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fas\documents\School Finance\"/>
    </mc:Choice>
  </mc:AlternateContent>
  <bookViews>
    <workbookView xWindow="0" yWindow="2220" windowWidth="11505" windowHeight="5670" firstSheet="1" activeTab="1"/>
  </bookViews>
  <sheets>
    <sheet name="Instructions" sheetId="3" r:id="rId1"/>
    <sheet name="Data Entry Page " sheetId="1" r:id="rId2"/>
    <sheet name="Calculation Results" sheetId="4" r:id="rId3"/>
    <sheet name=" SARRU Distribution Calculation" sheetId="2" r:id="rId4"/>
    <sheet name="County and school list by rank" sheetId="9" state="hidden" r:id="rId5"/>
    <sheet name="Sheet2" sheetId="5" state="hidden" r:id="rId6"/>
    <sheet name="Number of Dist in county" sheetId="12" state="hidden" r:id="rId7"/>
    <sheet name="Calulation Explanation" sheetId="13" r:id="rId8"/>
  </sheets>
  <definedNames>
    <definedName name="OLE_LINK1" localSheetId="0">Instructions!$A$120</definedName>
    <definedName name="_xlnm.Print_Area" localSheetId="3">' SARRU Distribution Calculation'!$A$1:$N$257</definedName>
    <definedName name="_xlnm.Print_Area" localSheetId="2">'Calculation Results'!$A$1:$L$50</definedName>
    <definedName name="_xlnm.Print_Area" localSheetId="1">'Data Entry Page '!$A$1:$J$43</definedName>
    <definedName name="_xlnm.Print_Area">'Data Entry Page '!$C$3:$M$42</definedName>
    <definedName name="Print_Area_MI" localSheetId="1">'Data Entry Page '!$C$3:$M$42</definedName>
  </definedNames>
  <calcPr calcId="162913"/>
</workbook>
</file>

<file path=xl/calcChain.xml><?xml version="1.0" encoding="utf-8"?>
<calcChain xmlns="http://schemas.openxmlformats.org/spreadsheetml/2006/main">
  <c r="K125" i="2" l="1"/>
  <c r="C9" i="2" l="1"/>
  <c r="S3" i="5" l="1"/>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2" i="5"/>
  <c r="I112" i="2" l="1"/>
  <c r="G5" i="1" l="1"/>
  <c r="E53" i="2"/>
  <c r="E54" i="2"/>
  <c r="E55" i="2"/>
  <c r="E56" i="2"/>
  <c r="E57" i="2"/>
  <c r="E58" i="2"/>
  <c r="E59" i="2"/>
  <c r="E60" i="2"/>
  <c r="E61" i="2"/>
  <c r="E62" i="2"/>
  <c r="E63" i="2"/>
  <c r="E64" i="2"/>
  <c r="E65" i="2"/>
  <c r="E66" i="2"/>
  <c r="E67" i="2"/>
  <c r="E68" i="2"/>
  <c r="E69" i="2"/>
  <c r="E70" i="2"/>
  <c r="E71" i="2"/>
  <c r="E72" i="2"/>
  <c r="E73" i="2"/>
  <c r="E74" i="2"/>
  <c r="E75" i="2"/>
  <c r="J7" i="1" l="1"/>
  <c r="B17" i="1"/>
  <c r="C17" i="1" s="1"/>
  <c r="B29" i="1"/>
  <c r="C29" i="1" s="1"/>
  <c r="B35" i="1"/>
  <c r="C35" i="1" s="1"/>
  <c r="B26" i="1"/>
  <c r="C26" i="1" s="1"/>
  <c r="B18" i="1"/>
  <c r="C18" i="1" s="1"/>
  <c r="B30" i="1"/>
  <c r="C30" i="1" s="1"/>
  <c r="B16" i="1"/>
  <c r="C16" i="1" s="1"/>
  <c r="B25" i="1"/>
  <c r="C25" i="1" s="1"/>
  <c r="B28" i="1"/>
  <c r="C28" i="1" s="1"/>
  <c r="B19" i="1"/>
  <c r="C19" i="1" s="1"/>
  <c r="B31" i="1"/>
  <c r="C31" i="1" s="1"/>
  <c r="B23" i="1"/>
  <c r="C23" i="1" s="1"/>
  <c r="B38" i="1"/>
  <c r="C38" i="1" s="1"/>
  <c r="B20" i="1"/>
  <c r="C20" i="1" s="1"/>
  <c r="B32" i="1"/>
  <c r="C32" i="1" s="1"/>
  <c r="B34" i="1"/>
  <c r="C34" i="1" s="1"/>
  <c r="B36" i="1"/>
  <c r="C36" i="1" s="1"/>
  <c r="B39" i="1"/>
  <c r="C39" i="1" s="1"/>
  <c r="B21" i="1"/>
  <c r="C21" i="1" s="1"/>
  <c r="B33" i="1"/>
  <c r="C33" i="1" s="1"/>
  <c r="B24" i="1"/>
  <c r="C24" i="1" s="1"/>
  <c r="B27" i="1"/>
  <c r="C27" i="1" s="1"/>
  <c r="B22" i="1"/>
  <c r="C22" i="1" s="1"/>
  <c r="B37" i="1"/>
  <c r="C37" i="1" s="1"/>
  <c r="F40" i="1"/>
  <c r="G40" i="1"/>
  <c r="H40" i="1"/>
  <c r="H41" i="1" s="1"/>
  <c r="I40" i="1"/>
  <c r="I41" i="1" s="1"/>
  <c r="J16" i="1"/>
  <c r="E91" i="2"/>
  <c r="G91" i="2"/>
  <c r="E88" i="2"/>
  <c r="G88" i="2"/>
  <c r="E89" i="2"/>
  <c r="G89" i="2"/>
  <c r="E90" i="2"/>
  <c r="G90" i="2"/>
  <c r="E92" i="2"/>
  <c r="G92" i="2"/>
  <c r="E93" i="2"/>
  <c r="G93" i="2"/>
  <c r="E94" i="2"/>
  <c r="G94" i="2"/>
  <c r="E95" i="2"/>
  <c r="G95" i="2"/>
  <c r="E96" i="2"/>
  <c r="G96" i="2"/>
  <c r="E97" i="2"/>
  <c r="G97" i="2"/>
  <c r="E98" i="2"/>
  <c r="G98" i="2"/>
  <c r="E99" i="2"/>
  <c r="G99" i="2"/>
  <c r="E100" i="2"/>
  <c r="G100" i="2"/>
  <c r="E101" i="2"/>
  <c r="G101" i="2"/>
  <c r="E102" i="2"/>
  <c r="G102" i="2"/>
  <c r="E103" i="2"/>
  <c r="G103" i="2"/>
  <c r="E104" i="2"/>
  <c r="G104" i="2"/>
  <c r="E105" i="2"/>
  <c r="G105" i="2"/>
  <c r="E106" i="2"/>
  <c r="G106" i="2"/>
  <c r="E107" i="2"/>
  <c r="G107" i="2"/>
  <c r="E108" i="2"/>
  <c r="G108" i="2"/>
  <c r="E109" i="2"/>
  <c r="G109" i="2"/>
  <c r="E110" i="2"/>
  <c r="G110" i="2"/>
  <c r="E111" i="2"/>
  <c r="G111" i="2"/>
  <c r="E160" i="2"/>
  <c r="G160" i="2"/>
  <c r="E161" i="2"/>
  <c r="G161" i="2"/>
  <c r="E162" i="2"/>
  <c r="G162" i="2"/>
  <c r="E163" i="2"/>
  <c r="G163" i="2"/>
  <c r="E164" i="2"/>
  <c r="G164" i="2"/>
  <c r="E165" i="2"/>
  <c r="G165" i="2"/>
  <c r="E166" i="2"/>
  <c r="G166" i="2"/>
  <c r="E167" i="2"/>
  <c r="G167" i="2"/>
  <c r="E168" i="2"/>
  <c r="G168" i="2"/>
  <c r="E169" i="2"/>
  <c r="G169" i="2"/>
  <c r="E170" i="2"/>
  <c r="G170" i="2"/>
  <c r="E171" i="2"/>
  <c r="G171" i="2"/>
  <c r="E172" i="2"/>
  <c r="G172" i="2"/>
  <c r="E173" i="2"/>
  <c r="G173" i="2"/>
  <c r="E174" i="2"/>
  <c r="G174" i="2"/>
  <c r="E175" i="2"/>
  <c r="G175" i="2"/>
  <c r="E176" i="2"/>
  <c r="G176" i="2"/>
  <c r="E177" i="2"/>
  <c r="G177" i="2"/>
  <c r="E178" i="2"/>
  <c r="G178" i="2"/>
  <c r="E179" i="2"/>
  <c r="G179" i="2"/>
  <c r="E180" i="2"/>
  <c r="G180" i="2"/>
  <c r="E181" i="2"/>
  <c r="G181" i="2"/>
  <c r="E182" i="2"/>
  <c r="G182" i="2"/>
  <c r="E183" i="2"/>
  <c r="G183" i="2"/>
  <c r="D40" i="1"/>
  <c r="I47" i="2" s="1"/>
  <c r="J39" i="1"/>
  <c r="J38" i="1"/>
  <c r="J37" i="1"/>
  <c r="J36" i="1"/>
  <c r="J35" i="1"/>
  <c r="J34" i="1"/>
  <c r="J33" i="1"/>
  <c r="J32" i="1"/>
  <c r="J31" i="1"/>
  <c r="J30" i="1"/>
  <c r="J29" i="1"/>
  <c r="J28" i="1"/>
  <c r="J27" i="1"/>
  <c r="E52" i="2"/>
  <c r="J19" i="1"/>
  <c r="J18" i="1"/>
  <c r="J17" i="1"/>
  <c r="E40" i="1"/>
  <c r="J20" i="1"/>
  <c r="J21" i="1"/>
  <c r="J22" i="1"/>
  <c r="J23" i="1"/>
  <c r="J24" i="1"/>
  <c r="J25" i="1"/>
  <c r="J26" i="1"/>
  <c r="C21" i="4" l="1"/>
  <c r="B21" i="4"/>
  <c r="C72" i="2"/>
  <c r="B37" i="4"/>
  <c r="C197" i="2"/>
  <c r="B18" i="4"/>
  <c r="C142" i="2"/>
  <c r="B34" i="4"/>
  <c r="C94" i="2"/>
  <c r="B23" i="4"/>
  <c r="C253" i="2"/>
  <c r="B41" i="4"/>
  <c r="C96" i="2"/>
  <c r="B25" i="4"/>
  <c r="C88" i="2"/>
  <c r="B17" i="4"/>
  <c r="C165" i="2"/>
  <c r="B22" i="4"/>
  <c r="C217" i="2"/>
  <c r="B38" i="4"/>
  <c r="C214" i="2"/>
  <c r="B35" i="4"/>
  <c r="C127" i="2"/>
  <c r="B19" i="4"/>
  <c r="C208" i="2"/>
  <c r="B29" i="4"/>
  <c r="C203" i="2"/>
  <c r="B24" i="4"/>
  <c r="C169" i="2"/>
  <c r="B26" i="4"/>
  <c r="C240" i="2"/>
  <c r="B27" i="4"/>
  <c r="C20" i="4"/>
  <c r="B20" i="4"/>
  <c r="C102" i="2"/>
  <c r="B31" i="4"/>
  <c r="C33" i="4"/>
  <c r="B33" i="4"/>
  <c r="C28" i="4"/>
  <c r="B28" i="4"/>
  <c r="C173" i="2"/>
  <c r="B30" i="4"/>
  <c r="C36" i="4"/>
  <c r="B36" i="4"/>
  <c r="C211" i="2"/>
  <c r="B32" i="4"/>
  <c r="C147" i="2"/>
  <c r="B39" i="4"/>
  <c r="F41" i="1"/>
  <c r="I111" i="2"/>
  <c r="E148" i="2" s="1"/>
  <c r="I109" i="2"/>
  <c r="E146" i="2" s="1"/>
  <c r="I107" i="2"/>
  <c r="E144" i="2" s="1"/>
  <c r="I105" i="2"/>
  <c r="E142" i="2" s="1"/>
  <c r="I103" i="2"/>
  <c r="E140" i="2" s="1"/>
  <c r="I101" i="2"/>
  <c r="E138" i="2" s="1"/>
  <c r="I99" i="2"/>
  <c r="I97" i="2"/>
  <c r="I95" i="2"/>
  <c r="I93" i="2"/>
  <c r="I90" i="2"/>
  <c r="I88" i="2"/>
  <c r="I110" i="2"/>
  <c r="I108" i="2"/>
  <c r="E145" i="2" s="1"/>
  <c r="I106" i="2"/>
  <c r="E143" i="2" s="1"/>
  <c r="I104" i="2"/>
  <c r="E141" i="2" s="1"/>
  <c r="I102" i="2"/>
  <c r="E139" i="2" s="1"/>
  <c r="I100" i="2"/>
  <c r="E137" i="2" s="1"/>
  <c r="I98" i="2"/>
  <c r="I96" i="2"/>
  <c r="E133" i="2" s="1"/>
  <c r="I94" i="2"/>
  <c r="I92" i="2"/>
  <c r="I89" i="2"/>
  <c r="I91" i="2"/>
  <c r="I9" i="2"/>
  <c r="E7" i="4" s="1"/>
  <c r="E9" i="2"/>
  <c r="G9" i="2" s="1"/>
  <c r="C7" i="4" s="1"/>
  <c r="C177" i="2"/>
  <c r="I167" i="2"/>
  <c r="I179" i="2"/>
  <c r="E215" i="2" s="1"/>
  <c r="I178" i="2"/>
  <c r="E214" i="2" s="1"/>
  <c r="I170" i="2"/>
  <c r="I164" i="2"/>
  <c r="I162" i="2"/>
  <c r="I160" i="2"/>
  <c r="J40" i="1"/>
  <c r="I169" i="2"/>
  <c r="E205" i="2" s="1"/>
  <c r="I177" i="2"/>
  <c r="E213" i="2" s="1"/>
  <c r="I171" i="2"/>
  <c r="E207" i="2" s="1"/>
  <c r="I183" i="2"/>
  <c r="E219" i="2" s="1"/>
  <c r="I181" i="2"/>
  <c r="E217" i="2" s="1"/>
  <c r="I176" i="2"/>
  <c r="E212" i="2" s="1"/>
  <c r="I168" i="2"/>
  <c r="E204" i="2" s="1"/>
  <c r="E184" i="2"/>
  <c r="I175" i="2"/>
  <c r="E211" i="2" s="1"/>
  <c r="I173" i="2"/>
  <c r="E209" i="2" s="1"/>
  <c r="I166" i="2"/>
  <c r="E77" i="2"/>
  <c r="I182" i="2"/>
  <c r="E218" i="2" s="1"/>
  <c r="I180" i="2"/>
  <c r="E216" i="2" s="1"/>
  <c r="I163" i="2"/>
  <c r="I161" i="2"/>
  <c r="I174" i="2"/>
  <c r="E210" i="2" s="1"/>
  <c r="I172" i="2"/>
  <c r="E208" i="2" s="1"/>
  <c r="I165" i="2"/>
  <c r="E147" i="2"/>
  <c r="G113" i="2"/>
  <c r="G184" i="2"/>
  <c r="E113" i="2"/>
  <c r="C38" i="4" l="1"/>
  <c r="C37" i="4"/>
  <c r="C180" i="2"/>
  <c r="C213" i="2"/>
  <c r="C95" i="2"/>
  <c r="C251" i="2"/>
  <c r="C126" i="2"/>
  <c r="C235" i="2"/>
  <c r="C71" i="2"/>
  <c r="C216" i="2"/>
  <c r="C164" i="2"/>
  <c r="C52" i="2"/>
  <c r="C215" i="2"/>
  <c r="C75" i="2"/>
  <c r="C146" i="2"/>
  <c r="C111" i="2"/>
  <c r="C66" i="2"/>
  <c r="C53" i="2"/>
  <c r="C230" i="2"/>
  <c r="C100" i="2"/>
  <c r="C60" i="2"/>
  <c r="C204" i="2"/>
  <c r="C161" i="2"/>
  <c r="C145" i="2"/>
  <c r="C23" i="4"/>
  <c r="C202" i="2"/>
  <c r="C130" i="2"/>
  <c r="C69" i="2"/>
  <c r="C105" i="2"/>
  <c r="C200" i="2"/>
  <c r="C22" i="4"/>
  <c r="C219" i="2"/>
  <c r="C89" i="2"/>
  <c r="C248" i="2"/>
  <c r="C108" i="2"/>
  <c r="C209" i="2"/>
  <c r="C238" i="2"/>
  <c r="C205" i="2"/>
  <c r="C65" i="2"/>
  <c r="C58" i="2"/>
  <c r="C73" i="2"/>
  <c r="C68" i="2"/>
  <c r="C97" i="2"/>
  <c r="C134" i="2"/>
  <c r="C242" i="2"/>
  <c r="C35" i="4"/>
  <c r="C246" i="2"/>
  <c r="C198" i="2"/>
  <c r="C62" i="2"/>
  <c r="C56" i="2"/>
  <c r="C167" i="2"/>
  <c r="C17" i="4"/>
  <c r="C183" i="2"/>
  <c r="C206" i="2"/>
  <c r="C174" i="2"/>
  <c r="C110" i="2"/>
  <c r="C107" i="2"/>
  <c r="C148" i="2"/>
  <c r="C74" i="2"/>
  <c r="C54" i="2"/>
  <c r="C250" i="2"/>
  <c r="C160" i="2"/>
  <c r="C144" i="2"/>
  <c r="C59" i="2"/>
  <c r="C63" i="2"/>
  <c r="C129" i="2"/>
  <c r="C234" i="2"/>
  <c r="C201" i="2"/>
  <c r="C128" i="2"/>
  <c r="C31" i="4"/>
  <c r="C236" i="2"/>
  <c r="C91" i="2"/>
  <c r="C179" i="2"/>
  <c r="C39" i="4"/>
  <c r="C171" i="2"/>
  <c r="C99" i="2"/>
  <c r="C166" i="2"/>
  <c r="C109" i="2"/>
  <c r="C131" i="2"/>
  <c r="C210" i="2"/>
  <c r="C232" i="2"/>
  <c r="C90" i="2"/>
  <c r="C139" i="2"/>
  <c r="C27" i="4"/>
  <c r="C24" i="4"/>
  <c r="C30" i="4"/>
  <c r="C212" i="2"/>
  <c r="C19" i="4"/>
  <c r="C181" i="2"/>
  <c r="C25" i="4"/>
  <c r="C196" i="2"/>
  <c r="C67" i="2"/>
  <c r="C245" i="2"/>
  <c r="C140" i="2"/>
  <c r="C137" i="2"/>
  <c r="C32" i="4"/>
  <c r="C175" i="2"/>
  <c r="C168" i="2"/>
  <c r="C93" i="2"/>
  <c r="C172" i="2"/>
  <c r="C55" i="2"/>
  <c r="C57" i="2"/>
  <c r="C252" i="2"/>
  <c r="C182" i="2"/>
  <c r="C218" i="2"/>
  <c r="C34" i="4"/>
  <c r="C247" i="2"/>
  <c r="C133" i="2"/>
  <c r="C26" i="4"/>
  <c r="C163" i="2"/>
  <c r="C243" i="2"/>
  <c r="C138" i="2"/>
  <c r="C176" i="2"/>
  <c r="C104" i="2"/>
  <c r="C233" i="2"/>
  <c r="C143" i="2"/>
  <c r="C61" i="2"/>
  <c r="C64" i="2"/>
  <c r="C70" i="2"/>
  <c r="C92" i="2"/>
  <c r="C141" i="2"/>
  <c r="C29" i="4"/>
  <c r="C178" i="2"/>
  <c r="C162" i="2"/>
  <c r="C231" i="2"/>
  <c r="C98" i="2"/>
  <c r="C125" i="2"/>
  <c r="C244" i="2"/>
  <c r="C170" i="2"/>
  <c r="C132" i="2"/>
  <c r="C249" i="2"/>
  <c r="C101" i="2"/>
  <c r="C207" i="2"/>
  <c r="C136" i="2"/>
  <c r="C103" i="2"/>
  <c r="C135" i="2"/>
  <c r="C199" i="2"/>
  <c r="C237" i="2"/>
  <c r="C106" i="2"/>
  <c r="C239" i="2"/>
  <c r="C241" i="2"/>
  <c r="C18" i="4"/>
  <c r="J41" i="1"/>
  <c r="C18" i="2" s="1"/>
  <c r="I184" i="2"/>
  <c r="E198" i="2" s="1"/>
  <c r="I113" i="2"/>
  <c r="E134" i="2" s="1"/>
  <c r="K9" i="2"/>
  <c r="E206" i="2" l="1"/>
  <c r="E202" i="2"/>
  <c r="E203" i="2"/>
  <c r="E130" i="2"/>
  <c r="E136" i="2"/>
  <c r="E135" i="2"/>
  <c r="E132" i="2"/>
  <c r="E131" i="2"/>
  <c r="E201" i="2"/>
  <c r="E125" i="2"/>
  <c r="E126" i="2"/>
  <c r="E199" i="2"/>
  <c r="E129" i="2"/>
  <c r="E197" i="2"/>
  <c r="E196" i="2"/>
  <c r="E200" i="2"/>
  <c r="E127" i="2"/>
  <c r="E128" i="2"/>
  <c r="C27" i="2"/>
  <c r="C35" i="2"/>
  <c r="M9" i="2"/>
  <c r="I7" i="4" s="1"/>
  <c r="G7" i="4"/>
  <c r="E220" i="2" l="1"/>
  <c r="E149" i="2"/>
  <c r="C38" i="2"/>
  <c r="E27" i="2"/>
  <c r="G27" i="2" s="1"/>
  <c r="E18" i="2"/>
  <c r="E35" i="2"/>
  <c r="G35" i="2" s="1"/>
  <c r="I121" i="2" l="1"/>
  <c r="G44" i="4"/>
  <c r="I192" i="2"/>
  <c r="I44" i="4"/>
  <c r="G18" i="2"/>
  <c r="G38" i="2" s="1"/>
  <c r="I18" i="2" s="1"/>
  <c r="G207" i="2"/>
  <c r="I207" i="2" s="1"/>
  <c r="G211" i="2"/>
  <c r="I211" i="2" s="1"/>
  <c r="G215" i="2"/>
  <c r="I215" i="2" s="1"/>
  <c r="G219" i="2"/>
  <c r="I219" i="2" s="1"/>
  <c r="G202" i="2"/>
  <c r="I202" i="2" s="1"/>
  <c r="G206" i="2"/>
  <c r="I206" i="2" s="1"/>
  <c r="G197" i="2"/>
  <c r="I197" i="2" s="1"/>
  <c r="G201" i="2"/>
  <c r="I201" i="2" s="1"/>
  <c r="G205" i="2"/>
  <c r="I205" i="2" s="1"/>
  <c r="G208" i="2"/>
  <c r="I208" i="2" s="1"/>
  <c r="G210" i="2"/>
  <c r="I210" i="2" s="1"/>
  <c r="G212" i="2"/>
  <c r="I212" i="2" s="1"/>
  <c r="G214" i="2"/>
  <c r="I214" i="2" s="1"/>
  <c r="G216" i="2"/>
  <c r="I216" i="2" s="1"/>
  <c r="G218" i="2"/>
  <c r="I218" i="2" s="1"/>
  <c r="G198" i="2"/>
  <c r="I198" i="2" s="1"/>
  <c r="G204" i="2"/>
  <c r="I204" i="2" s="1"/>
  <c r="G200" i="2"/>
  <c r="I200" i="2" s="1"/>
  <c r="G199" i="2"/>
  <c r="I199" i="2" s="1"/>
  <c r="G203" i="2"/>
  <c r="I203" i="2" s="1"/>
  <c r="G209" i="2"/>
  <c r="I209" i="2" s="1"/>
  <c r="G213" i="2"/>
  <c r="I213" i="2" s="1"/>
  <c r="G217" i="2"/>
  <c r="I217" i="2" s="1"/>
  <c r="G196" i="2"/>
  <c r="I196" i="2" s="1"/>
  <c r="I230" i="2" s="1"/>
  <c r="G127" i="2"/>
  <c r="G135" i="2"/>
  <c r="G138" i="2"/>
  <c r="G142" i="2"/>
  <c r="G144" i="2"/>
  <c r="G148" i="2"/>
  <c r="G133" i="2"/>
  <c r="G129" i="2"/>
  <c r="G137" i="2"/>
  <c r="G139" i="2"/>
  <c r="G141" i="2"/>
  <c r="G143" i="2"/>
  <c r="G145" i="2"/>
  <c r="G147" i="2"/>
  <c r="G132" i="2"/>
  <c r="G125" i="2"/>
  <c r="I125" i="2" s="1"/>
  <c r="G230" i="2" s="1"/>
  <c r="G128" i="2"/>
  <c r="G136" i="2"/>
  <c r="G131" i="2"/>
  <c r="G140" i="2"/>
  <c r="G146" i="2"/>
  <c r="G130" i="2"/>
  <c r="G126" i="2"/>
  <c r="G134" i="2"/>
  <c r="I240" i="2" l="1"/>
  <c r="I27" i="4" s="1"/>
  <c r="I233" i="2"/>
  <c r="I20" i="4" s="1"/>
  <c r="I232" i="2"/>
  <c r="I19" i="4" s="1"/>
  <c r="I248" i="2"/>
  <c r="I35" i="4" s="1"/>
  <c r="I238" i="2"/>
  <c r="I25" i="4" s="1"/>
  <c r="I245" i="2"/>
  <c r="I32" i="4" s="1"/>
  <c r="I251" i="2"/>
  <c r="I38" i="4" s="1"/>
  <c r="I234" i="2"/>
  <c r="I21" i="4" s="1"/>
  <c r="I253" i="2"/>
  <c r="I40" i="4" s="1"/>
  <c r="I250" i="2"/>
  <c r="I37" i="4" s="1"/>
  <c r="I246" i="2"/>
  <c r="I33" i="4" s="1"/>
  <c r="I247" i="2"/>
  <c r="I34" i="4" s="1"/>
  <c r="I242" i="2"/>
  <c r="I29" i="4" s="1"/>
  <c r="I249" i="2"/>
  <c r="I36" i="4" s="1"/>
  <c r="I239" i="2"/>
  <c r="I26" i="4" s="1"/>
  <c r="I231" i="2"/>
  <c r="I18" i="4" s="1"/>
  <c r="I236" i="2"/>
  <c r="I23" i="4" s="1"/>
  <c r="I252" i="2"/>
  <c r="I39" i="4" s="1"/>
  <c r="I241" i="2"/>
  <c r="I28" i="4" s="1"/>
  <c r="I244" i="2"/>
  <c r="I31" i="4" s="1"/>
  <c r="I243" i="2"/>
  <c r="I30" i="4" s="1"/>
  <c r="I237" i="2"/>
  <c r="I24" i="4" s="1"/>
  <c r="I235" i="2"/>
  <c r="I22" i="4" s="1"/>
  <c r="I46" i="2"/>
  <c r="E44" i="4"/>
  <c r="I131" i="2"/>
  <c r="I143" i="2"/>
  <c r="I145" i="2"/>
  <c r="I144" i="2"/>
  <c r="I127" i="2"/>
  <c r="I130" i="2"/>
  <c r="G235" i="2" s="1"/>
  <c r="I136" i="2"/>
  <c r="I141" i="2"/>
  <c r="I133" i="2"/>
  <c r="I138" i="2"/>
  <c r="I126" i="2"/>
  <c r="I132" i="2"/>
  <c r="I129" i="2"/>
  <c r="I142" i="2"/>
  <c r="I134" i="2"/>
  <c r="I140" i="2"/>
  <c r="I137" i="2"/>
  <c r="I146" i="2"/>
  <c r="I128" i="2"/>
  <c r="I147" i="2"/>
  <c r="I139" i="2"/>
  <c r="I148" i="2"/>
  <c r="I135" i="2"/>
  <c r="I220" i="2"/>
  <c r="K196" i="2" s="1"/>
  <c r="I254" i="2" s="1"/>
  <c r="I41" i="4" s="1"/>
  <c r="G238" i="2" l="1"/>
  <c r="G25" i="4" s="1"/>
  <c r="G237" i="2"/>
  <c r="G24" i="4" s="1"/>
  <c r="G243" i="2"/>
  <c r="G30" i="4" s="1"/>
  <c r="G253" i="2"/>
  <c r="G40" i="4" s="1"/>
  <c r="G231" i="2"/>
  <c r="G18" i="4" s="1"/>
  <c r="G244" i="2"/>
  <c r="G31" i="4" s="1"/>
  <c r="G249" i="2"/>
  <c r="G36" i="4" s="1"/>
  <c r="G246" i="2"/>
  <c r="G33" i="4" s="1"/>
  <c r="G241" i="2"/>
  <c r="G28" i="4" s="1"/>
  <c r="G251" i="2"/>
  <c r="G38" i="4" s="1"/>
  <c r="G242" i="2"/>
  <c r="G29" i="4" s="1"/>
  <c r="G250" i="2"/>
  <c r="G37" i="4" s="1"/>
  <c r="I48" i="2"/>
  <c r="G62" i="2" s="1"/>
  <c r="G252" i="2"/>
  <c r="G39" i="4" s="1"/>
  <c r="G232" i="2"/>
  <c r="G19" i="4" s="1"/>
  <c r="G239" i="2"/>
  <c r="G26" i="4" s="1"/>
  <c r="G247" i="2"/>
  <c r="G34" i="4" s="1"/>
  <c r="G248" i="2"/>
  <c r="G35" i="4" s="1"/>
  <c r="G240" i="2"/>
  <c r="G27" i="4" s="1"/>
  <c r="G233" i="2"/>
  <c r="G20" i="4" s="1"/>
  <c r="G245" i="2"/>
  <c r="G32" i="4" s="1"/>
  <c r="G234" i="2"/>
  <c r="G21" i="4" s="1"/>
  <c r="G236" i="2"/>
  <c r="G23" i="4" s="1"/>
  <c r="I255" i="2"/>
  <c r="I149" i="2"/>
  <c r="G22" i="4"/>
  <c r="G53" i="2"/>
  <c r="I53" i="2" s="1"/>
  <c r="G61" i="2"/>
  <c r="I61" i="2" s="1"/>
  <c r="G64" i="2"/>
  <c r="I64" i="2" s="1"/>
  <c r="G75" i="2"/>
  <c r="I75" i="2" s="1"/>
  <c r="G60" i="2"/>
  <c r="I60" i="2" s="1"/>
  <c r="G55" i="2"/>
  <c r="I55" i="2" s="1"/>
  <c r="G65" i="2"/>
  <c r="I65" i="2" s="1"/>
  <c r="G54" i="2"/>
  <c r="I54" i="2" s="1"/>
  <c r="G56" i="2"/>
  <c r="I56" i="2" s="1"/>
  <c r="G68" i="2"/>
  <c r="I68" i="2" s="1"/>
  <c r="G66" i="2"/>
  <c r="I66" i="2" s="1"/>
  <c r="G69" i="2"/>
  <c r="I69" i="2" s="1"/>
  <c r="G70" i="2"/>
  <c r="I70" i="2" s="1"/>
  <c r="G67" i="2"/>
  <c r="I67" i="2" s="1"/>
  <c r="G52" i="2"/>
  <c r="I52" i="2" s="1"/>
  <c r="E230" i="2" s="1"/>
  <c r="G72" i="2"/>
  <c r="I72" i="2" s="1"/>
  <c r="G63" i="2"/>
  <c r="I63" i="2" s="1"/>
  <c r="G73" i="2"/>
  <c r="I73" i="2" s="1"/>
  <c r="G58" i="2"/>
  <c r="I58" i="2" s="1"/>
  <c r="G71" i="2"/>
  <c r="I71" i="2" s="1"/>
  <c r="G74" i="2"/>
  <c r="I74" i="2" s="1"/>
  <c r="G76" i="2"/>
  <c r="I76" i="2" s="1"/>
  <c r="G59" i="2"/>
  <c r="I59" i="2" s="1"/>
  <c r="G57" i="2"/>
  <c r="I57" i="2" s="1"/>
  <c r="I62" i="2"/>
  <c r="E249" i="2" l="1"/>
  <c r="E36" i="4" s="1"/>
  <c r="K36" i="4" s="1"/>
  <c r="E233" i="2"/>
  <c r="E20" i="4" s="1"/>
  <c r="K20" i="4" s="1"/>
  <c r="E252" i="2"/>
  <c r="E39" i="4" s="1"/>
  <c r="K39" i="4" s="1"/>
  <c r="E238" i="2"/>
  <c r="E25" i="4" s="1"/>
  <c r="K25" i="4" s="1"/>
  <c r="E246" i="2"/>
  <c r="E33" i="4" s="1"/>
  <c r="K33" i="4" s="1"/>
  <c r="E232" i="2"/>
  <c r="E19" i="4" s="1"/>
  <c r="K19" i="4" s="1"/>
  <c r="E251" i="2"/>
  <c r="E38" i="4" s="1"/>
  <c r="K38" i="4" s="1"/>
  <c r="E253" i="2"/>
  <c r="E40" i="4" s="1"/>
  <c r="K40" i="4" s="1"/>
  <c r="E242" i="2"/>
  <c r="E29" i="4" s="1"/>
  <c r="K29" i="4" s="1"/>
  <c r="E245" i="2"/>
  <c r="E32" i="4" s="1"/>
  <c r="K32" i="4" s="1"/>
  <c r="E239" i="2"/>
  <c r="E26" i="4" s="1"/>
  <c r="K26" i="4" s="1"/>
  <c r="E243" i="2"/>
  <c r="E30" i="4" s="1"/>
  <c r="K30" i="4" s="1"/>
  <c r="E240" i="2"/>
  <c r="E27" i="4" s="1"/>
  <c r="K27" i="4" s="1"/>
  <c r="E248" i="2"/>
  <c r="E35" i="4" s="1"/>
  <c r="K35" i="4" s="1"/>
  <c r="E231" i="2"/>
  <c r="E18" i="4" s="1"/>
  <c r="K18" i="4" s="1"/>
  <c r="E234" i="2"/>
  <c r="E21" i="4" s="1"/>
  <c r="K21" i="4" s="1"/>
  <c r="E236" i="2"/>
  <c r="E23" i="4" s="1"/>
  <c r="K23" i="4" s="1"/>
  <c r="E250" i="2"/>
  <c r="E37" i="4" s="1"/>
  <c r="K37" i="4" s="1"/>
  <c r="E235" i="2"/>
  <c r="E22" i="4" s="1"/>
  <c r="K22" i="4" s="1"/>
  <c r="E247" i="2"/>
  <c r="E34" i="4" s="1"/>
  <c r="K34" i="4" s="1"/>
  <c r="E241" i="2"/>
  <c r="E28" i="4" s="1"/>
  <c r="K28" i="4" s="1"/>
  <c r="E237" i="2"/>
  <c r="E24" i="4" s="1"/>
  <c r="K24" i="4" s="1"/>
  <c r="E244" i="2"/>
  <c r="E31" i="4" s="1"/>
  <c r="K31" i="4" s="1"/>
  <c r="K220" i="2"/>
  <c r="I17" i="4"/>
  <c r="I42" i="4" s="1"/>
  <c r="I45" i="4" s="1"/>
  <c r="G255" i="2"/>
  <c r="G254" i="2"/>
  <c r="G41" i="4" s="1"/>
  <c r="I77" i="2"/>
  <c r="K52" i="2" s="1"/>
  <c r="E254" i="2" s="1"/>
  <c r="E255" i="2" l="1"/>
  <c r="E41" i="4"/>
  <c r="K41" i="4" s="1"/>
  <c r="K149" i="2"/>
  <c r="M149" i="2" s="1"/>
  <c r="G17" i="4"/>
  <c r="G42" i="4" s="1"/>
  <c r="G45" i="4" s="1"/>
  <c r="K77" i="2"/>
  <c r="M77" i="2" s="1"/>
  <c r="E17" i="4" l="1"/>
  <c r="K17" i="4" l="1"/>
  <c r="K42" i="4" s="1"/>
  <c r="E42" i="4"/>
  <c r="E45" i="4" s="1"/>
</calcChain>
</file>

<file path=xl/comments1.xml><?xml version="1.0" encoding="utf-8"?>
<comments xmlns="http://schemas.openxmlformats.org/spreadsheetml/2006/main">
  <authors>
    <author>tlehmen</author>
  </authors>
  <commentList>
    <comment ref="F14" authorId="0" shapeId="0">
      <text>
        <r>
          <rPr>
            <sz val="10"/>
            <color indexed="81"/>
            <rFont val="Calibri"/>
            <family val="2"/>
            <scheme val="minor"/>
          </rPr>
          <t>School Purposes means General (Incidental) and Special Revenue (Teachers) Fund Levy combined.</t>
        </r>
      </text>
    </comment>
    <comment ref="D15" authorId="0" shapeId="0">
      <text>
        <r>
          <rPr>
            <b/>
            <sz val="10"/>
            <color indexed="81"/>
            <rFont val="Calibri"/>
            <family val="2"/>
            <scheme val="minor"/>
          </rPr>
          <t xml:space="preserve">September Membership can be found on the County Clerk webpage under the School Finance website.  This is a live document and September Membership can change so it is advised to retain a copy of the report used when distributing monies.
 http://dese.mo.gov/financial-admin-services/school-finance/county-clerk </t>
        </r>
      </text>
    </comment>
    <comment ref="E15" authorId="0" shapeId="0">
      <text>
        <r>
          <rPr>
            <sz val="10"/>
            <color indexed="81"/>
            <rFont val="Calibri"/>
            <family val="2"/>
            <scheme val="minor"/>
          </rPr>
          <t>The Assessed valuation for each district should be the assessed value used when sending out tax bills for the year.</t>
        </r>
        <r>
          <rPr>
            <sz val="9"/>
            <color indexed="81"/>
            <rFont val="Tahoma"/>
            <family val="2"/>
          </rPr>
          <t xml:space="preserve">
</t>
        </r>
      </text>
    </comment>
    <comment ref="F15" authorId="0" shapeId="0">
      <text>
        <r>
          <rPr>
            <sz val="10"/>
            <color indexed="81"/>
            <rFont val="Calibri"/>
            <family val="2"/>
            <scheme val="minor"/>
          </rPr>
          <t>General (Incidental) levy for each district as found on the districts estimate of required local taxes.  The break down of levy between funds CANNOT be found on the State Auditors Calculation forms or certification letter.  This can only be obtained from the estimate of required local taxes or from DESE's tax rate report.</t>
        </r>
        <r>
          <rPr>
            <sz val="9"/>
            <color indexed="81"/>
            <rFont val="Tahoma"/>
            <family val="2"/>
          </rPr>
          <t xml:space="preserve">
</t>
        </r>
      </text>
    </comment>
    <comment ref="G15" authorId="0" shapeId="0">
      <text>
        <r>
          <rPr>
            <sz val="10"/>
            <color indexed="81"/>
            <rFont val="Calibri"/>
            <family val="2"/>
            <scheme val="minor"/>
          </rPr>
          <t>Teachers Fund levy for each district as found on the districts estimate of required local taxes.  The break down of levy between funds CANNOT be found on the State Auditors Calculation forms or certification letter.  This can only be obtained from the estimate of required local taxes or from DESE's tax rate report.</t>
        </r>
        <r>
          <rPr>
            <sz val="9"/>
            <color indexed="81"/>
            <rFont val="Tahoma"/>
            <family val="2"/>
          </rPr>
          <t xml:space="preserve">
</t>
        </r>
      </text>
    </comment>
    <comment ref="H15" authorId="0" shapeId="0">
      <text>
        <r>
          <rPr>
            <sz val="10"/>
            <color indexed="81"/>
            <rFont val="Calibri"/>
            <family val="2"/>
            <scheme val="minor"/>
          </rPr>
          <t>Debt Service levy for each district as found on the districts estimate of required local taxes.  The break down of levy between funds CANNOT be found on the State Auditors Calculation forms or certification letter.  This can only be obtained from the estimate of required local taxes or from DESE's tax rate report.</t>
        </r>
      </text>
    </comment>
    <comment ref="I15" authorId="0" shapeId="0">
      <text>
        <r>
          <rPr>
            <sz val="10"/>
            <color indexed="81"/>
            <rFont val="Calibri"/>
            <family val="2"/>
            <scheme val="minor"/>
          </rPr>
          <t>General (Incidental) levy for each district as found on the districts estimate of required local taxes.  The break down of levy between funds CANNOT be found on the State Auditors Calculation forms or certification letter.  This can only be obtained from the estimate of required local taxes or from DESE's tax rate report.</t>
        </r>
      </text>
    </comment>
  </commentList>
</comments>
</file>

<file path=xl/sharedStrings.xml><?xml version="1.0" encoding="utf-8"?>
<sst xmlns="http://schemas.openxmlformats.org/spreadsheetml/2006/main" count="4359" uniqueCount="842">
  <si>
    <t xml:space="preserve"> </t>
  </si>
  <si>
    <t>TOTAL</t>
  </si>
  <si>
    <t>AVERAGE</t>
  </si>
  <si>
    <t>Average County Tax Levy</t>
  </si>
  <si>
    <t>Collection Fee Rate for the County</t>
  </si>
  <si>
    <t>Enter data in yellow fields only.</t>
  </si>
  <si>
    <t>County District #</t>
  </si>
  <si>
    <t>School Purposes</t>
  </si>
  <si>
    <t>Total Levy</t>
  </si>
  <si>
    <t>General (Incidental)  Levy</t>
  </si>
  <si>
    <t>Debt Service Levy</t>
  </si>
  <si>
    <t>Capital Projects  Levy</t>
  </si>
  <si>
    <t xml:space="preserve">PART 1 -  District Data and Average County Tax Levies for County </t>
  </si>
  <si>
    <t>x</t>
  </si>
  <si>
    <t>=</t>
  </si>
  <si>
    <t>Amount of Utility Taxes for the County</t>
  </si>
  <si>
    <t>Amount of Collection Fees for the County</t>
  </si>
  <si>
    <t>Amount of Utility Taxes for Distribution to Districts</t>
  </si>
  <si>
    <t>Apportionment of Money for School Purposes</t>
  </si>
  <si>
    <t>Utility Taxes for the County</t>
  </si>
  <si>
    <t>Amount for One FTE September Membership</t>
  </si>
  <si>
    <t>Value of SARRU in the County (Divided by 100)</t>
  </si>
  <si>
    <t>Tax Rate for Debt Service Fund</t>
  </si>
  <si>
    <t>Tax Rate for Capital Projects Fund</t>
  </si>
  <si>
    <t>Taxes Levied in Capital Projects Fund</t>
  </si>
  <si>
    <t>Taxes Levied in Debt Service Fund</t>
  </si>
  <si>
    <t xml:space="preserve">Part 8 -  Amount of Utility Taxes Apportioned Each District for </t>
  </si>
  <si>
    <t xml:space="preserve">District Share of State Assessed Taxes in County for School Purposes </t>
  </si>
  <si>
    <t>Total District Share of State Assessed Taxes in County</t>
  </si>
  <si>
    <t>District Share of State Assessed Taxes in County for Capital Projects</t>
  </si>
  <si>
    <t>District Local Assessed Valuation (in county) / 100</t>
  </si>
  <si>
    <t>State Assessed Taxes in County for Capital Projects</t>
  </si>
  <si>
    <t xml:space="preserve">Apportionment of Money for Other Purposes             </t>
  </si>
  <si>
    <t>(Debt Service Fund)</t>
  </si>
  <si>
    <t>September FTE Membership                       (in county)</t>
  </si>
  <si>
    <t>District Share of State Assessed Taxes in County for Other Purposes (Debt Service)</t>
  </si>
  <si>
    <t>(Capital Projects Fund)</t>
  </si>
  <si>
    <t>Proportion of District Capital Projects Taxes to Total County Capital Projects Taxes</t>
  </si>
  <si>
    <t>Proportion of District Debt Service Taxes to Total County Debt Service Taxes</t>
  </si>
  <si>
    <t>State Assessed Taxes in County for Other Purposes</t>
  </si>
  <si>
    <t>District Share of State Assessed Taxes in County for Other Purposes</t>
  </si>
  <si>
    <t>Special Revenue (Teachers) Levy</t>
  </si>
  <si>
    <t>Part 8 -  Amount of Utility Taxes Apportioned Each District for School Purposes</t>
  </si>
  <si>
    <t>[General (Incidental) and Special Revenue (Teachers)], Capital Projects Purposes and Other Purposes (Debt Service)</t>
  </si>
  <si>
    <t>District Share of State Assessed Taxes in County for Capital Projects Purposes</t>
  </si>
  <si>
    <t xml:space="preserve">PART 2 -  Assessed Value of State Assessed Utilities, </t>
  </si>
  <si>
    <t>the Total Amount of Utility Taxes, and the Distribution of These Taxes</t>
  </si>
  <si>
    <t>[General (Incidental) and Special Revenue (Teachers) Funds]</t>
  </si>
  <si>
    <t>[General (Incidental) and Special Revenue (Teachers) Fund]</t>
  </si>
  <si>
    <t>Amount of money apportioned for school purposes:</t>
  </si>
  <si>
    <t>Total September FTE membership for county:</t>
  </si>
  <si>
    <t>School purposes apportionment per one (1) FTE September Membership:</t>
  </si>
  <si>
    <t>(a)</t>
  </si>
  <si>
    <t>(b)</t>
  </si>
  <si>
    <t>(d)</t>
  </si>
  <si>
    <t>(e)</t>
  </si>
  <si>
    <t>(f)</t>
  </si>
  <si>
    <t>(c)</t>
  </si>
  <si>
    <t>Apportionment of Taxes for Other Purposes</t>
  </si>
  <si>
    <t>Apportionment of Money for Capital Projects Purposes (Capital Projects Fund)</t>
  </si>
  <si>
    <t>School Purposes [General (Incidental) and Special Revenue (Teachers) Funds], Capital Projects (Capital Projects Fund), and Other Purposes (Debt Service Fund)</t>
  </si>
  <si>
    <t>Totals</t>
  </si>
  <si>
    <t>Part 3 -  Apportionment of Utility Taxes for School Purposes</t>
  </si>
  <si>
    <t>Part 4 -  Taxes Levied by Each School District for Other Purposes</t>
  </si>
  <si>
    <t>Part 5 -  Apportionment of Utility Taxes for Other Purposes</t>
  </si>
  <si>
    <t>Part 6 -  Taxes Levied by Each School District for Capital Projects Purposes</t>
  </si>
  <si>
    <t>Part 7 -  Apportionment of Utility Taxes for Capital Projects Purposes</t>
  </si>
  <si>
    <t>District Local Assessed Valuation (in county) *</t>
  </si>
  <si>
    <t>Reconciliation</t>
  </si>
  <si>
    <t>Number of school districts with assessed valuation in county:</t>
  </si>
  <si>
    <t>Are these numbers correct?</t>
  </si>
  <si>
    <t>YES    or     NO</t>
  </si>
  <si>
    <t>DISTRIBUTION OF SCHOOL MONEY</t>
  </si>
  <si>
    <t>FROM STATE-ASSESSED RAILROADS &amp; UTILITIES</t>
  </si>
  <si>
    <t>(Sections 151.150, 151.160, and 151.190, RSMo)</t>
  </si>
  <si>
    <t>PART 1.  The Law</t>
  </si>
  <si>
    <t>Section 151.150.  Apportionment by county commission of schools by railroads.</t>
  </si>
  <si>
    <t>Section 151.160.  The words "for other purposes" construed.</t>
  </si>
  <si>
    <t>Whenever and wherever the words "for other purposes" occur in this chapter they shall be held to mean taxes or taxation for other purposes, and shall be construed to include all taxes, estimates for which shall have been made or the levy of which shall have been lawfully directed by any school meeting, school officer or school board, as authorized under section 164.161, RSMo, other than taxes for school purposes, and taxes for capital projects purposes provided for in section 151.150, and taxes for library purposes as authorized by section 137.030, RSMo.</t>
  </si>
  <si>
    <t>Section 151.190.  County clerk to certify amount of taxes to railroad company.</t>
  </si>
  <si>
    <t>It shall be the duty of the county clerk as soon as the tax book is completed, to make out and certify to the secretary of the proper railroad company, or the officer making the return thereof, a statement of taxes levied on the property of the railroad company in his county, which statement shall contain:</t>
  </si>
  <si>
    <t>Part 2.  Apportionment of Railroad and Other Utilities Tax Money</t>
  </si>
  <si>
    <t>Average Tax Rate</t>
  </si>
  <si>
    <t>Taxes on state assessed utility property are extended by the county clerk for the following purposes:</t>
  </si>
  <si>
    <t>The average tax rate for each of these purposes shall be determined in the following manner:</t>
  </si>
  <si>
    <t>a)</t>
  </si>
  <si>
    <t>Add the local rates of the school districts in the county levied for school purposes [General (Incidental) and Special Revenue (Teachers) Funds] and divide the sum by the number of districts levying a tax for such purposes.  The quotient obtained is the average tax rate for school purposes.</t>
  </si>
  <si>
    <t>b)</t>
  </si>
  <si>
    <t>c)</t>
  </si>
  <si>
    <t>Add the local rates of the districts in the county levying a tax for debt service purposes and divide the sum by the number of districts having territory in the county. The quotient obtained is the average tax rate for Debt Service Fund.</t>
  </si>
  <si>
    <t>School purposes [General (Incidental) and Special Revenue (Teachers) Funds].</t>
  </si>
  <si>
    <t xml:space="preserve">a)      </t>
  </si>
  <si>
    <t xml:space="preserve">Capital projects purposes (Capital Projects Fund) </t>
  </si>
  <si>
    <t xml:space="preserve">b)      </t>
  </si>
  <si>
    <t>c)     </t>
  </si>
  <si>
    <t>1.</t>
  </si>
  <si>
    <t>2.</t>
  </si>
  <si>
    <t>The total tax rate to be levied on the state assessed railroad and utility assessed valuations will be the sum of items a, b, and c above.  The amount of tax money paid by the railroad and utilities based on the average tax rate for school purposes is apportioned to the General (Incidental) and Special Revenue (Teachers) Funds.  The amount of tax money paid based on the average tax rate for capital projects purposes is apportioned to the Capital Projects Fund.  The amount of tax money paid based on the average tax rate for debt service is apportioned to the Debt Service Fund.</t>
  </si>
  <si>
    <t>Apportionment of Tax Receipts</t>
  </si>
  <si>
    <t>The county clerk shall apportion the money for school purposes [General (Incidental) and Special Revenue (Teachers) Funds] among all school districts in the county in proportion to the September Membership of said districts.  The total September Membership of the county is divided into the total amount of railroad and utility taxes collected for school purposes [General (Incidental) and Special Revenue (Teachers) Funds].  The quotient obtained is the amount per member to be multiplied by the September Membership of each district to determine the apportionment for each district.  When the school district receives its apportionment for school purposes, it should be divided according to the tax rates for General (Incidental) and Special Revenue (Teachers) Funds.</t>
  </si>
  <si>
    <t>The county clerk shall apportion the money received from railroad and utility taxes for the Capital Projects and Debt Service Funds among those districts levying such taxes.  The apportionment shall be in proportion to the amount of local taxes levied for each purpose by each district.  The “taxes levied” and the “tax rate” are two different things.  Taxes levied by a district represent the tax rate times the locally assessed valuation of the district. If five districts in a county levy taxes for capital projects or debt service purposes, the local taxes levied by these five districts would be the basis for apportioning the tax money. The money apportioned to a specific district would be based on the percentage of its taxes levied for capital projects or debt service purposes to the total taxes levied by all schools for that purpose.  The Capital Projects Fund and Debt Service Fund apportionments should be calculated and reported separately to each district receiving a portion of this tax money.</t>
  </si>
  <si>
    <t>Capital Projects Purposes (Capital Projects Fund) and Other Purposes (Debt Service Fund):</t>
  </si>
  <si>
    <t>Part 3.  Apportionment Calculation</t>
  </si>
  <si>
    <t>The following charts illustrate the suggested procedures for calculating the amount of tax revenue and for apportioning the revenue to the school districts within the county.  Each step of the process is described by the headings listed below (Parts 1 - 8) and illustrated in corresponding tables on the following pages.</t>
  </si>
  <si>
    <t>Part 1</t>
  </si>
  <si>
    <t>District data and average county tax levies.</t>
  </si>
  <si>
    <t>Part 2</t>
  </si>
  <si>
    <t>Assessed value of state assessed utilities, the total amount of utility taxes, and the distribution of these taxes for the county.</t>
  </si>
  <si>
    <t>Part 3</t>
  </si>
  <si>
    <t>Apportionment of utility taxes for school purposes [General (Incidental) and Special Revenue (Teachers) Funds].</t>
  </si>
  <si>
    <t>Part 4</t>
  </si>
  <si>
    <t>Taxes levied by each school district for other purposes (Debt Service Fund).</t>
  </si>
  <si>
    <t>Part 5</t>
  </si>
  <si>
    <t>Apportionment of utility taxes for other purposes (Debt Service Fund).</t>
  </si>
  <si>
    <t>Part 6</t>
  </si>
  <si>
    <t>Taxes levied by each school district for capital projects purposes (Capital Projects Fund).</t>
  </si>
  <si>
    <t>Part 7</t>
  </si>
  <si>
    <t>Apportionment of utility taxes for capital projects purposes (Capital Projects Fund.)</t>
  </si>
  <si>
    <t>Part 8</t>
  </si>
  <si>
    <t>Amount of utility taxes apportioned each district for school purposes [General (Incidental) and Special Revenue (Teachers) Funds], capital projects (Capital Projects Fund), and other purposes (Debt Service Fund).</t>
  </si>
  <si>
    <t>·  </t>
  </si>
  <si>
    <t>Average school purposes levy = Total tax levies for school purposes divided by the number of school districts with a levy for school purposes.</t>
  </si>
  <si>
    <t>Average capital projects levy = Total tax levies for capital projects divided by the number of districts having territory in the county.</t>
  </si>
  <si>
    <t>* This should be the Assessed Valuation for each school district that is used when sending out the tax bills.  This does not include SARRU AV as that is not broken out by school district.</t>
  </si>
  <si>
    <t>SARRU Monies to Distribute</t>
  </si>
  <si>
    <t>Is SARRU Monies After Fees were taken out?</t>
  </si>
  <si>
    <t>Yes</t>
  </si>
  <si>
    <t>No</t>
  </si>
  <si>
    <t>ADAIR</t>
  </si>
  <si>
    <t>ANDREW</t>
  </si>
  <si>
    <t>ATCHISON</t>
  </si>
  <si>
    <t>AUDRAIN</t>
  </si>
  <si>
    <t>BARRY</t>
  </si>
  <si>
    <t>BARTON</t>
  </si>
  <si>
    <t>BATES</t>
  </si>
  <si>
    <t>BENTON</t>
  </si>
  <si>
    <t>BOLLINGER</t>
  </si>
  <si>
    <t>BOONE</t>
  </si>
  <si>
    <t>BUCHANAN</t>
  </si>
  <si>
    <t>BUTLER</t>
  </si>
  <si>
    <t>CALDWELL</t>
  </si>
  <si>
    <t>CALLAWAY</t>
  </si>
  <si>
    <t>CAMDEN</t>
  </si>
  <si>
    <t>CAPE GIRARDEAU</t>
  </si>
  <si>
    <t>CARROLL</t>
  </si>
  <si>
    <t>CARTER</t>
  </si>
  <si>
    <t>CASS</t>
  </si>
  <si>
    <t>CEDAR</t>
  </si>
  <si>
    <t>CHRISTIAN</t>
  </si>
  <si>
    <t>CLARK</t>
  </si>
  <si>
    <t>CLAY</t>
  </si>
  <si>
    <t>CLINTON</t>
  </si>
  <si>
    <t>COLE</t>
  </si>
  <si>
    <t>COOPER</t>
  </si>
  <si>
    <t>CRAWFORD</t>
  </si>
  <si>
    <t>DADE</t>
  </si>
  <si>
    <t>DALLAS</t>
  </si>
  <si>
    <t>DAVIESS</t>
  </si>
  <si>
    <t>DEKALB</t>
  </si>
  <si>
    <t>DENT</t>
  </si>
  <si>
    <t>DOUGLAS</t>
  </si>
  <si>
    <t>DUNKLIN</t>
  </si>
  <si>
    <t>FRANKLIN</t>
  </si>
  <si>
    <t>GASCONADE</t>
  </si>
  <si>
    <t>GENTRY</t>
  </si>
  <si>
    <t>GREENE</t>
  </si>
  <si>
    <t>GRUNDY</t>
  </si>
  <si>
    <t>HARRISON</t>
  </si>
  <si>
    <t>HENRY</t>
  </si>
  <si>
    <t>HICKORY</t>
  </si>
  <si>
    <t>HOLT</t>
  </si>
  <si>
    <t>HOWARD</t>
  </si>
  <si>
    <t>HOWELL</t>
  </si>
  <si>
    <t>IRON</t>
  </si>
  <si>
    <t>JACKSON</t>
  </si>
  <si>
    <t>JASPER</t>
  </si>
  <si>
    <t>JEFFERSON</t>
  </si>
  <si>
    <t>JOHNSON</t>
  </si>
  <si>
    <t>KNOX</t>
  </si>
  <si>
    <t>LACLEDE</t>
  </si>
  <si>
    <t>LAFAYETTE</t>
  </si>
  <si>
    <t>LAWRENCE</t>
  </si>
  <si>
    <t>LEWIS</t>
  </si>
  <si>
    <t>LINCOLN</t>
  </si>
  <si>
    <t>LINN</t>
  </si>
  <si>
    <t>LIVINGSTON</t>
  </si>
  <si>
    <t>MCDONALD</t>
  </si>
  <si>
    <t>MACON</t>
  </si>
  <si>
    <t>MADISON</t>
  </si>
  <si>
    <t>MARIES</t>
  </si>
  <si>
    <t>MARION</t>
  </si>
  <si>
    <t>MERCER</t>
  </si>
  <si>
    <t>MILLER</t>
  </si>
  <si>
    <t>MISSISSIPPI</t>
  </si>
  <si>
    <t>MONITEAU</t>
  </si>
  <si>
    <t>MONROE</t>
  </si>
  <si>
    <t>MONTGOMERY</t>
  </si>
  <si>
    <t>MORGAN</t>
  </si>
  <si>
    <t>NEW MADRID</t>
  </si>
  <si>
    <t>NEWTON</t>
  </si>
  <si>
    <t>NODAWAY</t>
  </si>
  <si>
    <t>OREGON</t>
  </si>
  <si>
    <t>OSAGE</t>
  </si>
  <si>
    <t>OZARK</t>
  </si>
  <si>
    <t>PEMISCOT</t>
  </si>
  <si>
    <t>PERRY</t>
  </si>
  <si>
    <t>PETTIS</t>
  </si>
  <si>
    <t>PHELPS</t>
  </si>
  <si>
    <t>PIKE</t>
  </si>
  <si>
    <t>PLATTE</t>
  </si>
  <si>
    <t>POLK</t>
  </si>
  <si>
    <t>PULASKI</t>
  </si>
  <si>
    <t>PUTNAM</t>
  </si>
  <si>
    <t>RALLS</t>
  </si>
  <si>
    <t>RANDOLPH</t>
  </si>
  <si>
    <t>RAY</t>
  </si>
  <si>
    <t>REYNOLDS</t>
  </si>
  <si>
    <t>RIPLEY</t>
  </si>
  <si>
    <t>ST. CHARLES</t>
  </si>
  <si>
    <t>ST. CLAIR</t>
  </si>
  <si>
    <t>ST. FRANCOIS</t>
  </si>
  <si>
    <t>STE. GENEVIEVE</t>
  </si>
  <si>
    <t>ST. LOUIS</t>
  </si>
  <si>
    <t>SALINE</t>
  </si>
  <si>
    <t>SCHUYLER</t>
  </si>
  <si>
    <t>SCOTLAND</t>
  </si>
  <si>
    <t>SCOTT</t>
  </si>
  <si>
    <t>SHANNON</t>
  </si>
  <si>
    <t>SHELBY</t>
  </si>
  <si>
    <t>STODDARD</t>
  </si>
  <si>
    <t>STONE</t>
  </si>
  <si>
    <t>SULLIVAN</t>
  </si>
  <si>
    <t>TANEY</t>
  </si>
  <si>
    <t>TEXAS</t>
  </si>
  <si>
    <t>VERNON</t>
  </si>
  <si>
    <t>WARREN</t>
  </si>
  <si>
    <t>WASHINGTON</t>
  </si>
  <si>
    <t>WAYNE</t>
  </si>
  <si>
    <t>WEBSTER</t>
  </si>
  <si>
    <t>WORTH</t>
  </si>
  <si>
    <t>WRIGHT</t>
  </si>
  <si>
    <t>ST. LOUIS CITY</t>
  </si>
  <si>
    <t xml:space="preserve">County Name:  </t>
  </si>
  <si>
    <t xml:space="preserve">County Number:  </t>
  </si>
  <si>
    <t xml:space="preserve">Date:  </t>
  </si>
  <si>
    <t>SARRU assessed valuation in county for tax year as received from the State Tax Commission:</t>
  </si>
  <si>
    <t xml:space="preserve">County Fee Rate per section 137.720, RSMo: </t>
  </si>
  <si>
    <t>ADAIR CO. R-I</t>
  </si>
  <si>
    <t>KIRKSVILLE R-III</t>
  </si>
  <si>
    <t>ADAIR CO. R-II</t>
  </si>
  <si>
    <t>NORTH ANDREW CO. R-VI</t>
  </si>
  <si>
    <t>AVENUE CITY R-IX</t>
  </si>
  <si>
    <t>SAVANNAH R-III</t>
  </si>
  <si>
    <t>TARKIO R-I</t>
  </si>
  <si>
    <t>ROCK PORT R-II</t>
  </si>
  <si>
    <t>FAIRFAX R-III</t>
  </si>
  <si>
    <t>COMMUNITY R-VI</t>
  </si>
  <si>
    <t>VAN-FAR R-I</t>
  </si>
  <si>
    <t>MEXICO 59</t>
  </si>
  <si>
    <t>WHEATON R-III</t>
  </si>
  <si>
    <t>SOUTHWEST R-V</t>
  </si>
  <si>
    <t>EXETER R-VI</t>
  </si>
  <si>
    <t>CASSVILLE R-IV</t>
  </si>
  <si>
    <t>PURDY R-II</t>
  </si>
  <si>
    <t>SHELL KNOB 78</t>
  </si>
  <si>
    <t>MONETT R-I</t>
  </si>
  <si>
    <t>LIBERAL R-II</t>
  </si>
  <si>
    <t>GOLDEN CITY R-III</t>
  </si>
  <si>
    <t>LAMAR R-I</t>
  </si>
  <si>
    <t>MIAMI R-I</t>
  </si>
  <si>
    <t>BALLARD R-II</t>
  </si>
  <si>
    <t>ADRIAN R-III</t>
  </si>
  <si>
    <t>RICH HILL R-IV</t>
  </si>
  <si>
    <t>HUME R-VIII</t>
  </si>
  <si>
    <t>HUDSON R-IX</t>
  </si>
  <si>
    <t>BUTLER R-V</t>
  </si>
  <si>
    <t>LINCOLN R-II</t>
  </si>
  <si>
    <t>WARSAW R-IX</t>
  </si>
  <si>
    <t>COLE CAMP R-I</t>
  </si>
  <si>
    <t>MEADOW HEIGHTS R-II</t>
  </si>
  <si>
    <t>LEOPOLD R-III</t>
  </si>
  <si>
    <t>ZALMA R-V</t>
  </si>
  <si>
    <t>WOODLAND R-IV</t>
  </si>
  <si>
    <t>SOUTHERN BOONE CO. R-I</t>
  </si>
  <si>
    <t>HALLSVILLE R-IV</t>
  </si>
  <si>
    <t>STURGEON R-V</t>
  </si>
  <si>
    <t>CENTRALIA R-VI</t>
  </si>
  <si>
    <t>HARRISBURG R-VIII</t>
  </si>
  <si>
    <t>COLUMBIA 93</t>
  </si>
  <si>
    <t>EAST BUCHANAN CO. C-1</t>
  </si>
  <si>
    <t>MID-BUCHANAN CO. R-V</t>
  </si>
  <si>
    <t>BUCHANAN CO. R-IV</t>
  </si>
  <si>
    <t>ST. JOSEPH</t>
  </si>
  <si>
    <t>NEELYVILLE R-IV</t>
  </si>
  <si>
    <t>POPLAR BLUFF R-I</t>
  </si>
  <si>
    <t>TWIN RIVERS R-X</t>
  </si>
  <si>
    <t>BRECKENRIDGE R-I</t>
  </si>
  <si>
    <t>HAMILTON R-II</t>
  </si>
  <si>
    <t>NEW YORK R-IV</t>
  </si>
  <si>
    <t>COWGILL R-VI</t>
  </si>
  <si>
    <t>POLO R-VII</t>
  </si>
  <si>
    <t>MIRABILE C-1</t>
  </si>
  <si>
    <t>BRAYMER C-4</t>
  </si>
  <si>
    <t>KINGSTON 42</t>
  </si>
  <si>
    <t>NORTH CALLAWAY CO. R-I</t>
  </si>
  <si>
    <t>NEW BLOOMFIELD R-III</t>
  </si>
  <si>
    <t>FULTON 58</t>
  </si>
  <si>
    <t>SOUTH CALLAWAY CO. R-II</t>
  </si>
  <si>
    <t>STOUTLAND R-II</t>
  </si>
  <si>
    <t>CAMDENTON R-III</t>
  </si>
  <si>
    <t>CLIMAX SPRINGS R-IV</t>
  </si>
  <si>
    <t>MACKS CREEK R-V</t>
  </si>
  <si>
    <t>JACKSON R-II</t>
  </si>
  <si>
    <t>DELTA R-V</t>
  </si>
  <si>
    <t>OAK RIDGE R-VI</t>
  </si>
  <si>
    <t>CAPE GIRARDEAU 63</t>
  </si>
  <si>
    <t>NELL HOLCOMB R-IV</t>
  </si>
  <si>
    <t>HALE R-I</t>
  </si>
  <si>
    <t>TINA-AVALON R-II</t>
  </si>
  <si>
    <t>BOSWORTH R-V</t>
  </si>
  <si>
    <t>CARROLLTON R-VII</t>
  </si>
  <si>
    <t>NORBORNE R-VIII</t>
  </si>
  <si>
    <t>EAST CARTER CO. R-II</t>
  </si>
  <si>
    <t>VAN BUREN R-I</t>
  </si>
  <si>
    <t>ARCHIE R-V</t>
  </si>
  <si>
    <t>STRASBURG C-3</t>
  </si>
  <si>
    <t>RAYMORE-PECULIAR R-II</t>
  </si>
  <si>
    <t>SHERWOOD CASS R-VIII</t>
  </si>
  <si>
    <t>EAST LYNNE 40</t>
  </si>
  <si>
    <t>PLEASANT HILL R-III</t>
  </si>
  <si>
    <t>HARRISONVILLE R-IX</t>
  </si>
  <si>
    <t>DREXEL R-IV</t>
  </si>
  <si>
    <t>MIDWAY R-I</t>
  </si>
  <si>
    <t>BELTON 124</t>
  </si>
  <si>
    <t>STOCKTON R-I</t>
  </si>
  <si>
    <t>EL DORADO SPRINGS R-II</t>
  </si>
  <si>
    <t>CHARITON</t>
  </si>
  <si>
    <t>NORTHWESTERN R-I</t>
  </si>
  <si>
    <t>BRUNSWICK R-II</t>
  </si>
  <si>
    <t>KEYTESVILLE R-III</t>
  </si>
  <si>
    <t>SALISBURY R-IV</t>
  </si>
  <si>
    <t>CHADWICK R-I</t>
  </si>
  <si>
    <t>NIXA PUBLIC SCHOOLS</t>
  </si>
  <si>
    <t>SPARTA R-III</t>
  </si>
  <si>
    <t>BILLINGS R-IV</t>
  </si>
  <si>
    <t>CLEVER R-V</t>
  </si>
  <si>
    <t>OZARK R-VI</t>
  </si>
  <si>
    <t>SPOKANE R-VII</t>
  </si>
  <si>
    <t>LURAY 33</t>
  </si>
  <si>
    <t>CLARK CO. R-I</t>
  </si>
  <si>
    <t>KEARNEY R-I</t>
  </si>
  <si>
    <t>SMITHVILLE R-II</t>
  </si>
  <si>
    <t>EXCELSIOR SPRINGS 40</t>
  </si>
  <si>
    <t>LIBERTY 53</t>
  </si>
  <si>
    <t>MISSOURI CITY 56</t>
  </si>
  <si>
    <t>NORTH KANSAS CITY 74</t>
  </si>
  <si>
    <t>CAMERON R-I</t>
  </si>
  <si>
    <t>LATHROP R-II</t>
  </si>
  <si>
    <t>CLINTON CO. R-III</t>
  </si>
  <si>
    <t>COLE CO. R-I</t>
  </si>
  <si>
    <t>BLAIR OAKS R-II</t>
  </si>
  <si>
    <t>COLE CO. R-V</t>
  </si>
  <si>
    <t>JEFFERSON CITY</t>
  </si>
  <si>
    <t>BLACKWATER R-II</t>
  </si>
  <si>
    <t>COOPER CO. R-IV</t>
  </si>
  <si>
    <t>PRAIRIE HOME R-V</t>
  </si>
  <si>
    <t>OTTERVILLE R-VI</t>
  </si>
  <si>
    <t>PILOT GROVE C-4</t>
  </si>
  <si>
    <t>BOONVILLE R-I</t>
  </si>
  <si>
    <t>CRAWFORD CO. R-I</t>
  </si>
  <si>
    <t>CRAWFORD CO. R-II</t>
  </si>
  <si>
    <t>STEELVILLE R-III</t>
  </si>
  <si>
    <t>LOCKWOOD R-I</t>
  </si>
  <si>
    <t>DADEVILLE R-II</t>
  </si>
  <si>
    <t>EVERTON R-III</t>
  </si>
  <si>
    <t>GREENFIELD R-IV</t>
  </si>
  <si>
    <t>DALLAS CO. R-I</t>
  </si>
  <si>
    <t>PATTONSBURG R-II</t>
  </si>
  <si>
    <t>WINSTON R-VI</t>
  </si>
  <si>
    <t>NORTH DAVIESS R-III</t>
  </si>
  <si>
    <t>GALLATIN R-V</t>
  </si>
  <si>
    <t>TRI-COUNTY R-VII</t>
  </si>
  <si>
    <t>OSBORN R-O</t>
  </si>
  <si>
    <t>MAYSVILLE R-I</t>
  </si>
  <si>
    <t>UNION STAR R-II</t>
  </si>
  <si>
    <t>STEWARTSVILLE C-2</t>
  </si>
  <si>
    <t>SALEM R-80</t>
  </si>
  <si>
    <t>OAK HILL R-I</t>
  </si>
  <si>
    <t>GREEN FOREST R-II</t>
  </si>
  <si>
    <t>DENT-PHELPS R-III</t>
  </si>
  <si>
    <t>NORTH WOOD R-IV</t>
  </si>
  <si>
    <t>SKYLINE R-II</t>
  </si>
  <si>
    <t>PLAINVIEW R-VIII</t>
  </si>
  <si>
    <t>AVA R-I</t>
  </si>
  <si>
    <t>MALDEN R-I</t>
  </si>
  <si>
    <t>CAMPBELL R-II</t>
  </si>
  <si>
    <t>HOLCOMB R-III</t>
  </si>
  <si>
    <t>CLARKTON C-4</t>
  </si>
  <si>
    <t>SENATH-HORNERSVILLE C-8</t>
  </si>
  <si>
    <t>SOUTHLAND C-9</t>
  </si>
  <si>
    <t>KENNETT 39</t>
  </si>
  <si>
    <t>FRANKLIN CO. R-II</t>
  </si>
  <si>
    <t>MERAMEC VALLEY R-III</t>
  </si>
  <si>
    <t>UNION R-XI</t>
  </si>
  <si>
    <t>LONEDELL R-XIV</t>
  </si>
  <si>
    <t>SPRING BLUFF R-XV</t>
  </si>
  <si>
    <t>STRAIN-JAPAN R-XVI</t>
  </si>
  <si>
    <t>ST. CLAIR R-XIII</t>
  </si>
  <si>
    <t>SULLIVAN C-2</t>
  </si>
  <si>
    <t>NEW HAVEN</t>
  </si>
  <si>
    <t>GASCONADE CO. R-II</t>
  </si>
  <si>
    <t>GASCONADE CO. R-I</t>
  </si>
  <si>
    <t>KING CITY R-I</t>
  </si>
  <si>
    <t>STANBERRY R-II</t>
  </si>
  <si>
    <t>ALBANY R-III</t>
  </si>
  <si>
    <t>WILLARD R-II</t>
  </si>
  <si>
    <t>REPUBLIC R-III</t>
  </si>
  <si>
    <t>ASH GROVE R-IV</t>
  </si>
  <si>
    <t>WALNUT GROVE R-V</t>
  </si>
  <si>
    <t>STRAFFORD R-VI</t>
  </si>
  <si>
    <t>LOGAN-ROGERSVILLE R-VIII</t>
  </si>
  <si>
    <t>SPRINGFIELD R-XII</t>
  </si>
  <si>
    <t>FAIR GROVE R-X</t>
  </si>
  <si>
    <t>GRUNDY CO R-V</t>
  </si>
  <si>
    <t>SPICKARD R-II</t>
  </si>
  <si>
    <t>PLEASANT VIEW R-VI</t>
  </si>
  <si>
    <t>LAREDO R-VII</t>
  </si>
  <si>
    <t>TRENTON R-IX</t>
  </si>
  <si>
    <t>CAINSVILLE R-I</t>
  </si>
  <si>
    <t>SOUTH HARRISON CO. R-II</t>
  </si>
  <si>
    <t>NORTH HARRISON R-III</t>
  </si>
  <si>
    <t>GILMAN CITY R-IV</t>
  </si>
  <si>
    <t>RIDGEWAY R-V</t>
  </si>
  <si>
    <t>HENRY CO. R-I</t>
  </si>
  <si>
    <t>SHAWNEE R-III</t>
  </si>
  <si>
    <t>CALHOUN R-VIII</t>
  </si>
  <si>
    <t>LEESVILLE R-IX</t>
  </si>
  <si>
    <t>DAVIS R-XII</t>
  </si>
  <si>
    <t>MONTROSE R-XIV</t>
  </si>
  <si>
    <t>HICKORY CO. R-I</t>
  </si>
  <si>
    <t>WHEATLAND R-II</t>
  </si>
  <si>
    <t>WEAUBLEAU R-III</t>
  </si>
  <si>
    <t>HERMITAGE R-IV</t>
  </si>
  <si>
    <t>CRAIG R-III</t>
  </si>
  <si>
    <t>MOUND CITY R-II</t>
  </si>
  <si>
    <t>SOUTH HOLT CO. R-I</t>
  </si>
  <si>
    <t>NEW FRANKLIN R-I</t>
  </si>
  <si>
    <t>FAYETTE R-III</t>
  </si>
  <si>
    <t>GLASGOW</t>
  </si>
  <si>
    <t>HOWELL VALLEY R-I</t>
  </si>
  <si>
    <t>MOUNTAIN VIEW-BIRCH TREE R-III</t>
  </si>
  <si>
    <t>WILLOW SPRINGS R-IV</t>
  </si>
  <si>
    <t>RICHARDS R-V</t>
  </si>
  <si>
    <t>WEST PLAINS R-VII</t>
  </si>
  <si>
    <t>GLENWOOD R-VIII</t>
  </si>
  <si>
    <t>JUNCTION HILL C-12</t>
  </si>
  <si>
    <t>FAIRVIEW R-XI</t>
  </si>
  <si>
    <t>SOUTH IRON CO. R-I</t>
  </si>
  <si>
    <t>ARCADIA VALLEY R-II</t>
  </si>
  <si>
    <t>BELLEVIEW R-III</t>
  </si>
  <si>
    <t>IRON CO. C-4</t>
  </si>
  <si>
    <t>FORT OSAGE R-I</t>
  </si>
  <si>
    <t>BLUE SPRINGS R-IV</t>
  </si>
  <si>
    <t>GRAIN VALLEY R-V</t>
  </si>
  <si>
    <t>OAK GROVE R-VI</t>
  </si>
  <si>
    <t>LEE'S SUMMIT R-VII</t>
  </si>
  <si>
    <t>HICKMAN MILLS C-1</t>
  </si>
  <si>
    <t>RAYTOWN C-2</t>
  </si>
  <si>
    <t>GRANDVIEW C-4</t>
  </si>
  <si>
    <t>LONE JACK C-6</t>
  </si>
  <si>
    <t>INDEPENDENCE 30</t>
  </si>
  <si>
    <t>KANSAS CITY 33</t>
  </si>
  <si>
    <t>CENTER 58</t>
  </si>
  <si>
    <t>CARL JUNCTION R-I</t>
  </si>
  <si>
    <t>AVILLA R-XIII</t>
  </si>
  <si>
    <t>JASPER CO. R-V</t>
  </si>
  <si>
    <t>SARCOXIE R-II</t>
  </si>
  <si>
    <t>CARTHAGE R-IX</t>
  </si>
  <si>
    <t>WEBB CITY R-VII</t>
  </si>
  <si>
    <t>JOPLIN SCHOOLS</t>
  </si>
  <si>
    <t>NORTHWEST R-I</t>
  </si>
  <si>
    <t>GRANDVIEW R-II</t>
  </si>
  <si>
    <t>HILLSBORO R-III</t>
  </si>
  <si>
    <t>DUNKLIN R-V</t>
  </si>
  <si>
    <t>FESTUS R-VI</t>
  </si>
  <si>
    <t>JEFFERSON CO. R-VII</t>
  </si>
  <si>
    <t>SUNRISE R-IX</t>
  </si>
  <si>
    <t>WINDSOR C-1</t>
  </si>
  <si>
    <t>FOX C-6</t>
  </si>
  <si>
    <t>CRYSTAL CITY 47</t>
  </si>
  <si>
    <t>DESOTO 73</t>
  </si>
  <si>
    <t>KINGSVILLE R-I</t>
  </si>
  <si>
    <t>HOLDEN R-III</t>
  </si>
  <si>
    <t>CHILHOWEE R-IV</t>
  </si>
  <si>
    <t>JOHNSON CO. R-VII</t>
  </si>
  <si>
    <t>KNOB NOSTER R-VIII</t>
  </si>
  <si>
    <t>LEETON R-X</t>
  </si>
  <si>
    <t>WARRENSBURG R-VI</t>
  </si>
  <si>
    <t>KNOX CO. R-I</t>
  </si>
  <si>
    <t>LACLEDE CO. R-I</t>
  </si>
  <si>
    <t>GASCONADE C-4</t>
  </si>
  <si>
    <t>LEBANON R-III</t>
  </si>
  <si>
    <t>LACLEDE CO. C-5</t>
  </si>
  <si>
    <t>CONCORDIA R-II</t>
  </si>
  <si>
    <t>LAFAYETTE CO. C-1</t>
  </si>
  <si>
    <t>ODESSA R-VII</t>
  </si>
  <si>
    <t>SANTA FE R-X</t>
  </si>
  <si>
    <t>WELLINGTON-NAPOLEON R-IX</t>
  </si>
  <si>
    <t>LEXINGTON R-V</t>
  </si>
  <si>
    <t>MILLER R-II</t>
  </si>
  <si>
    <t>PIERCE CITY R-VI</t>
  </si>
  <si>
    <t>MARIONVILLE R-IX</t>
  </si>
  <si>
    <t>MT. VERNON R-V</t>
  </si>
  <si>
    <t>AURORA R-VIII</t>
  </si>
  <si>
    <t>VERONA R-VII</t>
  </si>
  <si>
    <t>CANTON R-V</t>
  </si>
  <si>
    <t>LEWIS CO. C-1</t>
  </si>
  <si>
    <t>SILEX R-I</t>
  </si>
  <si>
    <t>ELSBERRY R-II</t>
  </si>
  <si>
    <t>TROY R-III</t>
  </si>
  <si>
    <t>WINFIELD R-IV</t>
  </si>
  <si>
    <t>LINN CO. R-I</t>
  </si>
  <si>
    <t>BUCKLIN R-II</t>
  </si>
  <si>
    <t>MEADVILLE R-IV</t>
  </si>
  <si>
    <t>MARCELINE R-V</t>
  </si>
  <si>
    <t>BROOKFIELD R-III</t>
  </si>
  <si>
    <t>SOUTHWEST LIVINGSTON CO. R-I</t>
  </si>
  <si>
    <t>LIVINGSTON CO. R-III</t>
  </si>
  <si>
    <t>CHILLICOTHE R-II</t>
  </si>
  <si>
    <t>MCDONALD CO. R-I</t>
  </si>
  <si>
    <t>ATLANTA C-3</t>
  </si>
  <si>
    <t>BEVIER C-4</t>
  </si>
  <si>
    <t>LA PLATA R-II</t>
  </si>
  <si>
    <t>MACON CO. R-I</t>
  </si>
  <si>
    <t>CALLAO C-8</t>
  </si>
  <si>
    <t>MACON CO. R-IV</t>
  </si>
  <si>
    <t>MARQUAND-ZION R-VI</t>
  </si>
  <si>
    <t>FREDERICKTOWN R-I</t>
  </si>
  <si>
    <t>MARIES CO. R-I</t>
  </si>
  <si>
    <t>MARIES CO. R-II</t>
  </si>
  <si>
    <t>MARION CO. R-II</t>
  </si>
  <si>
    <t>PALMYRA R-I</t>
  </si>
  <si>
    <t>HANNIBAL 60</t>
  </si>
  <si>
    <t>NORTH MERCER CO. R-III</t>
  </si>
  <si>
    <t>PRINCETON R-V</t>
  </si>
  <si>
    <t>ELDON R-I</t>
  </si>
  <si>
    <t>MILLER CO. R-III</t>
  </si>
  <si>
    <t>ST. ELIZABETH R-IV</t>
  </si>
  <si>
    <t>SCHOOL OF THE OSAGE</t>
  </si>
  <si>
    <t>IBERIA R-V</t>
  </si>
  <si>
    <t>EAST PRAIRIE R-II</t>
  </si>
  <si>
    <t>CHARLESTON R-I</t>
  </si>
  <si>
    <t>MONITEAU CO. R-I</t>
  </si>
  <si>
    <t>HIGH POINT R-III</t>
  </si>
  <si>
    <t>MONITEAU CO. R-V</t>
  </si>
  <si>
    <t>TIPTON R-VI</t>
  </si>
  <si>
    <t>JAMESTOWN C-1</t>
  </si>
  <si>
    <t>CLARKSBURG C-2</t>
  </si>
  <si>
    <t>MIDDLE GROVE C-1</t>
  </si>
  <si>
    <t>MONROE CITY R-I</t>
  </si>
  <si>
    <t>HOLLIDAY C-2</t>
  </si>
  <si>
    <t>MADISON C-3</t>
  </si>
  <si>
    <t>PARIS R-II</t>
  </si>
  <si>
    <t>WELLSVILLE MIDDLETOWN R-I</t>
  </si>
  <si>
    <t>MONTGOMERY CO. R-II</t>
  </si>
  <si>
    <t>MORGAN CO. R-I</t>
  </si>
  <si>
    <t>MORGAN CO. R-II</t>
  </si>
  <si>
    <t>RISCO R-II</t>
  </si>
  <si>
    <t>PORTAGEVILLE</t>
  </si>
  <si>
    <t>GIDEON 37</t>
  </si>
  <si>
    <t>NEW MADRID CO. R-I</t>
  </si>
  <si>
    <t>EAST NEWTON CO. R-VI</t>
  </si>
  <si>
    <t>DIAMOND R-IV</t>
  </si>
  <si>
    <t>WESTVIEW C-6</t>
  </si>
  <si>
    <t>SENECA R-VII</t>
  </si>
  <si>
    <t>NEOSHO R-V</t>
  </si>
  <si>
    <t>NODAWAY-HOLT R-VII</t>
  </si>
  <si>
    <t>WEST NODAWAY CO. R-I</t>
  </si>
  <si>
    <t>NORTHEAST NODAWAY CO. R-V</t>
  </si>
  <si>
    <t>JEFFERSON C-123</t>
  </si>
  <si>
    <t>NORTH NODAWAY CO. R-VI</t>
  </si>
  <si>
    <t>MARYVILLE R-II</t>
  </si>
  <si>
    <t>SOUTH NODAWAY CO. R-IV</t>
  </si>
  <si>
    <t>COUCH R-I</t>
  </si>
  <si>
    <t>THAYER R-II</t>
  </si>
  <si>
    <t>OREGON-HOWELL R-III</t>
  </si>
  <si>
    <t>ALTON R-IV</t>
  </si>
  <si>
    <t>OSAGE CO. R-I</t>
  </si>
  <si>
    <t>OSAGE CO. R-II</t>
  </si>
  <si>
    <t>OSAGE CO. R-III</t>
  </si>
  <si>
    <t>THORNFIELD R-I</t>
  </si>
  <si>
    <t>BAKERSFIELD R-IV</t>
  </si>
  <si>
    <t>GAINESVILLE R-V</t>
  </si>
  <si>
    <t>DORA R-III</t>
  </si>
  <si>
    <t>LUTIE R-VI</t>
  </si>
  <si>
    <t>NORTH PEMISCOT CO. R-I</t>
  </si>
  <si>
    <t>HAYTI R-II</t>
  </si>
  <si>
    <t>PEMISCOT CO. R-III</t>
  </si>
  <si>
    <t>COOTER R-IV</t>
  </si>
  <si>
    <t>SOUTH PEMISCOT CO. R-V</t>
  </si>
  <si>
    <t>DELTA C-7</t>
  </si>
  <si>
    <t>CARUTHERSVILLE 18</t>
  </si>
  <si>
    <t>PEMISCOT CO. SPEC. SCH. DIST.</t>
  </si>
  <si>
    <t>PERRY CO. 32</t>
  </si>
  <si>
    <t>ALTENBURG 48</t>
  </si>
  <si>
    <t>PETTIS CO. R-V</t>
  </si>
  <si>
    <t>LA MONTE R-IV</t>
  </si>
  <si>
    <t>SMITHTON R-VI</t>
  </si>
  <si>
    <t>GREEN RIDGE R-VIII</t>
  </si>
  <si>
    <t>PETTIS CO. R-XII</t>
  </si>
  <si>
    <t>SEDALIA 200</t>
  </si>
  <si>
    <t>ST. JAMES R-I</t>
  </si>
  <si>
    <t>NEWBURG R-II</t>
  </si>
  <si>
    <t>ROLLA 31</t>
  </si>
  <si>
    <t>PHELPS CO. R-III</t>
  </si>
  <si>
    <t>BOWLING GREEN R-I</t>
  </si>
  <si>
    <t>PIKE CO. R-III</t>
  </si>
  <si>
    <t>BONCL R-X</t>
  </si>
  <si>
    <t>LOUISIANA R-II</t>
  </si>
  <si>
    <t>NORTH PLATTE CO. R-I</t>
  </si>
  <si>
    <t>WEST PLATTE CO. R-II</t>
  </si>
  <si>
    <t>PLATTE CO. R-III</t>
  </si>
  <si>
    <t>PARK HILL</t>
  </si>
  <si>
    <t>BOLIVAR R-I</t>
  </si>
  <si>
    <t>FAIR PLAY R-II</t>
  </si>
  <si>
    <t>HALFWAY R-III</t>
  </si>
  <si>
    <t>HUMANSVILLE R-IV</t>
  </si>
  <si>
    <t>MARION C. EARLY R-V</t>
  </si>
  <si>
    <t>PLEASANT HOPE R-VI</t>
  </si>
  <si>
    <t>SWEDEBORG R-III</t>
  </si>
  <si>
    <t>RICHLAND R-IV</t>
  </si>
  <si>
    <t>LAQUEY R-V</t>
  </si>
  <si>
    <t>WAYNESVILLE R-VI</t>
  </si>
  <si>
    <t>DIXON R-I</t>
  </si>
  <si>
    <t>CROCKER R-II</t>
  </si>
  <si>
    <t>PUTNAM CO. R-I</t>
  </si>
  <si>
    <t>RALLS CO. R-II</t>
  </si>
  <si>
    <t>NORTHEAST RANDOLPH CO. R-IV</t>
  </si>
  <si>
    <t>RENICK R-V</t>
  </si>
  <si>
    <t>HIGBEE R-VIII</t>
  </si>
  <si>
    <t>WESTRAN R-I</t>
  </si>
  <si>
    <t>MOBERLY</t>
  </si>
  <si>
    <t>LAWSON R-XIV</t>
  </si>
  <si>
    <t>ORRICK R-XI</t>
  </si>
  <si>
    <t>HARDIN-CENTRAL C-2</t>
  </si>
  <si>
    <t>RICHMOND R-XVI</t>
  </si>
  <si>
    <t>CENTERVILLE R-I</t>
  </si>
  <si>
    <t>SOUTHERN REYNOLDS CO. R-II</t>
  </si>
  <si>
    <t>BUNKER R-III</t>
  </si>
  <si>
    <t>LESTERVILLE R-IV</t>
  </si>
  <si>
    <t>NAYLOR R-II</t>
  </si>
  <si>
    <t>DONIPHAN R-I</t>
  </si>
  <si>
    <t>RIPLEY CO. R-IV</t>
  </si>
  <si>
    <t>RIPLEY CO. R-III</t>
  </si>
  <si>
    <t>FT. ZUMWALT R-II</t>
  </si>
  <si>
    <t>FRANCIS HOWELL R-III</t>
  </si>
  <si>
    <t>WENTZVILLE R-IV</t>
  </si>
  <si>
    <t>ST. CHARLES R-VI</t>
  </si>
  <si>
    <t>ORCHARD FARM R-V</t>
  </si>
  <si>
    <t>APPLETON CITY R-II</t>
  </si>
  <si>
    <t>ROSCOE C-1</t>
  </si>
  <si>
    <t>LAKELAND R-III</t>
  </si>
  <si>
    <t>OSCEOLA</t>
  </si>
  <si>
    <t>BISMARCK R-V</t>
  </si>
  <si>
    <t>FARMINGTON R-VII</t>
  </si>
  <si>
    <t>NORTH ST. FRANCOIS CO. R-I</t>
  </si>
  <si>
    <t>CENTRAL R-III</t>
  </si>
  <si>
    <t>WEST ST. FRANCOIS CO. R-IV</t>
  </si>
  <si>
    <t>STE. GENEVIEVE CO. R-II</t>
  </si>
  <si>
    <t>HAZELWOOD</t>
  </si>
  <si>
    <t>FERGUSON-FLORISSANT R-II</t>
  </si>
  <si>
    <t>PATTONVILLE R-III</t>
  </si>
  <si>
    <t>ROCKWOOD R-VI</t>
  </si>
  <si>
    <t>KIRKWOOD R-VII</t>
  </si>
  <si>
    <t>LINDBERGH SCHOOLS</t>
  </si>
  <si>
    <t>MEHLVILLE R-IX</t>
  </si>
  <si>
    <t>PARKWAY C-2</t>
  </si>
  <si>
    <t>AFFTON 101</t>
  </si>
  <si>
    <t>BAYLESS</t>
  </si>
  <si>
    <t>BRENTWOOD</t>
  </si>
  <si>
    <t>CLAYTON</t>
  </si>
  <si>
    <t>HANCOCK PLACE</t>
  </si>
  <si>
    <t>JENNINGS</t>
  </si>
  <si>
    <t>LADUE</t>
  </si>
  <si>
    <t>MAPLEWOOD-RICHMOND HEIGHTS</t>
  </si>
  <si>
    <t>NORMANDY SCHOOLS COLLABORATIVE</t>
  </si>
  <si>
    <t>RITENOUR</t>
  </si>
  <si>
    <t>RIVERVIEW GARDENS</t>
  </si>
  <si>
    <t>UNIVERSITY CITY</t>
  </si>
  <si>
    <t>VALLEY PARK</t>
  </si>
  <si>
    <t>WEBSTER GROVES</t>
  </si>
  <si>
    <t>SPECL. SCH. DST. ST. LOUIS CO.</t>
  </si>
  <si>
    <t>OREARVILLE R-IV</t>
  </si>
  <si>
    <t>MALTA BEND R-V</t>
  </si>
  <si>
    <t>HARDEMAN R-X</t>
  </si>
  <si>
    <t>GILLIAM C-4</t>
  </si>
  <si>
    <t>MARSHALL</t>
  </si>
  <si>
    <t>SLATER</t>
  </si>
  <si>
    <t>SWEET SPRINGS R-VII</t>
  </si>
  <si>
    <t>SCHUYLER CO. R-I</t>
  </si>
  <si>
    <t>SCOTLAND CO. R-I</t>
  </si>
  <si>
    <t>SCOTT CITY R-I</t>
  </si>
  <si>
    <t>CHAFFEE R-II</t>
  </si>
  <si>
    <t>SCOTT CO. R-IV</t>
  </si>
  <si>
    <t>SCOTT CO. CENTRAL</t>
  </si>
  <si>
    <t>SIKESTON R-6</t>
  </si>
  <si>
    <t>KELSO C-7</t>
  </si>
  <si>
    <t>ORAN R-III</t>
  </si>
  <si>
    <t>WINONA R-III</t>
  </si>
  <si>
    <t>EMINENCE R-I</t>
  </si>
  <si>
    <t>NORTH SHELBY</t>
  </si>
  <si>
    <t>SHELBY CO. R-IV</t>
  </si>
  <si>
    <t>RICHLAND R-I</t>
  </si>
  <si>
    <t>BELL CITY R-II</t>
  </si>
  <si>
    <t>ADVANCE R-IV</t>
  </si>
  <si>
    <t>PUXICO R-VIII</t>
  </si>
  <si>
    <t>BLOOMFIELD R-XIV</t>
  </si>
  <si>
    <t>DEXTER R-XI</t>
  </si>
  <si>
    <t>BERNIE R-XIII</t>
  </si>
  <si>
    <t>HURLEY R-I</t>
  </si>
  <si>
    <t>GALENA R-II</t>
  </si>
  <si>
    <t>CRANE R-III</t>
  </si>
  <si>
    <t>REEDS SPRING R-IV</t>
  </si>
  <si>
    <t>BLUE EYE R-V</t>
  </si>
  <si>
    <t>GREEN CITY R-I</t>
  </si>
  <si>
    <t>MILAN C-2</t>
  </si>
  <si>
    <t>NEWTOWN-HARRIS R-III</t>
  </si>
  <si>
    <t>BRADLEYVILLE R-I</t>
  </si>
  <si>
    <t>TANEYVILLE R-II</t>
  </si>
  <si>
    <t>FORSYTH R-III</t>
  </si>
  <si>
    <t>BRANSON R-IV</t>
  </si>
  <si>
    <t>HOLLISTER R-V</t>
  </si>
  <si>
    <t>KIRBYVILLE R-VI</t>
  </si>
  <si>
    <t>MARK TWAIN R-VIII</t>
  </si>
  <si>
    <t>SUCCESS R-VI</t>
  </si>
  <si>
    <t>HOUSTON R-I</t>
  </si>
  <si>
    <t>SUMMERSVILLE R-II</t>
  </si>
  <si>
    <t>LICKING R-VIII</t>
  </si>
  <si>
    <t>CABOOL R-IV</t>
  </si>
  <si>
    <t>PLATO R-V</t>
  </si>
  <si>
    <t>RAYMONDVILLE R-VII</t>
  </si>
  <si>
    <t>NEVADA R-V</t>
  </si>
  <si>
    <t>BRONAUGH R-VII</t>
  </si>
  <si>
    <t>SHELDON R-VIII</t>
  </si>
  <si>
    <t>NORTHEAST VERNON CO. R-I</t>
  </si>
  <si>
    <t>WRIGHT CITY R-II OF WARREN CO.</t>
  </si>
  <si>
    <t>WARREN CO. R-III</t>
  </si>
  <si>
    <t>KINGSTON K-14</t>
  </si>
  <si>
    <t>POTOSI R-III</t>
  </si>
  <si>
    <t>RICHWOODS R-VII</t>
  </si>
  <si>
    <t>VALLEY R-VI</t>
  </si>
  <si>
    <t>GREENVILLE R-II</t>
  </si>
  <si>
    <t>CLEARWATER R-I</t>
  </si>
  <si>
    <t>NIANGUA R-V</t>
  </si>
  <si>
    <t>FORDLAND R-III</t>
  </si>
  <si>
    <t>MARSHFIELD R-I</t>
  </si>
  <si>
    <t>SEYMOUR R-II</t>
  </si>
  <si>
    <t>WORTH CO. R-III</t>
  </si>
  <si>
    <t>NORWOOD R-I</t>
  </si>
  <si>
    <t>HARTVILLE R-II</t>
  </si>
  <si>
    <t>MOUNTAIN GROVE R-III</t>
  </si>
  <si>
    <t>MANSFIELD R-IV</t>
  </si>
  <si>
    <t>MANES R-V</t>
  </si>
  <si>
    <t>District Code</t>
  </si>
  <si>
    <t>County Code</t>
  </si>
  <si>
    <t>County name</t>
  </si>
  <si>
    <t>District Name</t>
  </si>
  <si>
    <t>Rank in County</t>
  </si>
  <si>
    <t>Row Labels</t>
  </si>
  <si>
    <t>Copyright:</t>
  </si>
  <si>
    <t>© 2015 Missouri Department of Elementary and Secondary Education</t>
  </si>
  <si>
    <t>Percentage of Average County Tax Levy for School Purposes</t>
  </si>
  <si>
    <t>Apportionment of Taxes for School Purposes</t>
  </si>
  <si>
    <t>Percentage of Average County Tax Levy for Other Purposes</t>
  </si>
  <si>
    <t>Percentage of Average County Tax Levy for Capital Projects</t>
  </si>
  <si>
    <t>Apportionment of Taxes for Capital Projects</t>
  </si>
  <si>
    <t xml:space="preserve">Apportionment of Money for Other Purposes Debt Service Fund            </t>
  </si>
  <si>
    <t xml:space="preserve">Apportionment of Money for Other Purposes Capital Projects            </t>
  </si>
  <si>
    <t>Difference</t>
  </si>
  <si>
    <t>District Share of State Assessed Taxes in County for Other Purposes (Debt Service Fund)</t>
  </si>
  <si>
    <t>Rounding Adjustment</t>
  </si>
  <si>
    <t>This document illustrates the procedures to be followed by county officials in complying with Sections 151.150, 151.160, and 151.190, RSMo.  Part 1 provides the text of the laws.  The remainder of the booklet contains a step-by-step explanation of how the allocation of state-assessed railroad and utilities tax revenue would be calculated for a hypothetical county.</t>
  </si>
  <si>
    <r>
      <t>1.</t>
    </r>
    <r>
      <rPr>
        <sz val="7"/>
        <rFont val="Calibri"/>
        <family val="2"/>
        <scheme val="minor"/>
      </rPr>
      <t xml:space="preserve">      </t>
    </r>
    <r>
      <rPr>
        <sz val="12"/>
        <rFont val="Calibri"/>
        <family val="2"/>
        <scheme val="minor"/>
      </rPr>
      <t>For the purpose of levying school taxes, including taxes for school purposes, as defined in section 163.011, RSMo, for capital projects purposes, as authorized under section 165.011, RSMo, "and for other purposes", as defined in section 151.160, in the several counties of this state, on the distributable property of the railroad company, the several county commissions shall ascertain from the returns in the office of the county clerk the average rate of taxation levied for school purposes, for capital projects purposes, and for other purposes, each separately by the several local school boards or authorities of the several school districts throughout the county.</t>
    </r>
  </si>
  <si>
    <r>
      <t>2.</t>
    </r>
    <r>
      <rPr>
        <sz val="7"/>
        <rFont val="Calibri"/>
        <family val="2"/>
        <scheme val="minor"/>
      </rPr>
      <t xml:space="preserve">      </t>
    </r>
    <r>
      <rPr>
        <sz val="12"/>
        <rFont val="Calibri"/>
        <family val="2"/>
        <scheme val="minor"/>
      </rPr>
      <t>The average rate for school purposes shall be ascertained by adding together the local rates of the several school districts in the county and by dividing the sum thus obtained by the whole number of districts levying a tax for school purposes.  The county clerk shall cause to be charged to the railroad companies taxes for school purposes at the average rate on the proportionate value of the railroad property so certified to the county commission by the state tax commission, under the provisions of this chapter, and shall apportion the taxes for school purposes, so levied and collected, among all the school districts in his county, the same proportion that the September membership of a district, determined as provided in (1) of subdivision (13) of section 163.011, RSMo, bears to the sum of the September membership of all districts in the county.</t>
    </r>
  </si>
  <si>
    <r>
      <t>3.</t>
    </r>
    <r>
      <rPr>
        <sz val="7"/>
        <rFont val="Calibri"/>
        <family val="2"/>
        <scheme val="minor"/>
      </rPr>
      <t xml:space="preserve">      </t>
    </r>
    <r>
      <rPr>
        <sz val="12"/>
        <rFont val="Calibri"/>
        <family val="2"/>
        <scheme val="minor"/>
      </rPr>
      <t>The average rate levied for capital projects purposes, and for other purposes, each separately, shall be ascertained by adding together the local rates of the several districts in the county levying a tax for capital projects purposes, or for other purposes and by dividing the sum thus obtained in each case by the whole number of districts in the county.  The county clerk shall cause to be charged to the railroad companies taxes for capital projects purposes, or for other purposes, at the average rate on the proportionate value of the railroad distributable property so certified to the county commission by the state tax commission, under the provisions of this chapter, and the county commission shall apportion the taxes for capital projects purposes, or for other purposes so levied and collected, among the several school districts levying the taxes, in proportion to the amount of such taxes so levied in each of the districts.</t>
    </r>
  </si>
  <si>
    <r>
      <t>4.</t>
    </r>
    <r>
      <rPr>
        <sz val="7"/>
        <rFont val="Calibri"/>
        <family val="2"/>
        <scheme val="minor"/>
      </rPr>
      <t xml:space="preserve">      </t>
    </r>
    <r>
      <rPr>
        <sz val="12"/>
        <rFont val="Calibri"/>
        <family val="2"/>
        <scheme val="minor"/>
      </rPr>
      <t>All local property owned or controlled by a railroad company lying in any school district shall be taxed at the same rate as other property in the district, and the school taxes, including taxes for capital projects purposes, and for other purposes thereon, shall go to the district in which such property is situated.</t>
    </r>
  </si>
  <si>
    <r>
      <t>(1)</t>
    </r>
    <r>
      <rPr>
        <sz val="7"/>
        <rFont val="Calibri"/>
        <family val="2"/>
        <scheme val="minor"/>
      </rPr>
      <t xml:space="preserve">   </t>
    </r>
    <r>
      <rPr>
        <sz val="12"/>
        <rFont val="Calibri"/>
        <family val="2"/>
        <scheme val="minor"/>
      </rPr>
      <t>The total valuation of distributable property as the same was assessed, equalized and apportioned to the county, and the amount of state, county, city, town or village, municipal township, special road districts, library districts, school districts which levy taxes for library purposes pursuant to section 137.030, RSMo, hospital districts, nursing home districts, ambulance districts, metropolitan zoological park and museum district established pursuant to section 184.350, RSMo, public water supply, fire protection and sewer districts or subdivisions and school taxes and taxes for the erection of public buildings, and for other purposes levied thereon;</t>
    </r>
  </si>
  <si>
    <r>
      <t>(2)</t>
    </r>
    <r>
      <rPr>
        <sz val="7"/>
        <rFont val="Calibri"/>
        <family val="2"/>
        <scheme val="minor"/>
      </rPr>
      <t xml:space="preserve">   </t>
    </r>
    <r>
      <rPr>
        <sz val="12"/>
        <rFont val="Calibri"/>
        <family val="2"/>
        <scheme val="minor"/>
      </rPr>
      <t>The total valuation, as shown by the returns of the local assessors, of all local property in such county belonging to such railroad company, whether real property, or tangible personal property, and the amount of state, county, city, town, village, special road districts, library districts, school districts which levy taxes for library purposes pursuant to section 137.030, RSMo, hospital districts, nursing home districts, ambulance districts, metropolitan zoological park and museum district established pursuant to section 184.350, RSMo, public water supply, fire protection and sewer districts or subdivisions, school taxes and taxes for the erection of public buildings, and for other purposes levied thereon;</t>
    </r>
  </si>
  <si>
    <r>
      <t>(3)</t>
    </r>
    <r>
      <rPr>
        <sz val="7"/>
        <rFont val="Calibri"/>
        <family val="2"/>
        <scheme val="minor"/>
      </rPr>
      <t xml:space="preserve">   </t>
    </r>
    <r>
      <rPr>
        <sz val="12"/>
        <rFont val="Calibri"/>
        <family val="2"/>
        <scheme val="minor"/>
      </rPr>
      <t>The county clerk upon request of taxpayer shall also annually provide to the railroad company a legal description and listing of all parcels of real estate reported for local assessment indicating thereon an account number (property identification number), property description, valuation, applicable tax rate and amount of tax due.</t>
    </r>
  </si>
  <si>
    <r>
      <t xml:space="preserve"> </t>
    </r>
    <r>
      <rPr>
        <sz val="12"/>
        <rFont val="Calibri"/>
        <family val="2"/>
        <scheme val="minor"/>
      </rPr>
      <t xml:space="preserve">Other purposes (Debt Service Fund).  </t>
    </r>
  </si>
  <si>
    <r>
      <t xml:space="preserve"> </t>
    </r>
    <r>
      <rPr>
        <sz val="12"/>
        <rFont val="Calibri"/>
        <family val="2"/>
        <scheme val="minor"/>
      </rPr>
      <t>Add the local rates of the districts in the county levying a tax for capital projects purposes and divide the sum by the number of districts having territory in the county. The quotient obtained is the average tax rate for the Capital Projects Fund.</t>
    </r>
  </si>
  <si>
    <r>
      <t xml:space="preserve"> </t>
    </r>
    <r>
      <rPr>
        <sz val="12"/>
        <rFont val="Calibri"/>
        <family val="2"/>
        <scheme val="minor"/>
      </rPr>
      <t>School Purposes [General (Incidental) and Special Revenue (Teachers) Funds]:</t>
    </r>
  </si>
  <si>
    <r>
      <t xml:space="preserve"> </t>
    </r>
    <r>
      <rPr>
        <sz val="10"/>
        <rFont val="Calibri"/>
        <family val="2"/>
        <scheme val="minor"/>
      </rPr>
      <t>School Purposes = General (Incidental) and Special Revenue (Teachers) Funds.</t>
    </r>
  </si>
  <si>
    <r>
      <t xml:space="preserve"> </t>
    </r>
    <r>
      <rPr>
        <sz val="10"/>
        <rFont val="Calibri"/>
        <family val="2"/>
        <scheme val="minor"/>
      </rPr>
      <t>Average debt service levy = Total tax levies for debt service divided by the number of districts in the county (whole + fractional districts).</t>
    </r>
  </si>
  <si>
    <t>Step 1:</t>
  </si>
  <si>
    <t>Select the Data Entry Page tab inside excel workbook.</t>
  </si>
  <si>
    <t>Step 2:</t>
  </si>
  <si>
    <t>Step 3:</t>
  </si>
  <si>
    <t>Step 4:</t>
  </si>
  <si>
    <t>Enter the SARRU monies to distribute in the appropriate yellow field.</t>
  </si>
  <si>
    <t>Enter/Select the county name in the yellow County Name field.  This will pre-populate the number of districts in the county and the County District code and name of the schools.</t>
  </si>
  <si>
    <t>Enter the date calculation is being performed in the yellow date field.</t>
  </si>
  <si>
    <t>Step 5:</t>
  </si>
  <si>
    <t>Answer Yes or No to the "Is SARRU Monies After Fees were taken out" question.</t>
  </si>
  <si>
    <t>Step 6:</t>
  </si>
  <si>
    <t>Enter the county fee rate in the appropriate yellow field if SARRU monies was before county fees were withheld.</t>
  </si>
  <si>
    <t>Step 7:</t>
  </si>
  <si>
    <t>Enter the SARRU assessed valuation in the county in the "SARRU assessed valuation in county for tax year as received from the State Tax Commission.</t>
  </si>
  <si>
    <t>Step 8:</t>
  </si>
  <si>
    <t>September Membership FTE              (in county)</t>
  </si>
  <si>
    <t>Enter the September Membership for each school district that appears in the list.</t>
  </si>
  <si>
    <t>Step 9:</t>
  </si>
  <si>
    <t>Step 10:</t>
  </si>
  <si>
    <t>Enter the assessed valuation for each school district that appears in the list.</t>
  </si>
  <si>
    <t>Enter the tax levy break out for each school district that appears in the list.</t>
  </si>
  <si>
    <t>Step 11:</t>
  </si>
  <si>
    <t>Select the Calcualtion Results tab to view distribution breakout for each school in each category.</t>
  </si>
  <si>
    <t>School Purposes 535,667.37</t>
  </si>
  <si>
    <t>Debt Service 32,352.71</t>
  </si>
  <si>
    <t>Capital Projects Fund 52,850.09</t>
  </si>
  <si>
    <t>Step 1.</t>
  </si>
  <si>
    <t>3.671175 - Total Levy</t>
  </si>
  <si>
    <t>Monies to distribute in each category:</t>
  </si>
  <si>
    <t>Average Levies:</t>
  </si>
  <si>
    <t>3.167375 - School Purposes - % of Total is 86.277%</t>
  </si>
  <si>
    <t>0.1913 - Debt Service - % of Total is 5.211%</t>
  </si>
  <si>
    <t>0.3125 - Capital Projects - % of Total is 8.512%</t>
  </si>
  <si>
    <t>Step 2</t>
  </si>
  <si>
    <t>Then the School Purposes portion of the money is divided by the total September membership in the county to determine an amount per September Membership each district will receive per their September membership.  That is in this case 233.63735372 per September Membership.</t>
  </si>
  <si>
    <t>Step 3</t>
  </si>
  <si>
    <t>The Debt Service portion has two piece to the calculation.  The assessed valuation of the district in the county is divided by 100 and multiplied by their Debt Service levy to calculate an amount.  This amount is then divided by the total amount calculated for all districts with that type of levy to come up with a percentage.  That percentage is then multiplied by the previously calculated pot of money to distribute in the Debt Service Category of 32,352.71.</t>
  </si>
  <si>
    <t>Step 4</t>
  </si>
  <si>
    <t>State assessed Railroad and Utilities (SARRU) Calculation</t>
  </si>
  <si>
    <t>Total for Category to Distribute</t>
  </si>
  <si>
    <t>Below is a sample explanation of how the SARRU calculation is done.  The numbers reflected below are examples.</t>
  </si>
  <si>
    <t xml:space="preserve">First thing to understand is that the School Purposes portion of calculated uses the September Membership, but the Debt Service and Capital Projects portion does not use September Membership.  </t>
  </si>
  <si>
    <t>The Capital Projects portion has two piece to the calculation the same as for the DS portion.  The assessed valuation of the district in the county is divided by 100 and multiplied by their Capital Projects levy to calculate an amount.  This amount is then divided by the total amount calculated for all districts with that type of levy to come up with a percentage.  That percentage is then multiplied by the previously calculated pot of money to distribute in the Capital Projects Category of 52,850.09.  In this example two districts have Capital Projects Levies and in this example the one district's assessed valuation is actually .9954 (I know the below pic is showing 100% that is a display issue) and for the other district the AV is  .0046%.  The total 52,850.09 in this category I snow distributed based upon the percentage of AV.</t>
  </si>
  <si>
    <t>The calculation determines how much of the total pot of money is to be distributed based upon the average levy in each category.  If the total to distribute is $620,870.18 the levy in each category is used to calculate the percentage of the average levy by category is calculated.  Those percentages are highlighted in yellow below.  Once the percentage is calculated then the total amount of money to district is multiplied by the percentage to the determine the amount of money should be distributed in each category</t>
  </si>
  <si>
    <t>Including Rounding Adjustment</t>
  </si>
  <si>
    <t>Rounding</t>
  </si>
  <si>
    <t>Rounding Amount*</t>
  </si>
  <si>
    <t xml:space="preserve">*Add rounding amount to one district in each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</si>
</sst>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_(&quot;$&quot;* \(#,##0.00\);_(&quot;$&quot;* &quot;-&quot;??_);_(@_)"/>
    <numFmt numFmtId="43" formatCode="_(* #,##0.00_);_(* \(#,##0.00\);_(* &quot;-&quot;??_);_(@_)"/>
    <numFmt numFmtId="164" formatCode="&quot;$&quot;#,##0.00"/>
    <numFmt numFmtId="165" formatCode="#,##0.00000000"/>
    <numFmt numFmtId="166" formatCode="&quot;$&quot;#,##0.0000"/>
    <numFmt numFmtId="167" formatCode="&quot;$&quot;#,##0.00000"/>
    <numFmt numFmtId="168" formatCode="#,##0.00000"/>
    <numFmt numFmtId="169" formatCode="000\-000"/>
    <numFmt numFmtId="170" formatCode="#,##0.000"/>
    <numFmt numFmtId="171" formatCode="_(&quot;$&quot;* #,##0.00000_);_(&quot;$&quot;* \(#,##0.00000\);_(&quot;$&quot;* &quot;-&quot;?????_);_(@_)"/>
    <numFmt numFmtId="172" formatCode="_(&quot;$&quot;* #,##0.0000_);_(&quot;$&quot;* \(#,##0.0000\);_(&quot;$&quot;* &quot;-&quot;????_);_(@_)"/>
    <numFmt numFmtId="173" formatCode="_(* #,##0.00000_);_(* \(#,##0.00000\);_(* &quot;-&quot;?????_);_(@_)"/>
    <numFmt numFmtId="174" formatCode="000"/>
    <numFmt numFmtId="175" formatCode="_(* #,##0.0000000000_);_(* \(#,##0.0000000000\);_(* &quot;-&quot;??????????_);_(@_)"/>
    <numFmt numFmtId="176" formatCode="_(* #,##0.0000_);_(* \(#,##0.0000\);_(* &quot;-&quot;????_);_(@_)"/>
    <numFmt numFmtId="177" formatCode="#,##0.0000_);\(#,##0.0000\)"/>
  </numFmts>
  <fonts count="41" x14ac:knownFonts="1">
    <font>
      <sz val="10"/>
      <name val="Tms Rmn"/>
    </font>
    <font>
      <sz val="11"/>
      <color theme="1"/>
      <name val="Calibri"/>
      <family val="2"/>
      <scheme val="minor"/>
    </font>
    <font>
      <sz val="8"/>
      <name val="Tms Rmn"/>
    </font>
    <font>
      <sz val="12"/>
      <name val="Tms Rmn"/>
    </font>
    <font>
      <b/>
      <sz val="12"/>
      <color theme="0"/>
      <name val="Calibri"/>
      <family val="2"/>
      <scheme val="minor"/>
    </font>
    <font>
      <b/>
      <sz val="16"/>
      <color theme="0"/>
      <name val="Calibri"/>
      <family val="2"/>
      <scheme val="minor"/>
    </font>
    <font>
      <sz val="10"/>
      <name val="Calibri"/>
      <family val="2"/>
      <scheme val="minor"/>
    </font>
    <font>
      <b/>
      <sz val="14"/>
      <color indexed="8"/>
      <name val="Calibri"/>
      <family val="2"/>
      <scheme val="minor"/>
    </font>
    <font>
      <sz val="10"/>
      <color indexed="8"/>
      <name val="Calibri"/>
      <family val="2"/>
      <scheme val="minor"/>
    </font>
    <font>
      <b/>
      <sz val="10"/>
      <name val="Calibri"/>
      <family val="2"/>
      <scheme val="minor"/>
    </font>
    <font>
      <b/>
      <sz val="10"/>
      <color indexed="8"/>
      <name val="Calibri"/>
      <family val="2"/>
      <scheme val="minor"/>
    </font>
    <font>
      <sz val="10"/>
      <color indexed="12"/>
      <name val="Calibri"/>
      <family val="2"/>
      <scheme val="minor"/>
    </font>
    <font>
      <sz val="12"/>
      <name val="Calibri"/>
      <family val="2"/>
      <scheme val="minor"/>
    </font>
    <font>
      <b/>
      <sz val="11"/>
      <color indexed="8"/>
      <name val="Calibri"/>
      <family val="2"/>
      <scheme val="minor"/>
    </font>
    <font>
      <b/>
      <sz val="12"/>
      <color indexed="10"/>
      <name val="Calibri"/>
      <family val="2"/>
      <scheme val="minor"/>
    </font>
    <font>
      <b/>
      <sz val="12"/>
      <color rgb="FFAB0635"/>
      <name val="Calibri"/>
      <family val="2"/>
      <scheme val="minor"/>
    </font>
    <font>
      <b/>
      <sz val="11"/>
      <name val="Calibri"/>
      <family val="2"/>
      <scheme val="minor"/>
    </font>
    <font>
      <b/>
      <sz val="11"/>
      <color rgb="FFAB0635"/>
      <name val="Calibri"/>
      <family val="2"/>
      <scheme val="minor"/>
    </font>
    <font>
      <sz val="11"/>
      <name val="Calibri"/>
      <family val="2"/>
      <scheme val="minor"/>
    </font>
    <font>
      <sz val="11"/>
      <color indexed="8"/>
      <name val="Calibri"/>
      <family val="2"/>
      <scheme val="minor"/>
    </font>
    <font>
      <b/>
      <u/>
      <sz val="11"/>
      <color indexed="10"/>
      <name val="Calibri"/>
      <family val="2"/>
      <scheme val="minor"/>
    </font>
    <font>
      <b/>
      <sz val="11"/>
      <color theme="0"/>
      <name val="Calibri"/>
      <family val="2"/>
      <scheme val="minor"/>
    </font>
    <font>
      <sz val="9"/>
      <color indexed="81"/>
      <name val="Tahoma"/>
      <family val="2"/>
    </font>
    <font>
      <b/>
      <sz val="10"/>
      <color indexed="81"/>
      <name val="Calibri"/>
      <family val="2"/>
      <scheme val="minor"/>
    </font>
    <font>
      <sz val="10"/>
      <color indexed="81"/>
      <name val="Calibri"/>
      <family val="2"/>
      <scheme val="minor"/>
    </font>
    <font>
      <sz val="10"/>
      <name val="Arial"/>
      <family val="2"/>
    </font>
    <font>
      <sz val="11"/>
      <name val="Calibri"/>
      <family val="2"/>
    </font>
    <font>
      <sz val="10"/>
      <color rgb="FF000000"/>
      <name val="Calibri"/>
      <family val="2"/>
    </font>
    <font>
      <b/>
      <sz val="14"/>
      <color theme="0"/>
      <name val="Calibri"/>
      <family val="2"/>
      <scheme val="minor"/>
    </font>
    <font>
      <sz val="14"/>
      <color theme="0"/>
      <name val="Calibri"/>
      <family val="2"/>
      <scheme val="minor"/>
    </font>
    <font>
      <sz val="10"/>
      <color theme="0"/>
      <name val="Calibri"/>
      <family val="2"/>
      <scheme val="minor"/>
    </font>
    <font>
      <b/>
      <sz val="12"/>
      <name val="Calibri"/>
      <family val="2"/>
      <scheme val="minor"/>
    </font>
    <font>
      <b/>
      <u/>
      <sz val="12"/>
      <color theme="0"/>
      <name val="Calibri"/>
      <family val="2"/>
      <scheme val="minor"/>
    </font>
    <font>
      <sz val="7"/>
      <name val="Calibri"/>
      <family val="2"/>
      <scheme val="minor"/>
    </font>
    <font>
      <b/>
      <u/>
      <sz val="14"/>
      <color theme="0"/>
      <name val="Calibri"/>
      <family val="2"/>
      <scheme val="minor"/>
    </font>
    <font>
      <sz val="28"/>
      <name val="Calibri"/>
      <family val="2"/>
      <scheme val="minor"/>
    </font>
    <font>
      <sz val="10"/>
      <name val="Tms Rmn"/>
    </font>
    <font>
      <sz val="10"/>
      <color indexed="8"/>
      <name val="Times New Roman"/>
      <family val="1"/>
    </font>
    <font>
      <b/>
      <sz val="11"/>
      <name val="Calibri"/>
      <family val="2"/>
    </font>
    <font>
      <u/>
      <sz val="11"/>
      <name val="Calibri"/>
      <family val="2"/>
    </font>
    <font>
      <b/>
      <sz val="10"/>
      <color theme="0"/>
      <name val="Calibri"/>
      <family val="2"/>
      <scheme val="minor"/>
    </font>
  </fonts>
  <fills count="7">
    <fill>
      <patternFill patternType="none"/>
    </fill>
    <fill>
      <patternFill patternType="gray125"/>
    </fill>
    <fill>
      <patternFill patternType="solid">
        <fgColor indexed="43"/>
        <bgColor indexed="64"/>
      </patternFill>
    </fill>
    <fill>
      <patternFill patternType="solid">
        <fgColor rgb="FF439639"/>
        <bgColor indexed="64"/>
      </patternFill>
    </fill>
    <fill>
      <patternFill patternType="solid">
        <fgColor rgb="FFBA8748"/>
        <bgColor indexed="64"/>
      </patternFill>
    </fill>
    <fill>
      <patternFill patternType="solid">
        <fgColor rgb="FFFFFF99"/>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xf numFmtId="0" fontId="25" fillId="0" borderId="0"/>
    <xf numFmtId="44" fontId="25" fillId="0" borderId="0" applyFont="0" applyFill="0" applyBorder="0" applyAlignment="0" applyProtection="0"/>
    <xf numFmtId="0" fontId="25" fillId="0" borderId="0"/>
    <xf numFmtId="44"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 fillId="0" borderId="0"/>
    <xf numFmtId="43" fontId="36" fillId="0" borderId="0" applyFont="0" applyFill="0" applyBorder="0" applyAlignment="0" applyProtection="0"/>
  </cellStyleXfs>
  <cellXfs count="336">
    <xf numFmtId="0" fontId="0" fillId="0" borderId="0" xfId="0"/>
    <xf numFmtId="0" fontId="0" fillId="0" borderId="0" xfId="0" applyBorder="1"/>
    <xf numFmtId="0" fontId="3" fillId="0" borderId="0" xfId="0" applyFont="1"/>
    <xf numFmtId="0" fontId="6" fillId="0" borderId="0" xfId="0" applyFont="1"/>
    <xf numFmtId="0" fontId="6" fillId="0" borderId="0" xfId="0" applyFont="1" applyBorder="1"/>
    <xf numFmtId="0" fontId="7" fillId="0" borderId="0" xfId="0" applyFont="1" applyAlignment="1" applyProtection="1"/>
    <xf numFmtId="0" fontId="8" fillId="0" borderId="0" xfId="0" applyFont="1"/>
    <xf numFmtId="0" fontId="11" fillId="0" borderId="0" xfId="0" applyFont="1"/>
    <xf numFmtId="0" fontId="8" fillId="0" borderId="0" xfId="0" applyFont="1" applyBorder="1"/>
    <xf numFmtId="0" fontId="10" fillId="0" borderId="1" xfId="0" applyFont="1" applyBorder="1" applyAlignment="1">
      <alignment horizontal="center" wrapText="1"/>
    </xf>
    <xf numFmtId="0" fontId="6" fillId="0" borderId="0" xfId="0" applyFont="1" applyFill="1" applyBorder="1"/>
    <xf numFmtId="0" fontId="8" fillId="0" borderId="0" xfId="0" applyFont="1" applyFill="1" applyBorder="1"/>
    <xf numFmtId="0" fontId="14" fillId="0" borderId="1" xfId="0" applyFont="1" applyFill="1" applyBorder="1" applyAlignment="1">
      <alignment horizontal="center" wrapText="1"/>
    </xf>
    <xf numFmtId="0" fontId="6" fillId="0" borderId="1" xfId="0" applyFont="1" applyFill="1" applyBorder="1" applyAlignment="1">
      <alignment horizontal="center"/>
    </xf>
    <xf numFmtId="0" fontId="13" fillId="0" borderId="0" xfId="0" applyFont="1" applyFill="1" applyBorder="1" applyAlignment="1">
      <alignment horizontal="center" vertical="center" textRotation="90"/>
    </xf>
    <xf numFmtId="169" fontId="8" fillId="0" borderId="1" xfId="0" applyNumberFormat="1" applyFont="1" applyFill="1" applyBorder="1" applyAlignment="1" applyProtection="1">
      <alignment horizontal="center"/>
    </xf>
    <xf numFmtId="44" fontId="6" fillId="0" borderId="1" xfId="0" applyNumberFormat="1" applyFont="1" applyBorder="1" applyAlignment="1">
      <alignment horizontal="center"/>
    </xf>
    <xf numFmtId="44" fontId="6" fillId="0" borderId="1" xfId="0" applyNumberFormat="1" applyFont="1" applyBorder="1"/>
    <xf numFmtId="44" fontId="8" fillId="0" borderId="1" xfId="0" applyNumberFormat="1" applyFont="1" applyBorder="1"/>
    <xf numFmtId="44" fontId="9" fillId="0" borderId="1" xfId="0" applyNumberFormat="1" applyFont="1" applyBorder="1" applyAlignment="1">
      <alignment horizontal="center"/>
    </xf>
    <xf numFmtId="44" fontId="9" fillId="0" borderId="1" xfId="0" applyNumberFormat="1" applyFont="1" applyBorder="1"/>
    <xf numFmtId="44" fontId="10" fillId="0" borderId="1" xfId="0" applyNumberFormat="1" applyFont="1" applyBorder="1"/>
    <xf numFmtId="4" fontId="8" fillId="0" borderId="0" xfId="0" applyNumberFormat="1" applyFont="1" applyBorder="1" applyAlignment="1">
      <alignment horizontal="right"/>
    </xf>
    <xf numFmtId="164" fontId="8" fillId="0" borderId="0" xfId="0" applyNumberFormat="1" applyFont="1" applyBorder="1" applyAlignment="1">
      <alignment horizontal="right"/>
    </xf>
    <xf numFmtId="0" fontId="9" fillId="0" borderId="0" xfId="0" applyFont="1" applyBorder="1"/>
    <xf numFmtId="164" fontId="6" fillId="0" borderId="0" xfId="0" applyNumberFormat="1" applyFont="1" applyBorder="1"/>
    <xf numFmtId="164" fontId="6" fillId="0" borderId="0" xfId="0" applyNumberFormat="1" applyFont="1"/>
    <xf numFmtId="4" fontId="8" fillId="0" borderId="0" xfId="0" applyNumberFormat="1" applyFont="1" applyAlignment="1">
      <alignment horizontal="right"/>
    </xf>
    <xf numFmtId="0" fontId="6" fillId="0" borderId="0" xfId="0" applyFont="1" applyAlignment="1">
      <alignment horizontal="left"/>
    </xf>
    <xf numFmtId="0" fontId="4" fillId="0" borderId="0" xfId="0" applyFont="1" applyFill="1" applyAlignment="1" applyProtection="1">
      <alignment horizontal="center"/>
    </xf>
    <xf numFmtId="0" fontId="7" fillId="0" borderId="0" xfId="0" applyFont="1" applyFill="1" applyAlignment="1" applyProtection="1"/>
    <xf numFmtId="0" fontId="8" fillId="0" borderId="0" xfId="0" applyFont="1" applyFill="1"/>
    <xf numFmtId="0" fontId="6" fillId="0" borderId="0" xfId="0" applyFont="1" applyFill="1"/>
    <xf numFmtId="0" fontId="10" fillId="0" borderId="0" xfId="0" applyFont="1" applyFill="1" applyBorder="1" applyAlignment="1" applyProtection="1"/>
    <xf numFmtId="0" fontId="15" fillId="0" borderId="0" xfId="0" applyFont="1" applyAlignment="1"/>
    <xf numFmtId="174" fontId="6" fillId="0" borderId="0" xfId="0" applyNumberFormat="1" applyFont="1"/>
    <xf numFmtId="0" fontId="17" fillId="0" borderId="0" xfId="0" applyFont="1" applyAlignment="1"/>
    <xf numFmtId="0" fontId="16" fillId="0" borderId="0" xfId="0" applyFont="1" applyAlignment="1">
      <alignment horizontal="right"/>
    </xf>
    <xf numFmtId="14" fontId="17" fillId="5" borderId="16" xfId="0" applyNumberFormat="1" applyFont="1" applyFill="1" applyBorder="1" applyAlignment="1" applyProtection="1">
      <protection locked="0"/>
    </xf>
    <xf numFmtId="0" fontId="18" fillId="0" borderId="0" xfId="0" applyFont="1" applyAlignment="1">
      <alignment horizontal="center"/>
    </xf>
    <xf numFmtId="0" fontId="16" fillId="0" borderId="0" xfId="0" applyFont="1" applyAlignment="1" applyProtection="1">
      <alignment horizontal="left"/>
    </xf>
    <xf numFmtId="0" fontId="18" fillId="0" borderId="0" xfId="0" applyFont="1"/>
    <xf numFmtId="0" fontId="16" fillId="0" borderId="0" xfId="0" applyFont="1" applyBorder="1" applyAlignment="1" applyProtection="1"/>
    <xf numFmtId="0" fontId="13" fillId="0" borderId="0" xfId="0" applyFont="1" applyFill="1" applyBorder="1" applyAlignment="1" applyProtection="1"/>
    <xf numFmtId="0" fontId="16" fillId="0" borderId="0" xfId="0" applyFont="1" applyBorder="1" applyAlignment="1" applyProtection="1">
      <alignment horizontal="left"/>
    </xf>
    <xf numFmtId="0" fontId="16" fillId="0" borderId="0" xfId="0" applyFont="1" applyFill="1" applyBorder="1" applyAlignment="1" applyProtection="1">
      <alignment horizontal="center"/>
    </xf>
    <xf numFmtId="164" fontId="16" fillId="0" borderId="0" xfId="0" applyNumberFormat="1" applyFont="1" applyFill="1" applyBorder="1" applyAlignment="1" applyProtection="1"/>
    <xf numFmtId="0" fontId="13" fillId="0" borderId="0" xfId="0" applyFont="1" applyAlignment="1" applyProtection="1"/>
    <xf numFmtId="0" fontId="16" fillId="0" borderId="0" xfId="0" applyFont="1" applyAlignment="1">
      <alignment horizontal="left"/>
    </xf>
    <xf numFmtId="0" fontId="19" fillId="0" borderId="0" xfId="0" applyFont="1"/>
    <xf numFmtId="164" fontId="16" fillId="0" borderId="0" xfId="0" applyNumberFormat="1" applyFont="1" applyFill="1" applyBorder="1" applyAlignment="1" applyProtection="1">
      <alignment horizontal="center"/>
    </xf>
    <xf numFmtId="0" fontId="13" fillId="0" borderId="0" xfId="0" applyFont="1" applyBorder="1" applyAlignment="1">
      <alignment horizontal="left"/>
    </xf>
    <xf numFmtId="0" fontId="19" fillId="0" borderId="0" xfId="0" applyFont="1" applyAlignment="1" applyProtection="1">
      <alignment horizontal="left"/>
    </xf>
    <xf numFmtId="0" fontId="19" fillId="0" borderId="0" xfId="0" applyFont="1" applyAlignment="1" applyProtection="1">
      <alignment horizontal="center"/>
    </xf>
    <xf numFmtId="172" fontId="19" fillId="0" borderId="2" xfId="0" applyNumberFormat="1" applyFont="1" applyBorder="1" applyAlignment="1">
      <alignment horizontal="right"/>
    </xf>
    <xf numFmtId="172" fontId="19" fillId="0" borderId="1" xfId="0" applyNumberFormat="1" applyFont="1" applyBorder="1" applyAlignment="1">
      <alignment horizontal="right"/>
    </xf>
    <xf numFmtId="172" fontId="19" fillId="0" borderId="6" xfId="0" applyNumberFormat="1" applyFont="1" applyBorder="1" applyAlignment="1">
      <alignment horizontal="right"/>
    </xf>
    <xf numFmtId="4" fontId="13" fillId="0" borderId="1" xfId="0" applyNumberFormat="1" applyFont="1" applyBorder="1" applyAlignment="1" applyProtection="1">
      <alignment horizontal="right"/>
    </xf>
    <xf numFmtId="3" fontId="13" fillId="0" borderId="1" xfId="0" applyNumberFormat="1" applyFont="1" applyBorder="1" applyAlignment="1" applyProtection="1">
      <alignment horizontal="right"/>
    </xf>
    <xf numFmtId="172" fontId="13" fillId="0" borderId="1" xfId="0" applyNumberFormat="1" applyFont="1" applyBorder="1" applyAlignment="1" applyProtection="1">
      <alignment horizontal="right"/>
    </xf>
    <xf numFmtId="172" fontId="13" fillId="0" borderId="1" xfId="0" applyNumberFormat="1" applyFont="1" applyBorder="1" applyAlignment="1">
      <alignment horizontal="right"/>
    </xf>
    <xf numFmtId="0" fontId="18" fillId="0" borderId="0" xfId="0" applyFont="1" applyFill="1" applyBorder="1"/>
    <xf numFmtId="0" fontId="19" fillId="0" borderId="0" xfId="0" applyFont="1" applyFill="1" applyBorder="1"/>
    <xf numFmtId="0" fontId="13" fillId="0" borderId="0" xfId="0" applyFont="1" applyBorder="1" applyAlignment="1" applyProtection="1">
      <alignment horizontal="center"/>
    </xf>
    <xf numFmtId="0" fontId="13" fillId="0" borderId="0" xfId="0" applyNumberFormat="1" applyFont="1" applyBorder="1" applyAlignment="1" applyProtection="1">
      <alignment horizontal="right"/>
    </xf>
    <xf numFmtId="166" fontId="13" fillId="0" borderId="0" xfId="0" applyNumberFormat="1" applyFont="1" applyBorder="1" applyAlignment="1">
      <alignment horizontal="right"/>
    </xf>
    <xf numFmtId="3" fontId="13" fillId="2" borderId="16" xfId="0" applyNumberFormat="1" applyFont="1" applyFill="1" applyBorder="1" applyAlignment="1" applyProtection="1">
      <protection locked="0"/>
    </xf>
    <xf numFmtId="3" fontId="13" fillId="0" borderId="0" xfId="0" applyNumberFormat="1" applyFont="1" applyFill="1" applyBorder="1" applyAlignment="1" applyProtection="1"/>
    <xf numFmtId="44" fontId="16" fillId="2" borderId="16" xfId="0" applyNumberFormat="1" applyFont="1" applyFill="1" applyBorder="1" applyAlignment="1" applyProtection="1">
      <protection locked="0"/>
    </xf>
    <xf numFmtId="10" fontId="16" fillId="5" borderId="16" xfId="0" applyNumberFormat="1" applyFont="1" applyFill="1" applyBorder="1" applyAlignment="1" applyProtection="1">
      <alignment horizontal="right"/>
      <protection locked="0"/>
    </xf>
    <xf numFmtId="0" fontId="18" fillId="0" borderId="0" xfId="0" applyFont="1" applyBorder="1" applyProtection="1"/>
    <xf numFmtId="0" fontId="16" fillId="0" borderId="0" xfId="0" applyFont="1" applyBorder="1" applyProtection="1"/>
    <xf numFmtId="0" fontId="19" fillId="0" borderId="0" xfId="0" applyFont="1" applyBorder="1" applyProtection="1"/>
    <xf numFmtId="0" fontId="20" fillId="0" borderId="0" xfId="0" applyFont="1" applyBorder="1" applyProtection="1"/>
    <xf numFmtId="0" fontId="19" fillId="0" borderId="0" xfId="0" applyFont="1" applyBorder="1"/>
    <xf numFmtId="164" fontId="16" fillId="0" borderId="0" xfId="0" applyNumberFormat="1" applyFont="1" applyFill="1" applyBorder="1" applyAlignment="1" applyProtection="1">
      <alignment horizontal="left"/>
    </xf>
    <xf numFmtId="0" fontId="16" fillId="5" borderId="16" xfId="0" applyFont="1" applyFill="1" applyBorder="1" applyAlignment="1" applyProtection="1">
      <alignment horizontal="center"/>
      <protection locked="0"/>
    </xf>
    <xf numFmtId="1" fontId="13" fillId="0" borderId="16" xfId="0" applyNumberFormat="1" applyFont="1" applyFill="1" applyBorder="1" applyAlignment="1" applyProtection="1">
      <alignment horizontal="center"/>
    </xf>
    <xf numFmtId="0" fontId="12" fillId="0" borderId="0" xfId="0" applyFont="1"/>
    <xf numFmtId="0" fontId="12" fillId="0" borderId="0" xfId="0" applyFont="1" applyBorder="1"/>
    <xf numFmtId="0" fontId="12" fillId="0" borderId="0" xfId="0" applyFont="1" applyFill="1" applyBorder="1"/>
    <xf numFmtId="0" fontId="12" fillId="0" borderId="0" xfId="0" applyFont="1" applyFill="1"/>
    <xf numFmtId="169" fontId="12" fillId="0" borderId="0" xfId="0" applyNumberFormat="1" applyFont="1" applyBorder="1"/>
    <xf numFmtId="169" fontId="12" fillId="0" borderId="0" xfId="0" applyNumberFormat="1" applyFont="1" applyFill="1" applyBorder="1"/>
    <xf numFmtId="169" fontId="0" fillId="0" borderId="0" xfId="0" applyNumberFormat="1" applyBorder="1"/>
    <xf numFmtId="0" fontId="0" fillId="0" borderId="0" xfId="0" applyNumberFormat="1" applyBorder="1"/>
    <xf numFmtId="1" fontId="3" fillId="0" borderId="0" xfId="0" applyNumberFormat="1" applyFont="1"/>
    <xf numFmtId="1" fontId="12" fillId="0" borderId="0" xfId="0" applyNumberFormat="1" applyFont="1" applyAlignment="1">
      <alignment horizontal="center"/>
    </xf>
    <xf numFmtId="1" fontId="3" fillId="0" borderId="0" xfId="0" applyNumberFormat="1" applyFont="1" applyAlignment="1">
      <alignment horizontal="center"/>
    </xf>
    <xf numFmtId="1" fontId="12" fillId="6" borderId="0" xfId="0" applyNumberFormat="1" applyFont="1" applyFill="1" applyAlignment="1">
      <alignment horizontal="center"/>
    </xf>
    <xf numFmtId="0" fontId="12" fillId="6" borderId="0" xfId="0" applyFont="1" applyFill="1" applyBorder="1"/>
    <xf numFmtId="1" fontId="12" fillId="6" borderId="0" xfId="0" applyNumberFormat="1" applyFont="1" applyFill="1" applyBorder="1" applyAlignment="1">
      <alignment horizontal="center"/>
    </xf>
    <xf numFmtId="169" fontId="12" fillId="6" borderId="0" xfId="0" applyNumberFormat="1" applyFont="1" applyFill="1" applyBorder="1"/>
    <xf numFmtId="0" fontId="12" fillId="6" borderId="0" xfId="0" applyFont="1" applyFill="1"/>
    <xf numFmtId="0" fontId="12" fillId="6" borderId="0" xfId="0" applyNumberFormat="1" applyFont="1" applyFill="1"/>
    <xf numFmtId="1" fontId="6" fillId="0" borderId="0" xfId="0" applyNumberFormat="1" applyFont="1"/>
    <xf numFmtId="1" fontId="18" fillId="0" borderId="2" xfId="0" applyNumberFormat="1" applyFont="1" applyBorder="1" applyAlignment="1">
      <alignment horizontal="center"/>
    </xf>
    <xf numFmtId="1" fontId="18" fillId="0" borderId="1" xfId="0" applyNumberFormat="1" applyFont="1" applyBorder="1" applyAlignment="1">
      <alignment horizontal="center"/>
    </xf>
    <xf numFmtId="1" fontId="18" fillId="0" borderId="6" xfId="0" applyNumberFormat="1" applyFont="1" applyBorder="1" applyAlignment="1">
      <alignment horizontal="center"/>
    </xf>
    <xf numFmtId="174" fontId="0" fillId="0" borderId="0" xfId="0" applyNumberFormat="1"/>
    <xf numFmtId="169" fontId="0" fillId="0" borderId="0" xfId="0" applyNumberFormat="1"/>
    <xf numFmtId="174" fontId="16" fillId="0" borderId="16" xfId="0" applyNumberFormat="1" applyFont="1" applyFill="1" applyBorder="1" applyAlignment="1">
      <alignment horizontal="center"/>
    </xf>
    <xf numFmtId="0" fontId="18" fillId="0" borderId="15" xfId="0" applyFont="1" applyFill="1" applyBorder="1"/>
    <xf numFmtId="0" fontId="19" fillId="0" borderId="0" xfId="0" applyFont="1" applyFill="1" applyBorder="1" applyAlignment="1" applyProtection="1">
      <alignment horizontal="center"/>
    </xf>
    <xf numFmtId="174" fontId="6" fillId="0" borderId="0" xfId="0" applyNumberFormat="1" applyFont="1" applyBorder="1"/>
    <xf numFmtId="1" fontId="6" fillId="0" borderId="0" xfId="0" applyNumberFormat="1" applyFont="1" applyBorder="1"/>
    <xf numFmtId="0" fontId="11" fillId="0" borderId="0" xfId="0" applyFont="1" applyBorder="1"/>
    <xf numFmtId="0" fontId="12" fillId="6" borderId="0" xfId="0" applyNumberFormat="1" applyFont="1" applyFill="1" applyBorder="1"/>
    <xf numFmtId="0" fontId="21" fillId="4" borderId="1" xfId="0" applyFont="1" applyFill="1" applyBorder="1" applyAlignment="1">
      <alignment horizontal="center" wrapText="1"/>
    </xf>
    <xf numFmtId="0" fontId="21" fillId="4" borderId="1" xfId="0" applyFont="1" applyFill="1" applyBorder="1" applyAlignment="1" applyProtection="1">
      <alignment horizontal="center" wrapText="1"/>
    </xf>
    <xf numFmtId="0" fontId="18" fillId="4" borderId="3" xfId="0" applyFont="1" applyFill="1" applyBorder="1"/>
    <xf numFmtId="0" fontId="18" fillId="4" borderId="4" xfId="0" applyFont="1" applyFill="1" applyBorder="1"/>
    <xf numFmtId="0" fontId="19" fillId="4" borderId="5" xfId="0" applyFont="1" applyFill="1" applyBorder="1"/>
    <xf numFmtId="3" fontId="19" fillId="5" borderId="1" xfId="0" applyNumberFormat="1" applyFont="1" applyFill="1" applyBorder="1" applyAlignment="1" applyProtection="1">
      <alignment horizontal="right"/>
      <protection locked="0"/>
    </xf>
    <xf numFmtId="4" fontId="19" fillId="5" borderId="5" xfId="0" applyNumberFormat="1" applyFont="1" applyFill="1" applyBorder="1" applyAlignment="1" applyProtection="1">
      <alignment horizontal="right"/>
      <protection locked="0"/>
    </xf>
    <xf numFmtId="4" fontId="19" fillId="5" borderId="19" xfId="0" applyNumberFormat="1" applyFont="1" applyFill="1" applyBorder="1" applyAlignment="1" applyProtection="1">
      <alignment horizontal="right"/>
      <protection locked="0"/>
    </xf>
    <xf numFmtId="3" fontId="19" fillId="5" borderId="20" xfId="0" applyNumberFormat="1" applyFont="1" applyFill="1" applyBorder="1" applyAlignment="1" applyProtection="1">
      <alignment horizontal="right"/>
      <protection locked="0"/>
    </xf>
    <xf numFmtId="4" fontId="19" fillId="5" borderId="21" xfId="0" applyNumberFormat="1" applyFont="1" applyFill="1" applyBorder="1" applyAlignment="1" applyProtection="1">
      <alignment horizontal="right"/>
      <protection locked="0"/>
    </xf>
    <xf numFmtId="3" fontId="19" fillId="5" borderId="22" xfId="0" applyNumberFormat="1" applyFont="1" applyFill="1" applyBorder="1" applyAlignment="1" applyProtection="1">
      <alignment horizontal="right"/>
      <protection locked="0"/>
    </xf>
    <xf numFmtId="0" fontId="21" fillId="4" borderId="1" xfId="0" applyFont="1" applyFill="1" applyBorder="1" applyAlignment="1" applyProtection="1">
      <alignment horizontal="center"/>
    </xf>
    <xf numFmtId="172" fontId="21" fillId="4" borderId="1" xfId="0" applyNumberFormat="1" applyFont="1" applyFill="1" applyBorder="1" applyAlignment="1" applyProtection="1">
      <alignment horizontal="right"/>
    </xf>
    <xf numFmtId="172" fontId="21" fillId="4" borderId="1" xfId="0" applyNumberFormat="1" applyFont="1" applyFill="1" applyBorder="1" applyAlignment="1">
      <alignment horizontal="right"/>
    </xf>
    <xf numFmtId="0" fontId="26" fillId="0" borderId="0" xfId="1" applyFont="1"/>
    <xf numFmtId="0" fontId="27" fillId="0" borderId="0" xfId="1" applyFont="1"/>
    <xf numFmtId="0" fontId="9" fillId="0" borderId="1" xfId="0" applyFont="1" applyBorder="1" applyAlignment="1">
      <alignment horizontal="center" wrapText="1"/>
    </xf>
    <xf numFmtId="0" fontId="6" fillId="0" borderId="0" xfId="0" applyFont="1" applyAlignment="1">
      <alignment horizontal="center"/>
    </xf>
    <xf numFmtId="0" fontId="6" fillId="0" borderId="0" xfId="0" applyFont="1" applyAlignment="1">
      <alignment horizontal="center" wrapText="1"/>
    </xf>
    <xf numFmtId="0" fontId="7" fillId="0" borderId="0" xfId="0" applyFont="1" applyFill="1" applyBorder="1" applyAlignment="1" applyProtection="1">
      <alignment horizontal="center"/>
    </xf>
    <xf numFmtId="0" fontId="6" fillId="0" borderId="0" xfId="0" applyFont="1" applyFill="1" applyBorder="1" applyAlignment="1">
      <alignment horizontal="center" wrapText="1"/>
    </xf>
    <xf numFmtId="0" fontId="6" fillId="0" borderId="0" xfId="0" applyFont="1" applyFill="1" applyBorder="1" applyAlignment="1">
      <alignment wrapText="1"/>
    </xf>
    <xf numFmtId="0" fontId="6" fillId="0" borderId="0" xfId="0" applyFont="1" applyFill="1" applyBorder="1" applyAlignment="1">
      <alignment horizontal="center"/>
    </xf>
    <xf numFmtId="164" fontId="6" fillId="0" borderId="0" xfId="0" applyNumberFormat="1" applyFont="1" applyFill="1" applyBorder="1"/>
    <xf numFmtId="173" fontId="6" fillId="0" borderId="0" xfId="0" applyNumberFormat="1" applyFont="1" applyFill="1" applyBorder="1" applyAlignment="1">
      <alignment horizontal="center"/>
    </xf>
    <xf numFmtId="171" fontId="6" fillId="0" borderId="0" xfId="0" applyNumberFormat="1" applyFont="1" applyFill="1" applyBorder="1" applyAlignment="1">
      <alignment horizontal="center"/>
    </xf>
    <xf numFmtId="44" fontId="6" fillId="0" borderId="0" xfId="0" applyNumberFormat="1" applyFont="1" applyFill="1" applyBorder="1" applyAlignment="1">
      <alignment horizontal="center"/>
    </xf>
    <xf numFmtId="170" fontId="6" fillId="0" borderId="0" xfId="0" applyNumberFormat="1" applyFont="1" applyFill="1" applyBorder="1"/>
    <xf numFmtId="167"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44" fontId="6" fillId="0" borderId="1" xfId="0" applyNumberFormat="1" applyFont="1" applyFill="1" applyBorder="1"/>
    <xf numFmtId="43" fontId="6" fillId="0" borderId="1" xfId="0" applyNumberFormat="1" applyFont="1" applyFill="1" applyBorder="1"/>
    <xf numFmtId="0" fontId="6" fillId="0" borderId="0" xfId="0" applyFont="1" applyAlignment="1">
      <alignment horizontal="right"/>
    </xf>
    <xf numFmtId="44" fontId="9" fillId="0" borderId="1" xfId="0" applyNumberFormat="1" applyFont="1" applyFill="1" applyBorder="1"/>
    <xf numFmtId="175" fontId="6" fillId="0" borderId="1" xfId="0" applyNumberFormat="1" applyFont="1" applyFill="1" applyBorder="1"/>
    <xf numFmtId="44" fontId="6" fillId="0" borderId="0" xfId="0" applyNumberFormat="1" applyFont="1"/>
    <xf numFmtId="44" fontId="6" fillId="0" borderId="0" xfId="0" applyNumberFormat="1" applyFont="1" applyFill="1" applyBorder="1"/>
    <xf numFmtId="0" fontId="4" fillId="0" borderId="0" xfId="0" applyFont="1" applyFill="1" applyAlignment="1" applyProtection="1"/>
    <xf numFmtId="0" fontId="6" fillId="4" borderId="10" xfId="0" applyFont="1" applyFill="1" applyBorder="1"/>
    <xf numFmtId="0" fontId="6" fillId="4" borderId="12" xfId="0" applyFont="1" applyFill="1" applyBorder="1"/>
    <xf numFmtId="0" fontId="6" fillId="4" borderId="14" xfId="0" applyFont="1" applyFill="1" applyBorder="1"/>
    <xf numFmtId="0" fontId="6" fillId="4" borderId="11" xfId="0" applyFont="1" applyFill="1" applyBorder="1"/>
    <xf numFmtId="0" fontId="4" fillId="4" borderId="26" xfId="0" applyFont="1" applyFill="1" applyBorder="1" applyAlignment="1" applyProtection="1"/>
    <xf numFmtId="0" fontId="4" fillId="4" borderId="27" xfId="0" applyFont="1" applyFill="1" applyBorder="1" applyAlignment="1" applyProtection="1"/>
    <xf numFmtId="0" fontId="4" fillId="4" borderId="28" xfId="0" applyFont="1" applyFill="1" applyBorder="1" applyAlignment="1" applyProtection="1"/>
    <xf numFmtId="0" fontId="6" fillId="4" borderId="15" xfId="0" applyFont="1" applyFill="1" applyBorder="1"/>
    <xf numFmtId="0" fontId="6" fillId="4" borderId="29" xfId="0" applyFont="1" applyFill="1" applyBorder="1" applyAlignment="1">
      <alignment wrapText="1"/>
    </xf>
    <xf numFmtId="0" fontId="6" fillId="4" borderId="29" xfId="0" applyFont="1" applyFill="1" applyBorder="1"/>
    <xf numFmtId="0" fontId="6" fillId="4" borderId="30" xfId="0" applyFont="1" applyFill="1" applyBorder="1"/>
    <xf numFmtId="0" fontId="8" fillId="4" borderId="16" xfId="0" applyFont="1" applyFill="1" applyBorder="1"/>
    <xf numFmtId="0" fontId="13" fillId="4" borderId="16" xfId="0" applyFont="1" applyFill="1" applyBorder="1" applyAlignment="1">
      <alignment horizontal="center" vertical="center" textRotation="90"/>
    </xf>
    <xf numFmtId="0" fontId="6" fillId="4" borderId="31" xfId="0" applyFont="1" applyFill="1" applyBorder="1"/>
    <xf numFmtId="0" fontId="6" fillId="4" borderId="7" xfId="0" applyFont="1" applyFill="1" applyBorder="1"/>
    <xf numFmtId="0" fontId="8" fillId="4" borderId="8" xfId="0" applyFont="1" applyFill="1" applyBorder="1"/>
    <xf numFmtId="0" fontId="8" fillId="4" borderId="8" xfId="0" applyFont="1" applyFill="1" applyBorder="1" applyAlignment="1" applyProtection="1">
      <alignment horizontal="center"/>
    </xf>
    <xf numFmtId="0" fontId="6" fillId="4" borderId="8" xfId="0" applyFont="1" applyFill="1" applyBorder="1" applyAlignment="1">
      <alignment horizontal="center"/>
    </xf>
    <xf numFmtId="0" fontId="6" fillId="4" borderId="8" xfId="0" applyFont="1" applyFill="1" applyBorder="1"/>
    <xf numFmtId="0" fontId="6" fillId="4" borderId="9" xfId="0" applyFont="1" applyFill="1" applyBorder="1"/>
    <xf numFmtId="0" fontId="6" fillId="4" borderId="17" xfId="0" applyFont="1" applyFill="1" applyBorder="1"/>
    <xf numFmtId="0" fontId="8" fillId="4" borderId="0" xfId="0" applyFont="1" applyFill="1" applyBorder="1"/>
    <xf numFmtId="0" fontId="8" fillId="4" borderId="0" xfId="0" applyFont="1" applyFill="1" applyBorder="1" applyAlignment="1" applyProtection="1">
      <alignment horizontal="center"/>
    </xf>
    <xf numFmtId="0" fontId="6" fillId="4" borderId="0" xfId="0" applyFont="1" applyFill="1" applyBorder="1" applyAlignment="1">
      <alignment horizontal="center"/>
    </xf>
    <xf numFmtId="0" fontId="6" fillId="4" borderId="0" xfId="0" applyFont="1" applyFill="1" applyBorder="1"/>
    <xf numFmtId="0" fontId="8" fillId="4" borderId="4" xfId="0" applyFont="1" applyFill="1" applyBorder="1"/>
    <xf numFmtId="3" fontId="8" fillId="4" borderId="0" xfId="0" applyNumberFormat="1" applyFont="1" applyFill="1" applyBorder="1" applyAlignment="1">
      <alignment horizontal="right"/>
    </xf>
    <xf numFmtId="3" fontId="10" fillId="4" borderId="0" xfId="0" applyNumberFormat="1" applyFont="1" applyFill="1" applyBorder="1" applyAlignment="1" applyProtection="1">
      <alignment horizontal="center"/>
    </xf>
    <xf numFmtId="44" fontId="6" fillId="4" borderId="0" xfId="0" applyNumberFormat="1" applyFont="1" applyFill="1" applyBorder="1"/>
    <xf numFmtId="0" fontId="6" fillId="4" borderId="13" xfId="0" applyFont="1" applyFill="1" applyBorder="1"/>
    <xf numFmtId="164" fontId="8" fillId="4" borderId="0" xfId="0" applyNumberFormat="1" applyFont="1" applyFill="1" applyBorder="1" applyAlignment="1">
      <alignment horizontal="right"/>
    </xf>
    <xf numFmtId="0" fontId="9" fillId="4" borderId="0" xfId="0" applyFont="1" applyFill="1" applyBorder="1"/>
    <xf numFmtId="4" fontId="9" fillId="4" borderId="0" xfId="0" applyNumberFormat="1" applyFont="1" applyFill="1" applyBorder="1"/>
    <xf numFmtId="44" fontId="9" fillId="4" borderId="0" xfId="0" applyNumberFormat="1" applyFont="1" applyFill="1" applyBorder="1"/>
    <xf numFmtId="0" fontId="9" fillId="0" borderId="6" xfId="0" applyFont="1" applyBorder="1"/>
    <xf numFmtId="0" fontId="9" fillId="0" borderId="2" xfId="0" applyFont="1" applyBorder="1"/>
    <xf numFmtId="4" fontId="9" fillId="0" borderId="32" xfId="0" applyNumberFormat="1" applyFont="1" applyBorder="1"/>
    <xf numFmtId="44" fontId="9" fillId="0" borderId="2" xfId="0" applyNumberFormat="1" applyFont="1" applyBorder="1"/>
    <xf numFmtId="44" fontId="6" fillId="0" borderId="1" xfId="0" applyNumberFormat="1" applyFont="1" applyFill="1" applyBorder="1" applyAlignment="1">
      <alignment horizontal="center"/>
    </xf>
    <xf numFmtId="171" fontId="6" fillId="0" borderId="1" xfId="0" applyNumberFormat="1" applyFont="1" applyFill="1" applyBorder="1" applyAlignment="1">
      <alignment horizontal="center"/>
    </xf>
    <xf numFmtId="164" fontId="6" fillId="0" borderId="1" xfId="0" applyNumberFormat="1" applyFont="1" applyFill="1" applyBorder="1"/>
    <xf numFmtId="164" fontId="6" fillId="0" borderId="1" xfId="0" applyNumberFormat="1" applyFont="1" applyFill="1" applyBorder="1" applyAlignment="1">
      <alignment horizontal="center"/>
    </xf>
    <xf numFmtId="168" fontId="6" fillId="0" borderId="1" xfId="0" applyNumberFormat="1" applyFont="1" applyFill="1" applyBorder="1" applyAlignment="1">
      <alignment horizontal="center"/>
    </xf>
    <xf numFmtId="44" fontId="6" fillId="0" borderId="1" xfId="0" applyNumberFormat="1" applyFont="1" applyFill="1" applyBorder="1" applyAlignment="1"/>
    <xf numFmtId="4" fontId="6" fillId="0" borderId="1" xfId="0" applyNumberFormat="1" applyFont="1" applyFill="1" applyBorder="1" applyAlignment="1">
      <alignment horizontal="center"/>
    </xf>
    <xf numFmtId="0" fontId="7" fillId="0" borderId="1" xfId="0" applyFont="1" applyFill="1" applyBorder="1" applyAlignment="1" applyProtection="1">
      <alignment horizontal="center"/>
    </xf>
    <xf numFmtId="0" fontId="6" fillId="0" borderId="1" xfId="0" quotePrefix="1" applyFont="1" applyFill="1" applyBorder="1" applyAlignment="1">
      <alignment horizontal="center"/>
    </xf>
    <xf numFmtId="0" fontId="9" fillId="0" borderId="1" xfId="0" applyFont="1" applyFill="1" applyBorder="1" applyAlignment="1">
      <alignment horizontal="center" wrapText="1"/>
    </xf>
    <xf numFmtId="0" fontId="6" fillId="0" borderId="1" xfId="0" applyFont="1" applyFill="1" applyBorder="1" applyAlignment="1">
      <alignment horizontal="center" wrapText="1"/>
    </xf>
    <xf numFmtId="0" fontId="6" fillId="0" borderId="1" xfId="0" quotePrefix="1" applyFont="1" applyFill="1" applyBorder="1" applyAlignment="1">
      <alignment horizontal="center" wrapText="1"/>
    </xf>
    <xf numFmtId="0" fontId="6" fillId="0" borderId="1" xfId="0" applyFont="1" applyFill="1" applyBorder="1" applyAlignment="1">
      <alignment wrapText="1"/>
    </xf>
    <xf numFmtId="0" fontId="9" fillId="4" borderId="1" xfId="0" applyFont="1" applyFill="1" applyBorder="1" applyAlignment="1">
      <alignment horizontal="center" wrapText="1"/>
    </xf>
    <xf numFmtId="0" fontId="9" fillId="4" borderId="1" xfId="0" applyFont="1" applyFill="1" applyBorder="1" applyAlignment="1">
      <alignment wrapText="1"/>
    </xf>
    <xf numFmtId="0" fontId="9" fillId="4" borderId="1" xfId="0" applyFont="1" applyFill="1" applyBorder="1" applyAlignment="1">
      <alignment horizontal="center"/>
    </xf>
    <xf numFmtId="0" fontId="9" fillId="4" borderId="1" xfId="0" quotePrefix="1" applyFont="1" applyFill="1" applyBorder="1" applyAlignment="1">
      <alignment horizontal="center"/>
    </xf>
    <xf numFmtId="0" fontId="8" fillId="0" borderId="0" xfId="0" applyFont="1" applyFill="1" applyBorder="1" applyAlignment="1" applyProtection="1">
      <alignment horizontal="center"/>
    </xf>
    <xf numFmtId="0" fontId="6" fillId="0" borderId="1" xfId="0" applyFont="1" applyFill="1" applyBorder="1"/>
    <xf numFmtId="173" fontId="6" fillId="0" borderId="1" xfId="0" applyNumberFormat="1" applyFont="1" applyFill="1" applyBorder="1" applyAlignment="1">
      <alignment horizontal="center"/>
    </xf>
    <xf numFmtId="4" fontId="6" fillId="0" borderId="1" xfId="0" applyNumberFormat="1" applyFont="1" applyFill="1" applyBorder="1"/>
    <xf numFmtId="167" fontId="6" fillId="0" borderId="1" xfId="0" applyNumberFormat="1" applyFont="1" applyFill="1" applyBorder="1" applyAlignment="1">
      <alignment horizontal="center"/>
    </xf>
    <xf numFmtId="0" fontId="10" fillId="4" borderId="1" xfId="0" applyFont="1" applyFill="1" applyBorder="1" applyAlignment="1" applyProtection="1">
      <alignment horizontal="center"/>
    </xf>
    <xf numFmtId="173" fontId="9" fillId="4" borderId="1" xfId="0" applyNumberFormat="1" applyFont="1" applyFill="1" applyBorder="1" applyAlignment="1">
      <alignment horizontal="center"/>
    </xf>
    <xf numFmtId="171" fontId="9" fillId="4" borderId="1" xfId="0" applyNumberFormat="1" applyFont="1" applyFill="1" applyBorder="1" applyAlignment="1">
      <alignment horizontal="center"/>
    </xf>
    <xf numFmtId="44" fontId="9" fillId="4" borderId="1" xfId="0" applyNumberFormat="1" applyFont="1" applyFill="1" applyBorder="1" applyAlignment="1">
      <alignment horizontal="center"/>
    </xf>
    <xf numFmtId="43" fontId="6" fillId="0" borderId="1" xfId="0" applyNumberFormat="1" applyFont="1" applyFill="1" applyBorder="1" applyAlignment="1">
      <alignment horizontal="right"/>
    </xf>
    <xf numFmtId="165" fontId="6" fillId="0" borderId="1" xfId="0" applyNumberFormat="1" applyFont="1" applyFill="1" applyBorder="1"/>
    <xf numFmtId="4" fontId="9" fillId="0" borderId="1" xfId="0" applyNumberFormat="1" applyFont="1" applyFill="1" applyBorder="1" applyAlignment="1">
      <alignment horizontal="right"/>
    </xf>
    <xf numFmtId="43" fontId="6" fillId="0" borderId="1" xfId="0" applyNumberFormat="1" applyFont="1" applyFill="1" applyBorder="1" applyAlignment="1">
      <alignment horizontal="center"/>
    </xf>
    <xf numFmtId="43" fontId="9" fillId="0" borderId="1" xfId="0" applyNumberFormat="1" applyFont="1" applyFill="1" applyBorder="1" applyAlignment="1">
      <alignment horizontal="center"/>
    </xf>
    <xf numFmtId="0" fontId="8" fillId="0" borderId="1" xfId="0" applyFont="1" applyFill="1" applyBorder="1"/>
    <xf numFmtId="0" fontId="8" fillId="0" borderId="1" xfId="0" applyFont="1" applyFill="1" applyBorder="1" applyAlignment="1" applyProtection="1">
      <alignment horizontal="center"/>
    </xf>
    <xf numFmtId="0" fontId="6" fillId="0" borderId="1" xfId="0" applyFont="1" applyBorder="1"/>
    <xf numFmtId="3" fontId="8" fillId="0" borderId="1" xfId="0" applyNumberFormat="1" applyFont="1" applyFill="1" applyBorder="1" applyAlignment="1">
      <alignment horizontal="right"/>
    </xf>
    <xf numFmtId="3" fontId="10" fillId="0" borderId="1" xfId="0" applyNumberFormat="1" applyFont="1" applyFill="1" applyBorder="1" applyAlignment="1" applyProtection="1">
      <alignment horizontal="center"/>
    </xf>
    <xf numFmtId="0" fontId="6" fillId="4" borderId="1" xfId="0" applyFont="1" applyFill="1" applyBorder="1"/>
    <xf numFmtId="0" fontId="10" fillId="4" borderId="1" xfId="0" applyFont="1" applyFill="1" applyBorder="1" applyAlignment="1">
      <alignment horizontal="center" wrapText="1"/>
    </xf>
    <xf numFmtId="0" fontId="10" fillId="4" borderId="1" xfId="0" applyFont="1" applyFill="1" applyBorder="1" applyAlignment="1" applyProtection="1">
      <alignment horizontal="center" wrapText="1"/>
    </xf>
    <xf numFmtId="0" fontId="9" fillId="4" borderId="1" xfId="0" applyFont="1" applyFill="1" applyBorder="1"/>
    <xf numFmtId="164" fontId="9" fillId="0" borderId="1" xfId="0" applyNumberFormat="1" applyFont="1" applyFill="1" applyBorder="1"/>
    <xf numFmtId="43" fontId="9" fillId="0" borderId="1" xfId="0" applyNumberFormat="1" applyFont="1" applyFill="1" applyBorder="1" applyAlignment="1">
      <alignment horizontal="right"/>
    </xf>
    <xf numFmtId="44" fontId="9" fillId="0" borderId="1" xfId="0" applyNumberFormat="1" applyFont="1" applyFill="1" applyBorder="1" applyAlignment="1">
      <alignment horizontal="center"/>
    </xf>
    <xf numFmtId="0" fontId="12" fillId="0" borderId="0" xfId="0" applyFont="1" applyAlignment="1">
      <alignment horizontal="left"/>
    </xf>
    <xf numFmtId="0" fontId="6" fillId="3" borderId="0" xfId="0" applyFont="1" applyFill="1" applyAlignment="1">
      <alignment horizontal="left"/>
    </xf>
    <xf numFmtId="0" fontId="6" fillId="3" borderId="0" xfId="0" applyFont="1" applyFill="1"/>
    <xf numFmtId="0" fontId="12" fillId="0" borderId="0" xfId="0" applyFont="1" applyAlignment="1">
      <alignment horizontal="center"/>
    </xf>
    <xf numFmtId="0" fontId="6" fillId="0" borderId="0" xfId="0" applyFont="1" applyAlignment="1">
      <alignment horizontal="left" wrapText="1"/>
    </xf>
    <xf numFmtId="0" fontId="12" fillId="0" borderId="0" xfId="0" quotePrefix="1" applyFont="1" applyAlignment="1">
      <alignment horizontal="left" vertical="top"/>
    </xf>
    <xf numFmtId="0" fontId="12" fillId="0" borderId="0" xfId="0" applyFont="1" applyAlignment="1">
      <alignment vertical="top"/>
    </xf>
    <xf numFmtId="0" fontId="6" fillId="0" borderId="0" xfId="0" quotePrefix="1" applyFont="1"/>
    <xf numFmtId="0" fontId="6" fillId="0" borderId="0" xfId="0" quotePrefix="1" applyFont="1" applyAlignment="1">
      <alignment vertical="top"/>
    </xf>
    <xf numFmtId="0" fontId="12" fillId="0" borderId="0" xfId="0" applyFont="1" applyAlignment="1"/>
    <xf numFmtId="0" fontId="35" fillId="0" borderId="0" xfId="0" applyFont="1" applyAlignment="1">
      <alignment vertical="center"/>
    </xf>
    <xf numFmtId="0" fontId="33" fillId="0" borderId="0" xfId="0" applyFont="1" applyAlignment="1">
      <alignment horizontal="left" wrapText="1"/>
    </xf>
    <xf numFmtId="169" fontId="8" fillId="0" borderId="1" xfId="0" applyNumberFormat="1" applyFont="1" applyFill="1" applyBorder="1" applyAlignment="1" applyProtection="1"/>
    <xf numFmtId="169" fontId="6" fillId="0" borderId="18" xfId="0" applyNumberFormat="1" applyFont="1" applyBorder="1" applyAlignment="1">
      <alignment horizontal="center"/>
    </xf>
    <xf numFmtId="166" fontId="19" fillId="5" borderId="1" xfId="0" applyNumberFormat="1" applyFont="1" applyFill="1" applyBorder="1" applyAlignment="1" applyProtection="1">
      <alignment horizontal="right"/>
      <protection locked="0"/>
    </xf>
    <xf numFmtId="166" fontId="19" fillId="5" borderId="20" xfId="0" applyNumberFormat="1" applyFont="1" applyFill="1" applyBorder="1" applyAlignment="1" applyProtection="1">
      <alignment horizontal="right"/>
      <protection locked="0"/>
    </xf>
    <xf numFmtId="166" fontId="19" fillId="5" borderId="23" xfId="0" applyNumberFormat="1" applyFont="1" applyFill="1" applyBorder="1" applyAlignment="1" applyProtection="1">
      <alignment horizontal="right"/>
      <protection locked="0"/>
    </xf>
    <xf numFmtId="166" fontId="19" fillId="5" borderId="22" xfId="0" applyNumberFormat="1" applyFont="1" applyFill="1" applyBorder="1" applyAlignment="1" applyProtection="1">
      <alignment horizontal="right"/>
      <protection locked="0"/>
    </xf>
    <xf numFmtId="166" fontId="19" fillId="5" borderId="24" xfId="0" applyNumberFormat="1" applyFont="1" applyFill="1" applyBorder="1" applyAlignment="1" applyProtection="1">
      <alignment horizontal="right"/>
      <protection locked="0"/>
    </xf>
    <xf numFmtId="0" fontId="19" fillId="2" borderId="1" xfId="0" applyFont="1" applyFill="1" applyBorder="1" applyAlignment="1" applyProtection="1">
      <alignment horizontal="right"/>
      <protection locked="0"/>
    </xf>
    <xf numFmtId="3" fontId="19" fillId="2" borderId="1" xfId="0" applyNumberFormat="1" applyFont="1" applyFill="1" applyBorder="1" applyAlignment="1" applyProtection="1">
      <alignment horizontal="right"/>
      <protection locked="0"/>
    </xf>
    <xf numFmtId="166" fontId="19" fillId="2" borderId="1" xfId="0" applyNumberFormat="1" applyFont="1" applyFill="1" applyBorder="1" applyAlignment="1" applyProtection="1">
      <alignment horizontal="right"/>
      <protection locked="0"/>
    </xf>
    <xf numFmtId="4" fontId="19" fillId="2" borderId="22" xfId="0" applyNumberFormat="1" applyFont="1" applyFill="1" applyBorder="1" applyAlignment="1" applyProtection="1">
      <alignment horizontal="right"/>
      <protection locked="0"/>
    </xf>
    <xf numFmtId="3" fontId="19" fillId="2" borderId="22" xfId="0" applyNumberFormat="1" applyFont="1" applyFill="1" applyBorder="1" applyAlignment="1" applyProtection="1">
      <alignment horizontal="right"/>
      <protection locked="0"/>
    </xf>
    <xf numFmtId="166" fontId="19" fillId="2" borderId="22" xfId="0" applyNumberFormat="1" applyFont="1" applyFill="1" applyBorder="1" applyAlignment="1" applyProtection="1">
      <alignment horizontal="right"/>
      <protection locked="0"/>
    </xf>
    <xf numFmtId="166" fontId="19" fillId="2" borderId="24" xfId="0" applyNumberFormat="1" applyFont="1" applyFill="1" applyBorder="1" applyAlignment="1" applyProtection="1">
      <alignment horizontal="right"/>
      <protection locked="0"/>
    </xf>
    <xf numFmtId="4" fontId="19" fillId="2" borderId="1" xfId="0" applyNumberFormat="1" applyFont="1" applyFill="1" applyBorder="1" applyAlignment="1" applyProtection="1">
      <alignment horizontal="right"/>
      <protection locked="0"/>
    </xf>
    <xf numFmtId="4" fontId="19" fillId="2" borderId="20" xfId="0" applyNumberFormat="1" applyFont="1" applyFill="1" applyBorder="1" applyAlignment="1" applyProtection="1">
      <alignment horizontal="right"/>
      <protection locked="0"/>
    </xf>
    <xf numFmtId="3" fontId="19" fillId="2" borderId="20" xfId="0" applyNumberFormat="1" applyFont="1" applyFill="1" applyBorder="1" applyAlignment="1" applyProtection="1">
      <alignment horizontal="right"/>
      <protection locked="0"/>
    </xf>
    <xf numFmtId="166" fontId="19" fillId="2" borderId="20" xfId="0" applyNumberFormat="1" applyFont="1" applyFill="1" applyBorder="1" applyAlignment="1" applyProtection="1">
      <alignment horizontal="right"/>
      <protection locked="0"/>
    </xf>
    <xf numFmtId="166" fontId="19" fillId="2" borderId="23" xfId="0" applyNumberFormat="1" applyFont="1" applyFill="1" applyBorder="1" applyAlignment="1" applyProtection="1">
      <alignment horizontal="right"/>
      <protection locked="0"/>
    </xf>
    <xf numFmtId="172" fontId="6" fillId="0" borderId="1" xfId="0" applyNumberFormat="1" applyFont="1" applyFill="1" applyBorder="1"/>
    <xf numFmtId="176" fontId="6" fillId="0" borderId="1" xfId="0" applyNumberFormat="1" applyFont="1" applyFill="1" applyBorder="1" applyAlignment="1">
      <alignment horizontal="center"/>
    </xf>
    <xf numFmtId="172" fontId="9" fillId="0" borderId="1" xfId="0" applyNumberFormat="1" applyFont="1" applyFill="1" applyBorder="1"/>
    <xf numFmtId="176" fontId="6" fillId="0" borderId="1" xfId="0" applyNumberFormat="1" applyFont="1" applyFill="1" applyBorder="1" applyAlignment="1">
      <alignment horizontal="right"/>
    </xf>
    <xf numFmtId="176" fontId="9" fillId="0" borderId="1" xfId="0" applyNumberFormat="1" applyFont="1" applyFill="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9" fillId="0" borderId="0" xfId="0" applyFont="1"/>
    <xf numFmtId="177" fontId="37" fillId="0" borderId="0" xfId="9" applyNumberFormat="1" applyFont="1" applyBorder="1" applyAlignment="1" applyProtection="1">
      <alignment horizontal="left"/>
    </xf>
    <xf numFmtId="177" fontId="37" fillId="0" borderId="0" xfId="9" applyNumberFormat="1" applyFont="1" applyBorder="1" applyAlignment="1">
      <alignment horizontal="left"/>
    </xf>
    <xf numFmtId="0" fontId="38" fillId="0" borderId="0" xfId="0" applyFont="1" applyAlignment="1">
      <alignment vertical="center" wrapText="1"/>
    </xf>
    <xf numFmtId="0" fontId="39" fillId="0" borderId="0" xfId="0" applyFont="1" applyAlignment="1">
      <alignment vertical="center" wrapText="1"/>
    </xf>
    <xf numFmtId="0" fontId="39" fillId="0" borderId="0" xfId="0" applyFont="1" applyAlignment="1">
      <alignment vertical="center"/>
    </xf>
    <xf numFmtId="0" fontId="13" fillId="5" borderId="16" xfId="0" applyFont="1" applyFill="1" applyBorder="1" applyAlignment="1" applyProtection="1">
      <alignment horizontal="center"/>
      <protection locked="0"/>
    </xf>
    <xf numFmtId="169" fontId="18" fillId="0" borderId="1" xfId="0" applyNumberFormat="1" applyFont="1" applyFill="1" applyBorder="1" applyAlignment="1" applyProtection="1">
      <alignment horizontal="center"/>
    </xf>
    <xf numFmtId="0" fontId="19" fillId="0" borderId="1" xfId="0" applyFont="1" applyFill="1" applyBorder="1" applyAlignment="1" applyProtection="1">
      <alignment horizontal="left"/>
    </xf>
    <xf numFmtId="0" fontId="18" fillId="0" borderId="0" xfId="0" applyFont="1" applyAlignment="1">
      <alignment wrapText="1"/>
    </xf>
    <xf numFmtId="169" fontId="9" fillId="0" borderId="18" xfId="0" applyNumberFormat="1" applyFont="1" applyBorder="1" applyAlignment="1">
      <alignment horizontal="center"/>
    </xf>
    <xf numFmtId="169" fontId="10" fillId="0" borderId="1" xfId="0" applyNumberFormat="1" applyFont="1" applyFill="1" applyBorder="1" applyAlignment="1" applyProtection="1"/>
    <xf numFmtId="3" fontId="10" fillId="4" borderId="0" xfId="0" applyNumberFormat="1" applyFont="1" applyFill="1" applyBorder="1" applyAlignment="1">
      <alignment horizontal="right"/>
    </xf>
    <xf numFmtId="0" fontId="9" fillId="4" borderId="11" xfId="0" applyFont="1" applyFill="1" applyBorder="1"/>
    <xf numFmtId="169" fontId="10" fillId="0" borderId="1" xfId="0" applyNumberFormat="1" applyFont="1" applyFill="1" applyBorder="1" applyAlignment="1" applyProtection="1">
      <alignment horizontal="center"/>
    </xf>
    <xf numFmtId="3" fontId="10" fillId="0" borderId="1" xfId="0" applyNumberFormat="1" applyFont="1" applyFill="1" applyBorder="1" applyAlignment="1">
      <alignment horizontal="right"/>
    </xf>
    <xf numFmtId="0" fontId="40" fillId="4" borderId="0" xfId="0" applyFont="1" applyFill="1" applyBorder="1"/>
    <xf numFmtId="44" fontId="40" fillId="4" borderId="0" xfId="0" applyNumberFormat="1" applyFont="1" applyFill="1" applyBorder="1"/>
    <xf numFmtId="0" fontId="30" fillId="4" borderId="0" xfId="0" applyFont="1" applyFill="1" applyBorder="1"/>
    <xf numFmtId="0" fontId="28" fillId="4" borderId="0" xfId="0" applyFont="1" applyFill="1" applyBorder="1"/>
    <xf numFmtId="0" fontId="33" fillId="0" borderId="0" xfId="0" applyFont="1" applyAlignment="1">
      <alignment horizontal="left" wrapText="1"/>
    </xf>
    <xf numFmtId="0" fontId="6" fillId="0" borderId="0" xfId="0" applyFont="1" applyAlignment="1">
      <alignment horizontal="left" wrapText="1"/>
    </xf>
    <xf numFmtId="0" fontId="12" fillId="0" borderId="0" xfId="0" applyFont="1" applyAlignment="1">
      <alignment horizontal="left" wrapText="1"/>
    </xf>
    <xf numFmtId="0" fontId="31" fillId="4" borderId="0" xfId="0" applyFont="1" applyFill="1" applyAlignment="1">
      <alignment horizontal="center"/>
    </xf>
    <xf numFmtId="0" fontId="33" fillId="0" borderId="0" xfId="0" applyFont="1" applyAlignment="1">
      <alignment horizontal="left"/>
    </xf>
    <xf numFmtId="0" fontId="5" fillId="3" borderId="0" xfId="0" applyFont="1" applyFill="1" applyAlignment="1">
      <alignment horizontal="center"/>
    </xf>
    <xf numFmtId="0" fontId="12" fillId="4" borderId="0" xfId="0" applyFont="1" applyFill="1" applyAlignment="1">
      <alignment horizontal="center"/>
    </xf>
    <xf numFmtId="0" fontId="32" fillId="3" borderId="0" xfId="0" applyFont="1" applyFill="1" applyAlignment="1">
      <alignment horizontal="center"/>
    </xf>
    <xf numFmtId="0" fontId="34" fillId="3" borderId="0" xfId="0" applyFont="1" applyFill="1" applyAlignment="1">
      <alignment horizontal="center"/>
    </xf>
    <xf numFmtId="0" fontId="12" fillId="0" borderId="0" xfId="0" applyFont="1" applyAlignment="1">
      <alignment horizontal="left"/>
    </xf>
    <xf numFmtId="0" fontId="4" fillId="4" borderId="0" xfId="0" applyFont="1" applyFill="1" applyAlignment="1" applyProtection="1">
      <alignment horizontal="center"/>
    </xf>
    <xf numFmtId="172" fontId="21" fillId="4" borderId="3" xfId="0" applyNumberFormat="1" applyFont="1" applyFill="1" applyBorder="1" applyAlignment="1" applyProtection="1">
      <alignment horizontal="center"/>
    </xf>
    <xf numFmtId="172" fontId="21" fillId="4" borderId="5" xfId="0" applyNumberFormat="1" applyFont="1" applyFill="1" applyBorder="1" applyAlignment="1" applyProtection="1">
      <alignment horizontal="center"/>
    </xf>
    <xf numFmtId="0" fontId="21" fillId="3" borderId="1" xfId="0" applyFont="1" applyFill="1" applyBorder="1" applyAlignment="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8" fillId="3" borderId="9" xfId="0" applyFont="1" applyFill="1" applyBorder="1" applyAlignment="1">
      <alignment horizontal="center"/>
    </xf>
    <xf numFmtId="0" fontId="9" fillId="0" borderId="1" xfId="0" applyFont="1" applyBorder="1" applyAlignment="1">
      <alignment horizontal="center" wrapText="1"/>
    </xf>
    <xf numFmtId="39" fontId="6" fillId="0" borderId="3" xfId="0" applyNumberFormat="1" applyFont="1" applyFill="1" applyBorder="1" applyAlignment="1">
      <alignment horizontal="center"/>
    </xf>
    <xf numFmtId="39" fontId="6" fillId="0" borderId="5" xfId="0" applyNumberFormat="1" applyFont="1" applyFill="1" applyBorder="1" applyAlignment="1">
      <alignment horizontal="center"/>
    </xf>
    <xf numFmtId="0" fontId="9" fillId="0" borderId="3" xfId="0" applyFont="1" applyBorder="1" applyAlignment="1">
      <alignment horizontal="center" wrapText="1"/>
    </xf>
    <xf numFmtId="0" fontId="9" fillId="0" borderId="5" xfId="0" applyFont="1" applyBorder="1" applyAlignment="1">
      <alignment horizontal="center" wrapText="1"/>
    </xf>
    <xf numFmtId="0" fontId="10" fillId="0" borderId="25" xfId="0" applyFont="1" applyBorder="1" applyAlignment="1" applyProtection="1">
      <alignment horizontal="center"/>
    </xf>
    <xf numFmtId="0" fontId="10" fillId="0" borderId="5" xfId="0" applyFont="1" applyBorder="1" applyAlignment="1" applyProtection="1">
      <alignment horizontal="center"/>
    </xf>
    <xf numFmtId="4" fontId="6" fillId="0" borderId="1" xfId="0" applyNumberFormat="1" applyFont="1" applyBorder="1" applyAlignment="1">
      <alignment horizontal="center"/>
    </xf>
    <xf numFmtId="164" fontId="6" fillId="0" borderId="1" xfId="0" applyNumberFormat="1" applyFont="1" applyBorder="1" applyAlignment="1">
      <alignment horizontal="center"/>
    </xf>
    <xf numFmtId="170" fontId="6" fillId="0" borderId="1" xfId="0" applyNumberFormat="1" applyFont="1" applyBorder="1" applyAlignment="1">
      <alignment horizontal="center"/>
    </xf>
    <xf numFmtId="0" fontId="28" fillId="3" borderId="12" xfId="0" applyFont="1" applyFill="1" applyBorder="1" applyAlignment="1">
      <alignment horizontal="center"/>
    </xf>
    <xf numFmtId="0" fontId="28" fillId="3" borderId="13" xfId="0" applyFont="1" applyFill="1" applyBorder="1" applyAlignment="1">
      <alignment horizontal="center"/>
    </xf>
    <xf numFmtId="0" fontId="28" fillId="3" borderId="14" xfId="0" applyFont="1" applyFill="1" applyBorder="1" applyAlignment="1">
      <alignment horizontal="center"/>
    </xf>
    <xf numFmtId="0" fontId="10" fillId="0" borderId="1" xfId="0" applyFont="1" applyFill="1" applyBorder="1" applyAlignment="1" applyProtection="1">
      <alignment horizontal="center"/>
    </xf>
    <xf numFmtId="0" fontId="28" fillId="3" borderId="26" xfId="0" applyFont="1" applyFill="1" applyBorder="1" applyAlignment="1">
      <alignment horizontal="center"/>
    </xf>
    <xf numFmtId="0" fontId="29" fillId="3" borderId="27" xfId="0" applyFont="1" applyFill="1" applyBorder="1" applyAlignment="1">
      <alignment horizontal="center"/>
    </xf>
    <xf numFmtId="0" fontId="29" fillId="3" borderId="28" xfId="0" applyFont="1" applyFill="1" applyBorder="1" applyAlignment="1">
      <alignment horizontal="center"/>
    </xf>
    <xf numFmtId="0" fontId="28" fillId="3" borderId="30" xfId="0" applyFont="1" applyFill="1" applyBorder="1" applyAlignment="1">
      <alignment horizontal="center" wrapText="1"/>
    </xf>
    <xf numFmtId="0" fontId="29" fillId="3" borderId="16" xfId="0" applyFont="1" applyFill="1" applyBorder="1" applyAlignment="1">
      <alignment horizontal="center" wrapText="1"/>
    </xf>
    <xf numFmtId="0" fontId="29" fillId="3" borderId="31" xfId="0" applyFont="1" applyFill="1" applyBorder="1" applyAlignment="1">
      <alignment horizontal="center" wrapText="1"/>
    </xf>
    <xf numFmtId="0" fontId="28" fillId="3" borderId="27" xfId="0" applyFont="1" applyFill="1" applyBorder="1" applyAlignment="1">
      <alignment horizontal="center"/>
    </xf>
    <xf numFmtId="0" fontId="28" fillId="3" borderId="28" xfId="0" applyFont="1" applyFill="1" applyBorder="1" applyAlignment="1">
      <alignment horizontal="center"/>
    </xf>
    <xf numFmtId="0" fontId="28" fillId="3" borderId="30" xfId="0" applyFont="1" applyFill="1" applyBorder="1" applyAlignment="1">
      <alignment horizontal="center"/>
    </xf>
    <xf numFmtId="0" fontId="28" fillId="3" borderId="16" xfId="0" applyFont="1" applyFill="1" applyBorder="1" applyAlignment="1">
      <alignment horizontal="center"/>
    </xf>
    <xf numFmtId="0" fontId="28" fillId="3" borderId="31" xfId="0" applyFont="1" applyFill="1" applyBorder="1" applyAlignment="1">
      <alignment horizontal="center"/>
    </xf>
    <xf numFmtId="0" fontId="7" fillId="0" borderId="0" xfId="0" applyFont="1" applyFill="1" applyBorder="1" applyAlignment="1" applyProtection="1">
      <alignment horizontal="center" wrapText="1"/>
    </xf>
    <xf numFmtId="0" fontId="28" fillId="3" borderId="1" xfId="0" applyFont="1" applyFill="1" applyBorder="1" applyAlignment="1" applyProtection="1">
      <alignment horizontal="center"/>
    </xf>
    <xf numFmtId="0" fontId="28" fillId="3" borderId="1" xfId="0" applyFont="1" applyFill="1" applyBorder="1" applyAlignment="1" applyProtection="1">
      <alignment horizontal="center" wrapText="1"/>
    </xf>
    <xf numFmtId="0" fontId="28" fillId="3" borderId="1" xfId="0" applyFont="1" applyFill="1" applyBorder="1" applyAlignment="1">
      <alignment horizontal="center"/>
    </xf>
    <xf numFmtId="0" fontId="30" fillId="3" borderId="16" xfId="0" applyFont="1" applyFill="1" applyBorder="1" applyAlignment="1">
      <alignment horizontal="center"/>
    </xf>
    <xf numFmtId="0" fontId="30" fillId="3" borderId="31" xfId="0" applyFont="1" applyFill="1" applyBorder="1" applyAlignment="1">
      <alignment horizontal="center"/>
    </xf>
  </cellXfs>
  <cellStyles count="10">
    <cellStyle name="Comma" xfId="9" builtinId="3"/>
    <cellStyle name="Currency 2" xfId="5"/>
    <cellStyle name="Currency 3" xfId="4"/>
    <cellStyle name="Currency 4" xfId="2"/>
    <cellStyle name="Normal" xfId="0" builtinId="0"/>
    <cellStyle name="Normal 2" xfId="3"/>
    <cellStyle name="Normal 3" xfId="8"/>
    <cellStyle name="Normal 4" xfId="1"/>
    <cellStyle name="Percent 2" xfId="7"/>
    <cellStyle name="Percent 3" xfId="6"/>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A8748"/>
      <color rgb="FFFFFF99"/>
      <color rgb="FF439639"/>
      <color rgb="FFAB0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85</xdr:row>
      <xdr:rowOff>79240</xdr:rowOff>
    </xdr:from>
    <xdr:to>
      <xdr:col>10</xdr:col>
      <xdr:colOff>352425</xdr:colOff>
      <xdr:row>107</xdr:row>
      <xdr:rowOff>133350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00050" y="26596840"/>
          <a:ext cx="6143625" cy="3616460"/>
        </a:xfrm>
        <a:prstGeom prst="rect">
          <a:avLst/>
        </a:prstGeom>
        <a:noFill/>
        <a:ln w="1">
          <a:noFill/>
          <a:miter lim="800000"/>
          <a:headEnd/>
          <a:tailEnd type="none" w="med" len="med"/>
        </a:ln>
        <a:effectLst/>
      </xdr:spPr>
    </xdr:pic>
    <xdr:clientData/>
  </xdr:twoCellAnchor>
  <xdr:twoCellAnchor editAs="oneCell">
    <xdr:from>
      <xdr:col>0</xdr:col>
      <xdr:colOff>409576</xdr:colOff>
      <xdr:row>107</xdr:row>
      <xdr:rowOff>48033</xdr:rowOff>
    </xdr:from>
    <xdr:to>
      <xdr:col>10</xdr:col>
      <xdr:colOff>314325</xdr:colOff>
      <xdr:row>110</xdr:row>
      <xdr:rowOff>19049</xdr:rowOff>
    </xdr:to>
    <xdr:pic>
      <xdr:nvPicPr>
        <xdr:cNvPr id="205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409576" y="30127983"/>
          <a:ext cx="6095999" cy="456791"/>
        </a:xfrm>
        <a:prstGeom prst="rect">
          <a:avLst/>
        </a:prstGeom>
        <a:noFill/>
        <a:ln w="1">
          <a:noFill/>
          <a:miter lim="800000"/>
          <a:headEnd/>
          <a:tailEnd type="none" w="med" len="med"/>
        </a:ln>
        <a:effectLst/>
      </xdr:spPr>
    </xdr:pic>
    <xdr:clientData/>
  </xdr:twoCellAnchor>
  <xdr:twoCellAnchor editAs="oneCell">
    <xdr:from>
      <xdr:col>0</xdr:col>
      <xdr:colOff>0</xdr:colOff>
      <xdr:row>118</xdr:row>
      <xdr:rowOff>0</xdr:rowOff>
    </xdr:from>
    <xdr:to>
      <xdr:col>11</xdr:col>
      <xdr:colOff>533400</xdr:colOff>
      <xdr:row>153</xdr:row>
      <xdr:rowOff>114300</xdr:rowOff>
    </xdr:to>
    <xdr:pic>
      <xdr:nvPicPr>
        <xdr:cNvPr id="2052"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0" y="31994475"/>
          <a:ext cx="7372350" cy="5781675"/>
        </a:xfrm>
        <a:prstGeom prst="rect">
          <a:avLst/>
        </a:prstGeom>
        <a:noFill/>
        <a:ln w="1">
          <a:noFill/>
          <a:miter lim="800000"/>
          <a:headEnd/>
          <a:tailEnd type="none" w="med" len="med"/>
        </a:ln>
        <a:effectLst/>
      </xdr:spPr>
    </xdr:pic>
    <xdr:clientData/>
  </xdr:twoCellAnchor>
  <xdr:twoCellAnchor editAs="oneCell">
    <xdr:from>
      <xdr:col>0</xdr:col>
      <xdr:colOff>0</xdr:colOff>
      <xdr:row>155</xdr:row>
      <xdr:rowOff>0</xdr:rowOff>
    </xdr:from>
    <xdr:to>
      <xdr:col>10</xdr:col>
      <xdr:colOff>266700</xdr:colOff>
      <xdr:row>184</xdr:row>
      <xdr:rowOff>85725</xdr:rowOff>
    </xdr:to>
    <xdr:pic>
      <xdr:nvPicPr>
        <xdr:cNvPr id="2053"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0" y="37985700"/>
          <a:ext cx="6457950" cy="4781550"/>
        </a:xfrm>
        <a:prstGeom prst="rect">
          <a:avLst/>
        </a:prstGeom>
        <a:noFill/>
        <a:ln w="1">
          <a:noFill/>
          <a:miter lim="800000"/>
          <a:headEnd/>
          <a:tailEnd type="none" w="med" len="med"/>
        </a:ln>
        <a:effectLst/>
      </xdr:spPr>
    </xdr:pic>
    <xdr:clientData/>
  </xdr:twoCellAnchor>
  <xdr:twoCellAnchor editAs="oneCell">
    <xdr:from>
      <xdr:col>0</xdr:col>
      <xdr:colOff>0</xdr:colOff>
      <xdr:row>186</xdr:row>
      <xdr:rowOff>0</xdr:rowOff>
    </xdr:from>
    <xdr:to>
      <xdr:col>8</xdr:col>
      <xdr:colOff>495300</xdr:colOff>
      <xdr:row>212</xdr:row>
      <xdr:rowOff>152400</xdr:rowOff>
    </xdr:to>
    <xdr:pic>
      <xdr:nvPicPr>
        <xdr:cNvPr id="2054"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0" y="43005375"/>
          <a:ext cx="5448300" cy="4362450"/>
        </a:xfrm>
        <a:prstGeom prst="rect">
          <a:avLst/>
        </a:prstGeom>
        <a:noFill/>
        <a:ln w="1">
          <a:noFill/>
          <a:miter lim="800000"/>
          <a:headEnd/>
          <a:tailEnd type="none" w="med" len="med"/>
        </a:ln>
        <a:effectLst/>
      </xdr:spPr>
    </xdr:pic>
    <xdr:clientData/>
  </xdr:twoCellAnchor>
  <xdr:twoCellAnchor editAs="oneCell">
    <xdr:from>
      <xdr:col>0</xdr:col>
      <xdr:colOff>0</xdr:colOff>
      <xdr:row>214</xdr:row>
      <xdr:rowOff>0</xdr:rowOff>
    </xdr:from>
    <xdr:to>
      <xdr:col>10</xdr:col>
      <xdr:colOff>390525</xdr:colOff>
      <xdr:row>242</xdr:row>
      <xdr:rowOff>123825</xdr:rowOff>
    </xdr:to>
    <xdr:pic>
      <xdr:nvPicPr>
        <xdr:cNvPr id="2055" name="Picture 7"/>
        <xdr:cNvPicPr>
          <a:picLocks noChangeAspect="1" noChangeArrowheads="1"/>
        </xdr:cNvPicPr>
      </xdr:nvPicPr>
      <xdr:blipFill>
        <a:blip xmlns:r="http://schemas.openxmlformats.org/officeDocument/2006/relationships" r:embed="rId6" cstate="print"/>
        <a:srcRect/>
        <a:stretch>
          <a:fillRect/>
        </a:stretch>
      </xdr:blipFill>
      <xdr:spPr bwMode="auto">
        <a:xfrm>
          <a:off x="0" y="47539275"/>
          <a:ext cx="6581775" cy="4657725"/>
        </a:xfrm>
        <a:prstGeom prst="rect">
          <a:avLst/>
        </a:prstGeom>
        <a:noFill/>
        <a:ln w="1">
          <a:noFill/>
          <a:miter lim="800000"/>
          <a:headEnd/>
          <a:tailEnd type="none" w="med" len="med"/>
        </a:ln>
        <a:effectLst/>
      </xdr:spPr>
    </xdr:pic>
    <xdr:clientData/>
  </xdr:twoCellAnchor>
  <xdr:twoCellAnchor editAs="oneCell">
    <xdr:from>
      <xdr:col>0</xdr:col>
      <xdr:colOff>0</xdr:colOff>
      <xdr:row>244</xdr:row>
      <xdr:rowOff>0</xdr:rowOff>
    </xdr:from>
    <xdr:to>
      <xdr:col>8</xdr:col>
      <xdr:colOff>457200</xdr:colOff>
      <xdr:row>270</xdr:row>
      <xdr:rowOff>9525</xdr:rowOff>
    </xdr:to>
    <xdr:pic>
      <xdr:nvPicPr>
        <xdr:cNvPr id="2056" name="Picture 8"/>
        <xdr:cNvPicPr>
          <a:picLocks noChangeAspect="1" noChangeArrowheads="1"/>
        </xdr:cNvPicPr>
      </xdr:nvPicPr>
      <xdr:blipFill>
        <a:blip xmlns:r="http://schemas.openxmlformats.org/officeDocument/2006/relationships" r:embed="rId7" cstate="print"/>
        <a:srcRect/>
        <a:stretch>
          <a:fillRect/>
        </a:stretch>
      </xdr:blipFill>
      <xdr:spPr bwMode="auto">
        <a:xfrm>
          <a:off x="0" y="52397025"/>
          <a:ext cx="5410200" cy="4219575"/>
        </a:xfrm>
        <a:prstGeom prst="rect">
          <a:avLst/>
        </a:prstGeom>
        <a:noFill/>
        <a:ln w="1">
          <a:noFill/>
          <a:miter lim="800000"/>
          <a:headEnd/>
          <a:tailEnd type="none" w="med" len="med"/>
        </a:ln>
        <a:effectLst/>
      </xdr:spPr>
    </xdr:pic>
    <xdr:clientData/>
  </xdr:twoCellAnchor>
  <xdr:twoCellAnchor editAs="oneCell">
    <xdr:from>
      <xdr:col>0</xdr:col>
      <xdr:colOff>0</xdr:colOff>
      <xdr:row>273</xdr:row>
      <xdr:rowOff>19050</xdr:rowOff>
    </xdr:from>
    <xdr:to>
      <xdr:col>10</xdr:col>
      <xdr:colOff>371475</xdr:colOff>
      <xdr:row>301</xdr:row>
      <xdr:rowOff>47625</xdr:rowOff>
    </xdr:to>
    <xdr:pic>
      <xdr:nvPicPr>
        <xdr:cNvPr id="2057" name="Picture 9"/>
        <xdr:cNvPicPr>
          <a:picLocks noChangeAspect="1" noChangeArrowheads="1"/>
        </xdr:cNvPicPr>
      </xdr:nvPicPr>
      <xdr:blipFill>
        <a:blip xmlns:r="http://schemas.openxmlformats.org/officeDocument/2006/relationships" r:embed="rId8" cstate="print"/>
        <a:srcRect/>
        <a:stretch>
          <a:fillRect/>
        </a:stretch>
      </xdr:blipFill>
      <xdr:spPr bwMode="auto">
        <a:xfrm>
          <a:off x="0" y="57111900"/>
          <a:ext cx="6562725" cy="4562475"/>
        </a:xfrm>
        <a:prstGeom prst="rect">
          <a:avLst/>
        </a:prstGeom>
        <a:noFill/>
        <a:ln w="1">
          <a:noFill/>
          <a:miter lim="800000"/>
          <a:headEnd/>
          <a:tailEnd type="none" w="med" len="med"/>
        </a:ln>
        <a:effectLst/>
      </xdr:spPr>
    </xdr:pic>
    <xdr:clientData/>
  </xdr:twoCellAnchor>
  <xdr:twoCellAnchor editAs="oneCell">
    <xdr:from>
      <xdr:col>0</xdr:col>
      <xdr:colOff>0</xdr:colOff>
      <xdr:row>303</xdr:row>
      <xdr:rowOff>0</xdr:rowOff>
    </xdr:from>
    <xdr:to>
      <xdr:col>8</xdr:col>
      <xdr:colOff>447675</xdr:colOff>
      <xdr:row>330</xdr:row>
      <xdr:rowOff>47625</xdr:rowOff>
    </xdr:to>
    <xdr:pic>
      <xdr:nvPicPr>
        <xdr:cNvPr id="2058" name="Picture 10"/>
        <xdr:cNvPicPr>
          <a:picLocks noChangeAspect="1" noChangeArrowheads="1"/>
        </xdr:cNvPicPr>
      </xdr:nvPicPr>
      <xdr:blipFill>
        <a:blip xmlns:r="http://schemas.openxmlformats.org/officeDocument/2006/relationships" r:embed="rId9" cstate="print"/>
        <a:srcRect/>
        <a:stretch>
          <a:fillRect/>
        </a:stretch>
      </xdr:blipFill>
      <xdr:spPr bwMode="auto">
        <a:xfrm>
          <a:off x="0" y="61950600"/>
          <a:ext cx="5400675" cy="44196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828675</xdr:colOff>
      <xdr:row>9</xdr:row>
      <xdr:rowOff>0</xdr:rowOff>
    </xdr:from>
    <xdr:to>
      <xdr:col>6</xdr:col>
      <xdr:colOff>828675</xdr:colOff>
      <xdr:row>9</xdr:row>
      <xdr:rowOff>0</xdr:rowOff>
    </xdr:to>
    <xdr:sp macro="" textlink="">
      <xdr:nvSpPr>
        <xdr:cNvPr id="2051" name="Line 1"/>
        <xdr:cNvSpPr>
          <a:spLocks noChangeShapeType="1"/>
        </xdr:cNvSpPr>
      </xdr:nvSpPr>
      <xdr:spPr bwMode="auto">
        <a:xfrm>
          <a:off x="4705350" y="2286000"/>
          <a:ext cx="0" cy="0"/>
        </a:xfrm>
        <a:prstGeom prst="line">
          <a:avLst/>
        </a:prstGeom>
        <a:noFill/>
        <a:ln w="9525">
          <a:solidFill>
            <a:srgbClr val="000000"/>
          </a:solidFill>
          <a:round/>
          <a:headEnd type="triangle" w="med" len="me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17</xdr:row>
      <xdr:rowOff>15240</xdr:rowOff>
    </xdr:from>
    <xdr:to>
      <xdr:col>1</xdr:col>
      <xdr:colOff>7688580</xdr:colOff>
      <xdr:row>51</xdr:row>
      <xdr:rowOff>15240</xdr:rowOff>
    </xdr:to>
    <xdr:pic>
      <xdr:nvPicPr>
        <xdr:cNvPr id="2" name="Picture 1" descr="cid:image001.png@01D3A701.D0137BA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638300"/>
          <a:ext cx="7650480" cy="595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91440</xdr:colOff>
      <xdr:row>57</xdr:row>
      <xdr:rowOff>144780</xdr:rowOff>
    </xdr:from>
    <xdr:to>
      <xdr:col>1</xdr:col>
      <xdr:colOff>5646420</xdr:colOff>
      <xdr:row>73</xdr:row>
      <xdr:rowOff>0</xdr:rowOff>
    </xdr:to>
    <xdr:pic>
      <xdr:nvPicPr>
        <xdr:cNvPr id="3" name="Picture 2" descr="cid:image002.png@01D3A702.D906EFC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 y="8267700"/>
          <a:ext cx="5554980" cy="2659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79</xdr:row>
      <xdr:rowOff>0</xdr:rowOff>
    </xdr:from>
    <xdr:to>
      <xdr:col>1</xdr:col>
      <xdr:colOff>5715000</xdr:colOff>
      <xdr:row>107</xdr:row>
      <xdr:rowOff>121920</xdr:rowOff>
    </xdr:to>
    <xdr:pic>
      <xdr:nvPicPr>
        <xdr:cNvPr id="4" name="Picture 3" descr="cid:image003.png@01D3A705.BD9351E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12915900"/>
          <a:ext cx="5638800"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109</xdr:row>
      <xdr:rowOff>0</xdr:rowOff>
    </xdr:from>
    <xdr:to>
      <xdr:col>1</xdr:col>
      <xdr:colOff>5593080</xdr:colOff>
      <xdr:row>122</xdr:row>
      <xdr:rowOff>83820</xdr:rowOff>
    </xdr:to>
    <xdr:pic>
      <xdr:nvPicPr>
        <xdr:cNvPr id="5" name="Picture 4" descr="cid:image004.png@01D3A705.BD9351E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8173700"/>
          <a:ext cx="559308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BA8748"/>
  </sheetPr>
  <dimension ref="A1:O117"/>
  <sheetViews>
    <sheetView view="pageLayout" zoomScaleNormal="100" workbookViewId="0">
      <selection activeCell="A5" sqref="A5"/>
    </sheetView>
  </sheetViews>
  <sheetFormatPr defaultColWidth="9.33203125" defaultRowHeight="12.75" x14ac:dyDescent="0.2"/>
  <cols>
    <col min="1" max="10" width="9.6640625" style="3" customWidth="1"/>
    <col min="11" max="16384" width="9.33203125" style="3"/>
  </cols>
  <sheetData>
    <row r="1" spans="1:15" ht="21" x14ac:dyDescent="0.35">
      <c r="A1" s="290" t="s">
        <v>72</v>
      </c>
      <c r="B1" s="290"/>
      <c r="C1" s="290"/>
      <c r="D1" s="290"/>
      <c r="E1" s="290"/>
      <c r="F1" s="290"/>
      <c r="G1" s="290"/>
      <c r="H1" s="290"/>
      <c r="I1" s="290"/>
      <c r="J1" s="290"/>
      <c r="K1" s="290"/>
      <c r="L1" s="290"/>
      <c r="M1" s="290"/>
      <c r="N1" s="290"/>
      <c r="O1" s="290"/>
    </row>
    <row r="2" spans="1:15" x14ac:dyDescent="0.2">
      <c r="A2" s="228"/>
      <c r="B2" s="229"/>
      <c r="C2" s="229"/>
      <c r="D2" s="229"/>
      <c r="E2" s="229"/>
      <c r="F2" s="229"/>
      <c r="G2" s="229"/>
      <c r="H2" s="229"/>
      <c r="I2" s="229"/>
      <c r="J2" s="229"/>
      <c r="K2" s="229"/>
      <c r="L2" s="229"/>
      <c r="M2" s="229"/>
      <c r="N2" s="229"/>
      <c r="O2" s="229"/>
    </row>
    <row r="3" spans="1:15" ht="21" x14ac:dyDescent="0.35">
      <c r="A3" s="290" t="s">
        <v>73</v>
      </c>
      <c r="B3" s="290"/>
      <c r="C3" s="290"/>
      <c r="D3" s="290"/>
      <c r="E3" s="290"/>
      <c r="F3" s="290"/>
      <c r="G3" s="290"/>
      <c r="H3" s="290"/>
      <c r="I3" s="290"/>
      <c r="J3" s="290"/>
      <c r="K3" s="290"/>
      <c r="L3" s="290"/>
      <c r="M3" s="290"/>
      <c r="N3" s="290"/>
      <c r="O3" s="290"/>
    </row>
    <row r="4" spans="1:15" ht="15.75" x14ac:dyDescent="0.25">
      <c r="A4" s="227"/>
    </row>
    <row r="5" spans="1:15" ht="15.75" x14ac:dyDescent="0.25">
      <c r="A5" s="227" t="s">
        <v>794</v>
      </c>
      <c r="B5" s="3" t="s">
        <v>795</v>
      </c>
    </row>
    <row r="6" spans="1:15" ht="30.75" customHeight="1" x14ac:dyDescent="0.25">
      <c r="A6" s="227" t="s">
        <v>796</v>
      </c>
      <c r="B6" s="286" t="s">
        <v>800</v>
      </c>
      <c r="C6" s="286"/>
      <c r="D6" s="286"/>
      <c r="E6" s="286"/>
      <c r="F6" s="286"/>
      <c r="G6" s="286"/>
      <c r="H6" s="286"/>
      <c r="I6" s="286"/>
      <c r="J6" s="286"/>
      <c r="K6" s="286"/>
      <c r="L6" s="286"/>
      <c r="M6" s="286"/>
      <c r="N6" s="286"/>
      <c r="O6" s="286"/>
    </row>
    <row r="7" spans="1:15" ht="15.75" x14ac:dyDescent="0.25">
      <c r="A7" s="227" t="s">
        <v>797</v>
      </c>
      <c r="B7" s="3" t="s">
        <v>801</v>
      </c>
    </row>
    <row r="8" spans="1:15" ht="15.75" x14ac:dyDescent="0.25">
      <c r="A8" s="227" t="s">
        <v>798</v>
      </c>
      <c r="B8" s="3" t="s">
        <v>799</v>
      </c>
    </row>
    <row r="9" spans="1:15" ht="15.75" x14ac:dyDescent="0.25">
      <c r="A9" s="227" t="s">
        <v>802</v>
      </c>
      <c r="B9" s="3" t="s">
        <v>803</v>
      </c>
    </row>
    <row r="10" spans="1:15" ht="15.75" x14ac:dyDescent="0.25">
      <c r="A10" s="227" t="s">
        <v>804</v>
      </c>
      <c r="B10" s="3" t="s">
        <v>805</v>
      </c>
    </row>
    <row r="11" spans="1:15" ht="15.75" x14ac:dyDescent="0.25">
      <c r="A11" s="227" t="s">
        <v>806</v>
      </c>
      <c r="B11" s="3" t="s">
        <v>807</v>
      </c>
    </row>
    <row r="12" spans="1:15" ht="15.75" x14ac:dyDescent="0.25">
      <c r="A12" s="227" t="s">
        <v>808</v>
      </c>
      <c r="B12" s="3" t="s">
        <v>810</v>
      </c>
    </row>
    <row r="13" spans="1:15" ht="15.75" x14ac:dyDescent="0.25">
      <c r="A13" s="227" t="s">
        <v>811</v>
      </c>
      <c r="B13" s="3" t="s">
        <v>813</v>
      </c>
    </row>
    <row r="14" spans="1:15" ht="15.75" x14ac:dyDescent="0.25">
      <c r="A14" s="227" t="s">
        <v>812</v>
      </c>
      <c r="B14" s="3" t="s">
        <v>814</v>
      </c>
    </row>
    <row r="15" spans="1:15" ht="15.75" x14ac:dyDescent="0.25">
      <c r="A15" s="227" t="s">
        <v>815</v>
      </c>
      <c r="B15" s="3" t="s">
        <v>816</v>
      </c>
    </row>
    <row r="16" spans="1:15" ht="15.75" x14ac:dyDescent="0.25">
      <c r="A16" s="227"/>
    </row>
    <row r="17" spans="1:15" ht="15.75" x14ac:dyDescent="0.25">
      <c r="A17" s="291" t="s">
        <v>74</v>
      </c>
      <c r="B17" s="291"/>
      <c r="C17" s="291"/>
      <c r="D17" s="291"/>
      <c r="E17" s="291"/>
      <c r="F17" s="291"/>
      <c r="G17" s="291"/>
      <c r="H17" s="291"/>
      <c r="I17" s="291"/>
      <c r="J17" s="291"/>
      <c r="K17" s="291"/>
      <c r="L17" s="291"/>
      <c r="M17" s="291"/>
      <c r="N17" s="291"/>
      <c r="O17" s="291"/>
    </row>
    <row r="18" spans="1:15" ht="15.75" x14ac:dyDescent="0.25">
      <c r="A18" s="230"/>
      <c r="B18" s="230"/>
      <c r="C18" s="230"/>
      <c r="D18" s="230"/>
      <c r="E18" s="230"/>
      <c r="F18" s="230"/>
      <c r="G18" s="230"/>
      <c r="H18" s="230"/>
      <c r="I18" s="230"/>
      <c r="J18" s="230"/>
    </row>
    <row r="19" spans="1:15" ht="46.5" customHeight="1" x14ac:dyDescent="0.25">
      <c r="A19" s="287" t="s">
        <v>781</v>
      </c>
      <c r="B19" s="287"/>
      <c r="C19" s="287"/>
      <c r="D19" s="287"/>
      <c r="E19" s="287"/>
      <c r="F19" s="287"/>
      <c r="G19" s="287"/>
      <c r="H19" s="287"/>
      <c r="I19" s="287"/>
      <c r="J19" s="287"/>
      <c r="K19" s="287"/>
      <c r="L19" s="287"/>
      <c r="M19" s="287"/>
      <c r="N19" s="287"/>
      <c r="O19" s="287"/>
    </row>
    <row r="21" spans="1:15" ht="15.75" x14ac:dyDescent="0.25">
      <c r="A21" s="292" t="s">
        <v>75</v>
      </c>
      <c r="B21" s="292"/>
      <c r="C21" s="292"/>
      <c r="D21" s="292"/>
      <c r="E21" s="292"/>
      <c r="F21" s="292"/>
      <c r="G21" s="292"/>
      <c r="H21" s="292"/>
      <c r="I21" s="292"/>
      <c r="J21" s="292"/>
      <c r="K21" s="292"/>
      <c r="L21" s="292"/>
      <c r="M21" s="292"/>
      <c r="N21" s="292"/>
      <c r="O21" s="292"/>
    </row>
    <row r="22" spans="1:15" ht="15.75" x14ac:dyDescent="0.25">
      <c r="A22" s="78"/>
    </row>
    <row r="23" spans="1:15" ht="15.75" x14ac:dyDescent="0.25">
      <c r="A23" s="288" t="s">
        <v>76</v>
      </c>
      <c r="B23" s="288"/>
      <c r="C23" s="288"/>
      <c r="D23" s="288"/>
      <c r="E23" s="288"/>
      <c r="F23" s="288"/>
      <c r="G23" s="288"/>
      <c r="H23" s="288"/>
      <c r="I23" s="288"/>
      <c r="J23" s="288"/>
      <c r="K23" s="288"/>
      <c r="L23" s="288"/>
      <c r="M23" s="288"/>
      <c r="N23" s="288"/>
      <c r="O23" s="288"/>
    </row>
    <row r="25" spans="1:15" ht="101.45" customHeight="1" x14ac:dyDescent="0.25">
      <c r="B25" s="287" t="s">
        <v>782</v>
      </c>
      <c r="C25" s="287"/>
      <c r="D25" s="287"/>
      <c r="E25" s="287"/>
      <c r="F25" s="287"/>
      <c r="G25" s="287"/>
      <c r="H25" s="287"/>
      <c r="I25" s="287"/>
      <c r="J25" s="287"/>
      <c r="K25" s="287"/>
      <c r="L25" s="287"/>
      <c r="M25" s="287"/>
      <c r="N25" s="287"/>
      <c r="O25" s="287"/>
    </row>
    <row r="27" spans="1:15" ht="106.9" customHeight="1" x14ac:dyDescent="0.25">
      <c r="B27" s="287" t="s">
        <v>783</v>
      </c>
      <c r="C27" s="287"/>
      <c r="D27" s="287"/>
      <c r="E27" s="287"/>
      <c r="F27" s="287"/>
      <c r="G27" s="287"/>
      <c r="H27" s="287"/>
      <c r="I27" s="287"/>
      <c r="J27" s="287"/>
      <c r="K27" s="287"/>
      <c r="L27" s="287"/>
      <c r="M27" s="287"/>
      <c r="N27" s="287"/>
      <c r="O27" s="287"/>
    </row>
    <row r="29" spans="1:15" ht="127.15" customHeight="1" x14ac:dyDescent="0.25">
      <c r="B29" s="287" t="s">
        <v>784</v>
      </c>
      <c r="C29" s="287"/>
      <c r="D29" s="287"/>
      <c r="E29" s="287"/>
      <c r="F29" s="287"/>
      <c r="G29" s="287"/>
      <c r="H29" s="287"/>
      <c r="I29" s="287"/>
      <c r="J29" s="287"/>
      <c r="K29" s="287"/>
      <c r="L29" s="287"/>
      <c r="M29" s="287"/>
      <c r="N29" s="287"/>
      <c r="O29" s="287"/>
    </row>
    <row r="31" spans="1:15" ht="46.5" customHeight="1" x14ac:dyDescent="0.25">
      <c r="B31" s="287" t="s">
        <v>785</v>
      </c>
      <c r="C31" s="287"/>
      <c r="D31" s="287"/>
      <c r="E31" s="287"/>
      <c r="F31" s="287"/>
      <c r="G31" s="287"/>
      <c r="H31" s="287"/>
      <c r="I31" s="287"/>
      <c r="J31" s="287"/>
      <c r="K31" s="287"/>
      <c r="L31" s="287"/>
      <c r="M31" s="287"/>
      <c r="N31" s="287"/>
      <c r="O31" s="287"/>
    </row>
    <row r="33" spans="1:15" ht="15.75" x14ac:dyDescent="0.25">
      <c r="A33" s="288" t="s">
        <v>77</v>
      </c>
      <c r="B33" s="288"/>
      <c r="C33" s="288"/>
      <c r="D33" s="288"/>
      <c r="E33" s="288"/>
      <c r="F33" s="288"/>
      <c r="G33" s="288"/>
      <c r="H33" s="288"/>
      <c r="I33" s="288"/>
      <c r="J33" s="288"/>
      <c r="K33" s="288"/>
      <c r="L33" s="288"/>
      <c r="M33" s="288"/>
      <c r="N33" s="288"/>
      <c r="O33" s="288"/>
    </row>
    <row r="35" spans="1:15" ht="63.75" customHeight="1" x14ac:dyDescent="0.25">
      <c r="A35" s="287" t="s">
        <v>78</v>
      </c>
      <c r="B35" s="287"/>
      <c r="C35" s="287"/>
      <c r="D35" s="287"/>
      <c r="E35" s="287"/>
      <c r="F35" s="287"/>
      <c r="G35" s="287"/>
      <c r="H35" s="287"/>
      <c r="I35" s="287"/>
      <c r="J35" s="287"/>
      <c r="K35" s="287"/>
      <c r="L35" s="287"/>
      <c r="M35" s="287"/>
      <c r="N35" s="287"/>
      <c r="O35" s="287"/>
    </row>
    <row r="37" spans="1:15" ht="15.75" x14ac:dyDescent="0.25">
      <c r="A37" s="288" t="s">
        <v>79</v>
      </c>
      <c r="B37" s="288"/>
      <c r="C37" s="288"/>
      <c r="D37" s="288"/>
      <c r="E37" s="288"/>
      <c r="F37" s="288"/>
      <c r="G37" s="288"/>
      <c r="H37" s="288"/>
      <c r="I37" s="288"/>
      <c r="J37" s="288"/>
      <c r="K37" s="288"/>
      <c r="L37" s="288"/>
      <c r="M37" s="288"/>
      <c r="N37" s="288"/>
      <c r="O37" s="288"/>
    </row>
    <row r="39" spans="1:15" ht="42" customHeight="1" x14ac:dyDescent="0.25">
      <c r="A39" s="287" t="s">
        <v>80</v>
      </c>
      <c r="B39" s="287"/>
      <c r="C39" s="287"/>
      <c r="D39" s="287"/>
      <c r="E39" s="287"/>
      <c r="F39" s="287"/>
      <c r="G39" s="287"/>
      <c r="H39" s="287"/>
      <c r="I39" s="287"/>
      <c r="J39" s="287"/>
      <c r="K39" s="287"/>
      <c r="L39" s="287"/>
      <c r="M39" s="287"/>
      <c r="N39" s="287"/>
      <c r="O39" s="287"/>
    </row>
    <row r="41" spans="1:15" s="231" customFormat="1" ht="61.5" customHeight="1" x14ac:dyDescent="0.25">
      <c r="B41" s="287" t="s">
        <v>786</v>
      </c>
      <c r="C41" s="287"/>
      <c r="D41" s="287"/>
      <c r="E41" s="287"/>
      <c r="F41" s="287"/>
      <c r="G41" s="287"/>
      <c r="H41" s="287"/>
      <c r="I41" s="287"/>
      <c r="J41" s="287"/>
      <c r="K41" s="287"/>
      <c r="L41" s="287"/>
      <c r="M41" s="287"/>
      <c r="N41" s="287"/>
      <c r="O41" s="287"/>
    </row>
    <row r="42" spans="1:15" x14ac:dyDescent="0.2">
      <c r="B42" s="28"/>
      <c r="C42" s="28"/>
      <c r="D42" s="28"/>
      <c r="E42" s="28"/>
      <c r="F42" s="28"/>
      <c r="G42" s="28"/>
      <c r="H42" s="28"/>
      <c r="I42" s="28"/>
      <c r="J42" s="28"/>
      <c r="K42" s="28"/>
      <c r="L42" s="28"/>
      <c r="M42" s="28"/>
      <c r="N42" s="28"/>
      <c r="O42" s="28"/>
    </row>
    <row r="43" spans="1:15" ht="96.75" customHeight="1" x14ac:dyDescent="0.25">
      <c r="B43" s="287" t="s">
        <v>787</v>
      </c>
      <c r="C43" s="287"/>
      <c r="D43" s="287"/>
      <c r="E43" s="287"/>
      <c r="F43" s="287"/>
      <c r="G43" s="287"/>
      <c r="H43" s="287"/>
      <c r="I43" s="287"/>
      <c r="J43" s="287"/>
      <c r="K43" s="287"/>
      <c r="L43" s="287"/>
      <c r="M43" s="287"/>
      <c r="N43" s="287"/>
      <c r="O43" s="287"/>
    </row>
    <row r="44" spans="1:15" x14ac:dyDescent="0.2">
      <c r="B44" s="28"/>
      <c r="C44" s="28"/>
      <c r="D44" s="28"/>
      <c r="E44" s="28"/>
      <c r="F44" s="28"/>
      <c r="G44" s="28"/>
      <c r="H44" s="28"/>
      <c r="I44" s="28"/>
      <c r="J44" s="28"/>
      <c r="K44" s="28"/>
      <c r="L44" s="28"/>
      <c r="M44" s="28"/>
      <c r="N44" s="28"/>
      <c r="O44" s="28"/>
    </row>
    <row r="45" spans="1:15" ht="49.5" customHeight="1" x14ac:dyDescent="0.25">
      <c r="B45" s="287" t="s">
        <v>788</v>
      </c>
      <c r="C45" s="287"/>
      <c r="D45" s="287"/>
      <c r="E45" s="287"/>
      <c r="F45" s="287"/>
      <c r="G45" s="287"/>
      <c r="H45" s="287"/>
      <c r="I45" s="287"/>
      <c r="J45" s="287"/>
      <c r="K45" s="287"/>
      <c r="L45" s="287"/>
      <c r="M45" s="287"/>
      <c r="N45" s="287"/>
      <c r="O45" s="287"/>
    </row>
    <row r="47" spans="1:15" ht="18.75" x14ac:dyDescent="0.3">
      <c r="A47" s="293" t="s">
        <v>81</v>
      </c>
      <c r="B47" s="293"/>
      <c r="C47" s="293"/>
      <c r="D47" s="293"/>
      <c r="E47" s="293"/>
      <c r="F47" s="293"/>
      <c r="G47" s="293"/>
      <c r="H47" s="293"/>
      <c r="I47" s="293"/>
      <c r="J47" s="293"/>
      <c r="K47" s="293"/>
      <c r="L47" s="293"/>
      <c r="M47" s="293"/>
      <c r="N47" s="293"/>
      <c r="O47" s="293"/>
    </row>
    <row r="49" spans="1:15" ht="15.75" x14ac:dyDescent="0.25">
      <c r="A49" s="288" t="s">
        <v>82</v>
      </c>
      <c r="B49" s="288"/>
      <c r="C49" s="288"/>
      <c r="D49" s="288"/>
      <c r="E49" s="288"/>
      <c r="F49" s="288"/>
      <c r="G49" s="288"/>
      <c r="H49" s="288"/>
      <c r="I49" s="288"/>
      <c r="J49" s="288"/>
      <c r="K49" s="288"/>
      <c r="L49" s="288"/>
      <c r="M49" s="288"/>
      <c r="N49" s="288"/>
      <c r="O49" s="288"/>
    </row>
    <row r="51" spans="1:15" ht="17.25" customHeight="1" x14ac:dyDescent="0.25">
      <c r="B51" s="232" t="s">
        <v>95</v>
      </c>
      <c r="C51" s="287" t="s">
        <v>83</v>
      </c>
      <c r="D51" s="287"/>
      <c r="E51" s="287"/>
      <c r="F51" s="287"/>
      <c r="G51" s="287"/>
      <c r="H51" s="287"/>
      <c r="I51" s="287"/>
      <c r="J51" s="287"/>
      <c r="K51" s="287"/>
      <c r="L51" s="287"/>
      <c r="M51" s="287"/>
      <c r="N51" s="287"/>
      <c r="O51" s="287"/>
    </row>
    <row r="52" spans="1:15" ht="15.75" x14ac:dyDescent="0.25">
      <c r="B52" s="233"/>
      <c r="C52" s="78" t="s">
        <v>91</v>
      </c>
      <c r="D52" s="294" t="s">
        <v>90</v>
      </c>
      <c r="E52" s="294"/>
      <c r="F52" s="294"/>
      <c r="G52" s="294"/>
      <c r="H52" s="294"/>
      <c r="I52" s="294"/>
      <c r="J52" s="294"/>
      <c r="K52" s="294"/>
      <c r="L52" s="294"/>
      <c r="M52" s="294"/>
      <c r="N52" s="294"/>
      <c r="O52" s="294"/>
    </row>
    <row r="53" spans="1:15" ht="15.75" x14ac:dyDescent="0.25">
      <c r="B53" s="233"/>
      <c r="C53" s="78" t="s">
        <v>93</v>
      </c>
      <c r="D53" s="294" t="s">
        <v>92</v>
      </c>
      <c r="E53" s="294"/>
      <c r="F53" s="294"/>
      <c r="G53" s="294"/>
      <c r="H53" s="294"/>
      <c r="I53" s="294"/>
      <c r="J53" s="294"/>
      <c r="K53" s="294"/>
      <c r="L53" s="294"/>
      <c r="M53" s="294"/>
      <c r="N53" s="294"/>
      <c r="O53" s="294"/>
    </row>
    <row r="54" spans="1:15" ht="15.75" x14ac:dyDescent="0.25">
      <c r="B54" s="233"/>
      <c r="C54" s="78" t="s">
        <v>94</v>
      </c>
      <c r="D54" s="289" t="s">
        <v>789</v>
      </c>
      <c r="E54" s="289"/>
      <c r="F54" s="289"/>
      <c r="G54" s="289"/>
      <c r="H54" s="289"/>
      <c r="I54" s="289"/>
      <c r="J54" s="289"/>
      <c r="K54" s="289"/>
      <c r="L54" s="289"/>
      <c r="M54" s="289"/>
      <c r="N54" s="289"/>
      <c r="O54" s="289"/>
    </row>
    <row r="55" spans="1:15" ht="15.75" x14ac:dyDescent="0.2">
      <c r="B55" s="233"/>
    </row>
    <row r="56" spans="1:15" ht="14.25" customHeight="1" x14ac:dyDescent="0.25">
      <c r="B56" s="232" t="s">
        <v>96</v>
      </c>
      <c r="C56" s="287" t="s">
        <v>84</v>
      </c>
      <c r="D56" s="287"/>
      <c r="E56" s="287"/>
      <c r="F56" s="287"/>
      <c r="G56" s="287"/>
      <c r="H56" s="287"/>
      <c r="I56" s="287"/>
      <c r="J56" s="287"/>
      <c r="K56" s="287"/>
      <c r="L56" s="287"/>
      <c r="M56" s="287"/>
      <c r="N56" s="287"/>
      <c r="O56" s="287"/>
    </row>
    <row r="57" spans="1:15" ht="15.75" x14ac:dyDescent="0.25">
      <c r="B57" s="78"/>
    </row>
    <row r="58" spans="1:15" ht="46.5" customHeight="1" x14ac:dyDescent="0.25">
      <c r="C58" s="233" t="s">
        <v>85</v>
      </c>
      <c r="D58" s="287" t="s">
        <v>86</v>
      </c>
      <c r="E58" s="287"/>
      <c r="F58" s="287"/>
      <c r="G58" s="287"/>
      <c r="H58" s="287"/>
      <c r="I58" s="287"/>
      <c r="J58" s="287"/>
      <c r="K58" s="287"/>
      <c r="L58" s="287"/>
      <c r="M58" s="287"/>
      <c r="N58" s="287"/>
      <c r="O58" s="287"/>
    </row>
    <row r="59" spans="1:15" ht="33.75" customHeight="1" x14ac:dyDescent="0.25">
      <c r="C59" s="233" t="s">
        <v>87</v>
      </c>
      <c r="D59" s="285" t="s">
        <v>790</v>
      </c>
      <c r="E59" s="285"/>
      <c r="F59" s="285"/>
      <c r="G59" s="285"/>
      <c r="H59" s="285"/>
      <c r="I59" s="285"/>
      <c r="J59" s="285"/>
      <c r="K59" s="285"/>
      <c r="L59" s="285"/>
      <c r="M59" s="285"/>
      <c r="N59" s="285"/>
      <c r="O59" s="285"/>
    </row>
    <row r="60" spans="1:15" ht="34.5" customHeight="1" x14ac:dyDescent="0.25">
      <c r="C60" s="233" t="s">
        <v>88</v>
      </c>
      <c r="D60" s="287" t="s">
        <v>89</v>
      </c>
      <c r="E60" s="287"/>
      <c r="F60" s="287"/>
      <c r="G60" s="287"/>
      <c r="H60" s="287"/>
      <c r="I60" s="287"/>
      <c r="J60" s="287"/>
      <c r="K60" s="287"/>
      <c r="L60" s="287"/>
      <c r="M60" s="287"/>
      <c r="N60" s="287"/>
      <c r="O60" s="287"/>
    </row>
    <row r="61" spans="1:15" x14ac:dyDescent="0.2">
      <c r="D61" s="231"/>
      <c r="E61" s="231"/>
      <c r="F61" s="231"/>
      <c r="G61" s="231"/>
      <c r="H61" s="231"/>
      <c r="I61" s="231"/>
      <c r="J61" s="231"/>
    </row>
    <row r="62" spans="1:15" ht="77.25" customHeight="1" x14ac:dyDescent="0.25">
      <c r="C62" s="287" t="s">
        <v>97</v>
      </c>
      <c r="D62" s="287"/>
      <c r="E62" s="287"/>
      <c r="F62" s="287"/>
      <c r="G62" s="287"/>
      <c r="H62" s="287"/>
      <c r="I62" s="287"/>
      <c r="J62" s="287"/>
      <c r="K62" s="287"/>
      <c r="L62" s="287"/>
      <c r="M62" s="287"/>
      <c r="N62" s="287"/>
      <c r="O62" s="287"/>
    </row>
    <row r="64" spans="1:15" ht="15.75" x14ac:dyDescent="0.25">
      <c r="A64" s="288" t="s">
        <v>98</v>
      </c>
      <c r="B64" s="288"/>
      <c r="C64" s="288"/>
      <c r="D64" s="288"/>
      <c r="E64" s="288"/>
      <c r="F64" s="288"/>
      <c r="G64" s="288"/>
      <c r="H64" s="288"/>
      <c r="I64" s="288"/>
      <c r="J64" s="288"/>
      <c r="K64" s="288"/>
      <c r="L64" s="288"/>
      <c r="M64" s="288"/>
      <c r="N64" s="288"/>
      <c r="O64" s="288"/>
    </row>
    <row r="66" spans="1:15" ht="15.75" x14ac:dyDescent="0.25">
      <c r="B66" s="234" t="s">
        <v>95</v>
      </c>
      <c r="C66" s="289" t="s">
        <v>791</v>
      </c>
      <c r="D66" s="289"/>
      <c r="E66" s="289"/>
      <c r="F66" s="289"/>
      <c r="G66" s="289"/>
      <c r="H66" s="289"/>
      <c r="I66" s="289"/>
      <c r="J66" s="289"/>
      <c r="K66" s="289"/>
      <c r="L66" s="289"/>
      <c r="M66" s="289"/>
      <c r="N66" s="289"/>
      <c r="O66" s="289"/>
    </row>
    <row r="68" spans="1:15" ht="109.5" customHeight="1" x14ac:dyDescent="0.25">
      <c r="C68" s="287" t="s">
        <v>99</v>
      </c>
      <c r="D68" s="287"/>
      <c r="E68" s="287"/>
      <c r="F68" s="287"/>
      <c r="G68" s="287"/>
      <c r="H68" s="287"/>
      <c r="I68" s="287"/>
      <c r="J68" s="287"/>
      <c r="K68" s="287"/>
      <c r="L68" s="287"/>
      <c r="M68" s="287"/>
      <c r="N68" s="287"/>
      <c r="O68" s="287"/>
    </row>
    <row r="70" spans="1:15" ht="19.5" customHeight="1" x14ac:dyDescent="0.25">
      <c r="B70" s="235" t="s">
        <v>96</v>
      </c>
      <c r="C70" s="287" t="s">
        <v>101</v>
      </c>
      <c r="D70" s="287"/>
      <c r="E70" s="287"/>
      <c r="F70" s="287"/>
      <c r="G70" s="287"/>
      <c r="H70" s="287"/>
      <c r="I70" s="287"/>
      <c r="J70" s="287"/>
      <c r="K70" s="287"/>
      <c r="L70" s="287"/>
      <c r="M70" s="287"/>
      <c r="N70" s="287"/>
      <c r="O70" s="287"/>
    </row>
    <row r="72" spans="1:15" ht="127.5" customHeight="1" x14ac:dyDescent="0.25">
      <c r="C72" s="287" t="s">
        <v>100</v>
      </c>
      <c r="D72" s="287"/>
      <c r="E72" s="287"/>
      <c r="F72" s="287"/>
      <c r="G72" s="287"/>
      <c r="H72" s="287"/>
      <c r="I72" s="287"/>
      <c r="J72" s="287"/>
      <c r="K72" s="287"/>
      <c r="L72" s="287"/>
      <c r="M72" s="287"/>
      <c r="N72" s="287"/>
      <c r="O72" s="287"/>
    </row>
    <row r="74" spans="1:15" ht="15.75" x14ac:dyDescent="0.25">
      <c r="A74" s="292" t="s">
        <v>102</v>
      </c>
      <c r="B74" s="292"/>
      <c r="C74" s="292"/>
      <c r="D74" s="292"/>
      <c r="E74" s="292"/>
      <c r="F74" s="292"/>
      <c r="G74" s="292"/>
      <c r="H74" s="292"/>
      <c r="I74" s="292"/>
      <c r="J74" s="292"/>
      <c r="K74" s="292"/>
      <c r="L74" s="292"/>
      <c r="M74" s="292"/>
      <c r="N74" s="292"/>
      <c r="O74" s="292"/>
    </row>
    <row r="76" spans="1:15" ht="44.25" customHeight="1" x14ac:dyDescent="0.25">
      <c r="A76" s="287" t="s">
        <v>103</v>
      </c>
      <c r="B76" s="287"/>
      <c r="C76" s="287"/>
      <c r="D76" s="287"/>
      <c r="E76" s="287"/>
      <c r="F76" s="287"/>
      <c r="G76" s="287"/>
      <c r="H76" s="287"/>
      <c r="I76" s="287"/>
      <c r="J76" s="287"/>
      <c r="K76" s="287"/>
      <c r="L76" s="287"/>
      <c r="M76" s="287"/>
      <c r="N76" s="287"/>
      <c r="O76" s="287"/>
    </row>
    <row r="78" spans="1:15" ht="15.75" customHeight="1" x14ac:dyDescent="0.25">
      <c r="A78" s="236" t="s">
        <v>104</v>
      </c>
      <c r="C78" s="287" t="s">
        <v>105</v>
      </c>
      <c r="D78" s="287"/>
      <c r="E78" s="287"/>
      <c r="F78" s="287"/>
      <c r="G78" s="287"/>
      <c r="H78" s="287"/>
      <c r="I78" s="287"/>
      <c r="J78" s="287"/>
      <c r="K78" s="287"/>
      <c r="L78" s="287"/>
      <c r="M78" s="287"/>
      <c r="N78" s="287"/>
      <c r="O78" s="287"/>
    </row>
    <row r="79" spans="1:15" ht="15.75" x14ac:dyDescent="0.25">
      <c r="A79" s="236" t="s">
        <v>106</v>
      </c>
      <c r="C79" s="287" t="s">
        <v>107</v>
      </c>
      <c r="D79" s="287"/>
      <c r="E79" s="287"/>
      <c r="F79" s="287"/>
      <c r="G79" s="287"/>
      <c r="H79" s="287"/>
      <c r="I79" s="287"/>
      <c r="J79" s="287"/>
      <c r="K79" s="287"/>
      <c r="L79" s="287"/>
      <c r="M79" s="287"/>
      <c r="N79" s="287"/>
      <c r="O79" s="287"/>
    </row>
    <row r="80" spans="1:15" ht="15.75" x14ac:dyDescent="0.25">
      <c r="A80" s="236" t="s">
        <v>108</v>
      </c>
      <c r="C80" s="287" t="s">
        <v>109</v>
      </c>
      <c r="D80" s="287"/>
      <c r="E80" s="287"/>
      <c r="F80" s="287"/>
      <c r="G80" s="287"/>
      <c r="H80" s="287"/>
      <c r="I80" s="287"/>
      <c r="J80" s="287"/>
      <c r="K80" s="287"/>
      <c r="L80" s="287"/>
      <c r="M80" s="287"/>
      <c r="N80" s="287"/>
      <c r="O80" s="287"/>
    </row>
    <row r="81" spans="1:15" ht="15.75" customHeight="1" x14ac:dyDescent="0.25">
      <c r="A81" s="236" t="s">
        <v>110</v>
      </c>
      <c r="C81" s="287" t="s">
        <v>111</v>
      </c>
      <c r="D81" s="287"/>
      <c r="E81" s="287"/>
      <c r="F81" s="287"/>
      <c r="G81" s="287"/>
      <c r="H81" s="287"/>
      <c r="I81" s="287"/>
      <c r="J81" s="287"/>
      <c r="K81" s="287"/>
      <c r="L81" s="287"/>
      <c r="M81" s="287"/>
      <c r="N81" s="287"/>
      <c r="O81" s="287"/>
    </row>
    <row r="82" spans="1:15" ht="15.75" customHeight="1" x14ac:dyDescent="0.25">
      <c r="A82" s="236" t="s">
        <v>112</v>
      </c>
      <c r="C82" s="287" t="s">
        <v>113</v>
      </c>
      <c r="D82" s="287"/>
      <c r="E82" s="287"/>
      <c r="F82" s="287"/>
      <c r="G82" s="287"/>
      <c r="H82" s="287"/>
      <c r="I82" s="287"/>
      <c r="J82" s="287"/>
      <c r="K82" s="287"/>
      <c r="L82" s="287"/>
      <c r="M82" s="287"/>
      <c r="N82" s="287"/>
      <c r="O82" s="287"/>
    </row>
    <row r="83" spans="1:15" ht="15.75" x14ac:dyDescent="0.25">
      <c r="A83" s="236" t="s">
        <v>114</v>
      </c>
      <c r="C83" s="287" t="s">
        <v>115</v>
      </c>
      <c r="D83" s="287"/>
      <c r="E83" s="287"/>
      <c r="F83" s="287"/>
      <c r="G83" s="287"/>
      <c r="H83" s="287"/>
      <c r="I83" s="287"/>
      <c r="J83" s="287"/>
      <c r="K83" s="287"/>
      <c r="L83" s="287"/>
      <c r="M83" s="287"/>
      <c r="N83" s="287"/>
      <c r="O83" s="287"/>
    </row>
    <row r="84" spans="1:15" ht="15.75" customHeight="1" x14ac:dyDescent="0.25">
      <c r="A84" s="236" t="s">
        <v>116</v>
      </c>
      <c r="C84" s="287" t="s">
        <v>117</v>
      </c>
      <c r="D84" s="287"/>
      <c r="E84" s="287"/>
      <c r="F84" s="287"/>
      <c r="G84" s="287"/>
      <c r="H84" s="287"/>
      <c r="I84" s="287"/>
      <c r="J84" s="287"/>
      <c r="K84" s="287"/>
      <c r="L84" s="287"/>
      <c r="M84" s="287"/>
      <c r="N84" s="287"/>
      <c r="O84" s="287"/>
    </row>
    <row r="85" spans="1:15" ht="33.75" customHeight="1" x14ac:dyDescent="0.25">
      <c r="A85" s="236" t="s">
        <v>118</v>
      </c>
      <c r="C85" s="287" t="s">
        <v>119</v>
      </c>
      <c r="D85" s="287"/>
      <c r="E85" s="287"/>
      <c r="F85" s="287"/>
      <c r="G85" s="287"/>
      <c r="H85" s="287"/>
      <c r="I85" s="287"/>
      <c r="J85" s="287"/>
      <c r="K85" s="287"/>
      <c r="L85" s="287"/>
      <c r="M85" s="287"/>
      <c r="N85" s="287"/>
      <c r="O85" s="287"/>
    </row>
    <row r="111" spans="1:10" ht="15.75" customHeight="1" x14ac:dyDescent="0.2"/>
    <row r="112" spans="1:10" ht="15.75" customHeight="1" x14ac:dyDescent="0.2">
      <c r="A112" s="237"/>
      <c r="B112" s="238"/>
      <c r="C112" s="231"/>
      <c r="D112" s="231"/>
      <c r="E112" s="231"/>
      <c r="F112" s="231"/>
      <c r="G112" s="231"/>
      <c r="H112" s="231"/>
      <c r="I112" s="231"/>
      <c r="J112" s="231"/>
    </row>
    <row r="113" spans="1:15" ht="15.75" customHeight="1" x14ac:dyDescent="0.2">
      <c r="A113" s="237"/>
      <c r="B113" s="238"/>
      <c r="C113" s="231"/>
      <c r="D113" s="231"/>
      <c r="E113" s="231"/>
      <c r="F113" s="231"/>
      <c r="G113" s="231"/>
      <c r="H113" s="231"/>
      <c r="I113" s="231"/>
      <c r="J113" s="231"/>
    </row>
    <row r="114" spans="1:15" ht="13.5" customHeight="1" x14ac:dyDescent="0.2">
      <c r="A114" s="237" t="s">
        <v>120</v>
      </c>
      <c r="B114" s="285" t="s">
        <v>792</v>
      </c>
      <c r="C114" s="285"/>
      <c r="D114" s="285"/>
      <c r="E114" s="285"/>
      <c r="F114" s="285"/>
      <c r="G114" s="285"/>
      <c r="H114" s="285"/>
      <c r="I114" s="285"/>
      <c r="J114" s="285"/>
      <c r="K114" s="285"/>
      <c r="L114" s="285"/>
      <c r="M114" s="285"/>
      <c r="N114" s="285"/>
      <c r="O114" s="285"/>
    </row>
    <row r="115" spans="1:15" ht="10.5" customHeight="1" x14ac:dyDescent="0.2">
      <c r="A115" s="237" t="s">
        <v>120</v>
      </c>
      <c r="B115" s="286" t="s">
        <v>121</v>
      </c>
      <c r="C115" s="286"/>
      <c r="D115" s="286"/>
      <c r="E115" s="286"/>
      <c r="F115" s="286"/>
      <c r="G115" s="286"/>
      <c r="H115" s="286"/>
      <c r="I115" s="286"/>
      <c r="J115" s="286"/>
      <c r="K115" s="286"/>
      <c r="L115" s="286"/>
      <c r="M115" s="286"/>
      <c r="N115" s="286"/>
      <c r="O115" s="286"/>
    </row>
    <row r="116" spans="1:15" ht="15" customHeight="1" x14ac:dyDescent="0.2">
      <c r="A116" s="237" t="s">
        <v>120</v>
      </c>
      <c r="B116" s="285" t="s">
        <v>793</v>
      </c>
      <c r="C116" s="285"/>
      <c r="D116" s="285"/>
      <c r="E116" s="285"/>
      <c r="F116" s="285"/>
      <c r="G116" s="285"/>
      <c r="H116" s="285"/>
      <c r="I116" s="285"/>
      <c r="J116" s="285"/>
      <c r="K116" s="285"/>
      <c r="L116" s="285"/>
      <c r="M116" s="285"/>
      <c r="N116" s="285"/>
      <c r="O116" s="285"/>
    </row>
    <row r="117" spans="1:15" ht="13.5" customHeight="1" x14ac:dyDescent="0.2">
      <c r="A117" s="237" t="s">
        <v>120</v>
      </c>
      <c r="B117" s="286" t="s">
        <v>122</v>
      </c>
      <c r="C117" s="286"/>
      <c r="D117" s="286"/>
      <c r="E117" s="286"/>
      <c r="F117" s="286"/>
      <c r="G117" s="286"/>
      <c r="H117" s="286"/>
      <c r="I117" s="286"/>
      <c r="J117" s="286"/>
      <c r="K117" s="286"/>
      <c r="L117" s="286"/>
      <c r="M117" s="286"/>
      <c r="N117" s="286"/>
      <c r="O117" s="286"/>
    </row>
  </sheetData>
  <sheetProtection algorithmName="SHA-512" hashValue="n6NyveQIQiVAKDBYXcfr34RmbPbqj0a5mW02+fFzVumT8VeV2luOiDrUV1dBNmi+GSJ0Ox87gMasxXpIg14OOQ==" saltValue="sty1gTqRi/oYyXyj/X559Q==" spinCount="100000" sheet="1" objects="1" scenarios="1"/>
  <mergeCells count="48">
    <mergeCell ref="D54:O54"/>
    <mergeCell ref="C56:O56"/>
    <mergeCell ref="D58:O58"/>
    <mergeCell ref="D59:O59"/>
    <mergeCell ref="C79:O79"/>
    <mergeCell ref="C68:O68"/>
    <mergeCell ref="C70:O70"/>
    <mergeCell ref="C72:O72"/>
    <mergeCell ref="A74:O74"/>
    <mergeCell ref="A76:O76"/>
    <mergeCell ref="A47:O47"/>
    <mergeCell ref="A49:O49"/>
    <mergeCell ref="C51:O51"/>
    <mergeCell ref="D52:O52"/>
    <mergeCell ref="D53:O53"/>
    <mergeCell ref="A1:O1"/>
    <mergeCell ref="A3:O3"/>
    <mergeCell ref="A17:O17"/>
    <mergeCell ref="A19:O19"/>
    <mergeCell ref="A21:O21"/>
    <mergeCell ref="B6:O6"/>
    <mergeCell ref="A23:O23"/>
    <mergeCell ref="D60:O60"/>
    <mergeCell ref="C62:O62"/>
    <mergeCell ref="A64:O64"/>
    <mergeCell ref="C66:O66"/>
    <mergeCell ref="B25:O25"/>
    <mergeCell ref="B27:O27"/>
    <mergeCell ref="B29:O29"/>
    <mergeCell ref="B31:O31"/>
    <mergeCell ref="A33:O33"/>
    <mergeCell ref="A35:O35"/>
    <mergeCell ref="A37:O37"/>
    <mergeCell ref="A39:O39"/>
    <mergeCell ref="B41:O41"/>
    <mergeCell ref="B43:O43"/>
    <mergeCell ref="B45:O45"/>
    <mergeCell ref="B116:O116"/>
    <mergeCell ref="B117:O117"/>
    <mergeCell ref="C78:O78"/>
    <mergeCell ref="C84:O84"/>
    <mergeCell ref="C85:O85"/>
    <mergeCell ref="B114:O114"/>
    <mergeCell ref="B115:O115"/>
    <mergeCell ref="C80:O80"/>
    <mergeCell ref="C81:O81"/>
    <mergeCell ref="C82:O82"/>
    <mergeCell ref="C83:O83"/>
  </mergeCells>
  <phoneticPr fontId="2" type="noConversion"/>
  <pageMargins left="0.3" right="0.3" top="2" bottom="0.4" header="0.4" footer="0.3"/>
  <pageSetup scale="76" orientation="landscape" r:id="rId1"/>
  <headerFooter>
    <oddHeader>&amp;L&amp;G&amp;C&amp;"-,Bold"&amp;12Division of Financial and Administrative Services
School Finance
State Assessed Railroad and Utilities (SARRU) Calcualtion
Also used for the Private Car Tax Calculation</oddHeader>
    <oddFooter>&amp;L&amp;"-,Regular"April 2015&amp;R&amp;P</oddFooter>
  </headerFooter>
  <rowBreaks count="10" manualBreakCount="10">
    <brk id="20" max="16383" man="1"/>
    <brk id="59" max="14" man="1"/>
    <brk id="77" max="14" man="1"/>
    <brk id="111" max="16383" man="1"/>
    <brk id="155" max="16383" man="1"/>
    <brk id="185" max="16383" man="1"/>
    <brk id="213" max="16383" man="1"/>
    <brk id="243" max="16383" man="1"/>
    <brk id="271" max="16383" man="1"/>
    <brk id="302" max="16383"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tabColor rgb="FF439639"/>
  </sheetPr>
  <dimension ref="A1:EI904"/>
  <sheetViews>
    <sheetView tabSelected="1" view="pageLayout" topLeftCell="B1" zoomScale="89" zoomScaleNormal="75" zoomScalePageLayoutView="89" workbookViewId="0">
      <selection activeCell="D16" sqref="D16:I26"/>
    </sheetView>
  </sheetViews>
  <sheetFormatPr defaultColWidth="8.83203125" defaultRowHeight="15.75" x14ac:dyDescent="0.25"/>
  <cols>
    <col min="1" max="1" width="3.83203125" style="3" hidden="1" customWidth="1"/>
    <col min="2" max="2" width="10.5" style="3" customWidth="1"/>
    <col min="3" max="3" width="36.6640625" style="3" customWidth="1"/>
    <col min="4" max="4" width="20.1640625" style="3" customWidth="1"/>
    <col min="5" max="5" width="22.1640625" style="3" customWidth="1"/>
    <col min="6" max="6" width="19" style="3" customWidth="1"/>
    <col min="7" max="7" width="21.33203125" style="3" bestFit="1" customWidth="1"/>
    <col min="8" max="8" width="17.5" style="3" customWidth="1"/>
    <col min="9" max="9" width="19.5" style="3" bestFit="1" customWidth="1"/>
    <col min="10" max="10" width="15.83203125" style="3" customWidth="1"/>
    <col min="11" max="11" width="22" style="3" bestFit="1" customWidth="1"/>
    <col min="12" max="12" width="3.6640625" style="3" customWidth="1"/>
    <col min="13" max="13" width="25.33203125" style="3" customWidth="1"/>
    <col min="14" max="15" width="8.83203125" style="3" hidden="1" customWidth="1"/>
    <col min="16" max="16" width="8.83203125" style="35" hidden="1" customWidth="1"/>
    <col min="17" max="17" width="18.5" style="3" hidden="1" customWidth="1"/>
    <col min="18" max="18" width="9.83203125" style="95" hidden="1" customWidth="1"/>
    <col min="19" max="19" width="28.6640625" style="3" hidden="1" customWidth="1"/>
    <col min="20" max="21" width="8.83203125" style="3" hidden="1" customWidth="1"/>
    <col min="22" max="22" width="15" style="87" hidden="1" customWidth="1"/>
    <col min="23" max="23" width="20.83203125" style="79" hidden="1" customWidth="1"/>
    <col min="24" max="24" width="15" style="87" hidden="1" customWidth="1"/>
    <col min="25" max="25" width="17.6640625" style="88" hidden="1" customWidth="1"/>
    <col min="26" max="26" width="17.6640625" style="86" hidden="1" customWidth="1"/>
    <col min="27" max="27" width="15.33203125" style="82" hidden="1" customWidth="1"/>
    <col min="28" max="28" width="45.83203125" style="79" hidden="1" customWidth="1"/>
    <col min="29" max="79" width="8.1640625" style="1" customWidth="1"/>
    <col min="80" max="139" width="8.1640625" style="1" bestFit="1" customWidth="1"/>
    <col min="140" max="16384" width="8.83203125" style="3"/>
  </cols>
  <sheetData>
    <row r="1" spans="1:139" ht="21" x14ac:dyDescent="0.35">
      <c r="A1" s="290" t="s">
        <v>832</v>
      </c>
      <c r="B1" s="290"/>
      <c r="C1" s="290"/>
      <c r="D1" s="290"/>
      <c r="E1" s="290"/>
      <c r="F1" s="290"/>
      <c r="G1" s="290"/>
      <c r="H1" s="290"/>
      <c r="I1" s="290"/>
      <c r="J1" s="290"/>
      <c r="N1" s="3" t="s">
        <v>126</v>
      </c>
      <c r="P1" s="35">
        <v>1</v>
      </c>
      <c r="Q1" s="3" t="s">
        <v>128</v>
      </c>
      <c r="R1" s="95">
        <v>1</v>
      </c>
      <c r="S1" s="32">
        <v>4</v>
      </c>
      <c r="V1" s="89">
        <v>1</v>
      </c>
      <c r="W1" s="90" t="s">
        <v>128</v>
      </c>
      <c r="X1" s="89">
        <v>1</v>
      </c>
      <c r="Y1" s="89">
        <v>1</v>
      </c>
      <c r="Z1" s="94">
        <v>11</v>
      </c>
      <c r="AA1" s="92">
        <v>1090</v>
      </c>
      <c r="AB1" s="90" t="s">
        <v>247</v>
      </c>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row>
    <row r="2" spans="1:139" x14ac:dyDescent="0.25">
      <c r="N2" s="3" t="s">
        <v>127</v>
      </c>
      <c r="P2" s="35">
        <v>2</v>
      </c>
      <c r="Q2" s="3" t="s">
        <v>129</v>
      </c>
      <c r="R2" s="95">
        <v>2</v>
      </c>
      <c r="S2" s="32">
        <v>7</v>
      </c>
      <c r="V2" s="89">
        <v>1</v>
      </c>
      <c r="W2" s="90" t="s">
        <v>128</v>
      </c>
      <c r="X2" s="89">
        <v>1</v>
      </c>
      <c r="Y2" s="89">
        <v>2</v>
      </c>
      <c r="Z2" s="94">
        <v>12</v>
      </c>
      <c r="AA2" s="92">
        <v>1091</v>
      </c>
      <c r="AB2" s="90" t="s">
        <v>248</v>
      </c>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row>
    <row r="3" spans="1:139" ht="18.75" x14ac:dyDescent="0.3">
      <c r="A3" s="295" t="s">
        <v>12</v>
      </c>
      <c r="B3" s="295"/>
      <c r="C3" s="295"/>
      <c r="D3" s="295"/>
      <c r="E3" s="295"/>
      <c r="F3" s="295"/>
      <c r="G3" s="295"/>
      <c r="H3" s="295"/>
      <c r="I3" s="295"/>
      <c r="J3" s="295"/>
      <c r="K3" s="5"/>
      <c r="L3" s="6"/>
      <c r="M3" s="6"/>
      <c r="O3" s="6"/>
      <c r="P3" s="35">
        <v>3</v>
      </c>
      <c r="Q3" s="3" t="s">
        <v>130</v>
      </c>
      <c r="R3" s="95">
        <v>3</v>
      </c>
      <c r="S3" s="32">
        <v>3</v>
      </c>
      <c r="V3" s="89">
        <v>1</v>
      </c>
      <c r="W3" s="90" t="s">
        <v>128</v>
      </c>
      <c r="X3" s="89">
        <v>1</v>
      </c>
      <c r="Y3" s="89">
        <v>3</v>
      </c>
      <c r="Z3" s="94">
        <v>13</v>
      </c>
      <c r="AA3" s="92">
        <v>1092</v>
      </c>
      <c r="AB3" s="90" t="s">
        <v>249</v>
      </c>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row>
    <row r="4" spans="1:139" s="32" customFormat="1" ht="18.75" x14ac:dyDescent="0.3">
      <c r="A4" s="29"/>
      <c r="B4" s="29"/>
      <c r="C4" s="29"/>
      <c r="D4" s="29"/>
      <c r="E4" s="29"/>
      <c r="F4" s="29"/>
      <c r="G4" s="29"/>
      <c r="H4" s="29"/>
      <c r="I4" s="29"/>
      <c r="J4" s="29"/>
      <c r="K4" s="30"/>
      <c r="L4" s="31"/>
      <c r="M4" s="31"/>
      <c r="N4" s="6"/>
      <c r="O4" s="31"/>
      <c r="P4" s="35">
        <v>4</v>
      </c>
      <c r="Q4" s="3" t="s">
        <v>131</v>
      </c>
      <c r="R4" s="95">
        <v>4</v>
      </c>
      <c r="S4" s="32">
        <v>9</v>
      </c>
      <c r="V4" s="89">
        <v>1</v>
      </c>
      <c r="W4" s="90" t="s">
        <v>128</v>
      </c>
      <c r="X4" s="89">
        <v>1</v>
      </c>
      <c r="Y4" s="89">
        <v>4</v>
      </c>
      <c r="Z4" s="94">
        <v>14</v>
      </c>
      <c r="AA4" s="92">
        <v>61154</v>
      </c>
      <c r="AB4" s="90" t="s">
        <v>532</v>
      </c>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row>
    <row r="5" spans="1:139" x14ac:dyDescent="0.25">
      <c r="B5" s="36" t="s">
        <v>5</v>
      </c>
      <c r="C5" s="36"/>
      <c r="D5" s="37" t="s">
        <v>242</v>
      </c>
      <c r="E5" s="76"/>
      <c r="F5" s="37" t="s">
        <v>243</v>
      </c>
      <c r="G5" s="101">
        <f>VLOOKUP(E5,Q:R,2,FALSE)</f>
        <v>0</v>
      </c>
      <c r="H5" s="36"/>
      <c r="I5" s="37" t="s">
        <v>244</v>
      </c>
      <c r="J5" s="38"/>
      <c r="K5" s="34"/>
      <c r="L5" s="6"/>
      <c r="M5" s="6"/>
      <c r="N5" s="31"/>
      <c r="O5" s="6"/>
      <c r="P5" s="35">
        <v>5</v>
      </c>
      <c r="Q5" s="3" t="s">
        <v>132</v>
      </c>
      <c r="R5" s="95">
        <v>5</v>
      </c>
      <c r="S5" s="32">
        <v>13</v>
      </c>
      <c r="V5" s="89">
        <v>2</v>
      </c>
      <c r="W5" s="90" t="s">
        <v>129</v>
      </c>
      <c r="X5" s="89">
        <v>2</v>
      </c>
      <c r="Y5" s="89">
        <v>1</v>
      </c>
      <c r="Z5" s="94">
        <v>21</v>
      </c>
      <c r="AA5" s="92">
        <v>2089</v>
      </c>
      <c r="AB5" s="90" t="s">
        <v>250</v>
      </c>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row>
    <row r="6" spans="1:139" x14ac:dyDescent="0.25">
      <c r="B6" s="39"/>
      <c r="C6" s="39"/>
      <c r="D6" s="39"/>
      <c r="E6" s="39"/>
      <c r="F6" s="39"/>
      <c r="G6" s="39"/>
      <c r="H6" s="39"/>
      <c r="I6" s="39"/>
      <c r="J6" s="39"/>
      <c r="K6" s="6"/>
      <c r="L6" s="6"/>
      <c r="M6" s="6"/>
      <c r="N6" s="6"/>
      <c r="O6" s="6"/>
      <c r="P6" s="35">
        <v>6</v>
      </c>
      <c r="Q6" s="3" t="s">
        <v>133</v>
      </c>
      <c r="R6" s="95">
        <v>6</v>
      </c>
      <c r="S6" s="32">
        <v>6</v>
      </c>
      <c r="V6" s="89">
        <v>2</v>
      </c>
      <c r="W6" s="90" t="s">
        <v>129</v>
      </c>
      <c r="X6" s="89">
        <v>2</v>
      </c>
      <c r="Y6" s="89">
        <v>2</v>
      </c>
      <c r="Z6" s="94">
        <v>22</v>
      </c>
      <c r="AA6" s="92">
        <v>2090</v>
      </c>
      <c r="AB6" s="90" t="s">
        <v>251</v>
      </c>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row>
    <row r="7" spans="1:139" x14ac:dyDescent="0.25">
      <c r="B7" s="40" t="s">
        <v>124</v>
      </c>
      <c r="C7" s="40"/>
      <c r="D7" s="68"/>
      <c r="E7" s="41"/>
      <c r="F7" s="42"/>
      <c r="G7" s="43" t="s">
        <v>69</v>
      </c>
      <c r="H7" s="43"/>
      <c r="I7" s="43"/>
      <c r="J7" s="77">
        <f>VLOOKUP(G5,P:S,4,FALSE)</f>
        <v>0</v>
      </c>
      <c r="K7" s="33"/>
      <c r="L7" s="6"/>
      <c r="M7" s="6"/>
      <c r="N7" s="6"/>
      <c r="O7" s="6"/>
      <c r="P7" s="35">
        <v>7</v>
      </c>
      <c r="Q7" s="3" t="s">
        <v>134</v>
      </c>
      <c r="R7" s="95">
        <v>7</v>
      </c>
      <c r="S7" s="32">
        <v>10</v>
      </c>
      <c r="V7" s="89">
        <v>2</v>
      </c>
      <c r="W7" s="90" t="s">
        <v>129</v>
      </c>
      <c r="X7" s="89">
        <v>2</v>
      </c>
      <c r="Y7" s="89">
        <v>3</v>
      </c>
      <c r="Z7" s="94">
        <v>23</v>
      </c>
      <c r="AA7" s="92">
        <v>2097</v>
      </c>
      <c r="AB7" s="90" t="s">
        <v>252</v>
      </c>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row>
    <row r="8" spans="1:139" x14ac:dyDescent="0.25">
      <c r="B8" s="40"/>
      <c r="C8" s="40"/>
      <c r="D8" s="44"/>
      <c r="E8" s="45"/>
      <c r="F8" s="45"/>
      <c r="G8" s="45"/>
      <c r="H8" s="45"/>
      <c r="I8" s="39"/>
      <c r="J8" s="39"/>
      <c r="K8" s="6"/>
      <c r="L8" s="6"/>
      <c r="M8" s="6"/>
      <c r="N8" s="6"/>
      <c r="O8" s="6"/>
      <c r="P8" s="35">
        <v>8</v>
      </c>
      <c r="Q8" s="3" t="s">
        <v>135</v>
      </c>
      <c r="R8" s="95">
        <v>8</v>
      </c>
      <c r="S8" s="32">
        <v>9</v>
      </c>
      <c r="V8" s="89">
        <v>2</v>
      </c>
      <c r="W8" s="90" t="s">
        <v>129</v>
      </c>
      <c r="X8" s="89">
        <v>2</v>
      </c>
      <c r="Y8" s="89">
        <v>4</v>
      </c>
      <c r="Z8" s="94">
        <v>24</v>
      </c>
      <c r="AA8" s="92">
        <v>32056</v>
      </c>
      <c r="AB8" s="90" t="s">
        <v>384</v>
      </c>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row>
    <row r="9" spans="1:139" x14ac:dyDescent="0.25">
      <c r="B9" s="46" t="s">
        <v>125</v>
      </c>
      <c r="C9" s="47"/>
      <c r="D9" s="271"/>
      <c r="F9" s="41"/>
      <c r="G9" s="48" t="s">
        <v>246</v>
      </c>
      <c r="H9" s="39"/>
      <c r="I9" s="49"/>
      <c r="J9" s="69"/>
      <c r="K9" s="6"/>
      <c r="L9" s="6"/>
      <c r="M9" s="6"/>
      <c r="N9" s="6"/>
      <c r="O9" s="6"/>
      <c r="P9" s="35">
        <v>9</v>
      </c>
      <c r="Q9" s="3" t="s">
        <v>136</v>
      </c>
      <c r="R9" s="95">
        <v>9</v>
      </c>
      <c r="S9" s="32">
        <v>9</v>
      </c>
      <c r="V9" s="89">
        <v>2</v>
      </c>
      <c r="W9" s="90" t="s">
        <v>129</v>
      </c>
      <c r="X9" s="89">
        <v>2</v>
      </c>
      <c r="Y9" s="89">
        <v>5</v>
      </c>
      <c r="Z9" s="94">
        <v>25</v>
      </c>
      <c r="AA9" s="92">
        <v>38044</v>
      </c>
      <c r="AB9" s="90" t="s">
        <v>412</v>
      </c>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row>
    <row r="10" spans="1:139" x14ac:dyDescent="0.25">
      <c r="B10" s="41"/>
      <c r="C10" s="41"/>
      <c r="D10" s="41"/>
      <c r="E10" s="41"/>
      <c r="F10" s="45"/>
      <c r="G10" s="75"/>
      <c r="H10" s="50"/>
      <c r="I10" s="39"/>
      <c r="J10" s="39"/>
      <c r="K10" s="6"/>
      <c r="L10" s="6"/>
      <c r="M10" s="6"/>
      <c r="N10" s="6"/>
      <c r="O10" s="6"/>
      <c r="P10" s="35">
        <v>10</v>
      </c>
      <c r="Q10" s="3" t="s">
        <v>137</v>
      </c>
      <c r="R10" s="95">
        <v>10</v>
      </c>
      <c r="S10" s="32">
        <v>9</v>
      </c>
      <c r="V10" s="89">
        <v>2</v>
      </c>
      <c r="W10" s="90" t="s">
        <v>129</v>
      </c>
      <c r="X10" s="89">
        <v>2</v>
      </c>
      <c r="Y10" s="89">
        <v>6</v>
      </c>
      <c r="Z10" s="94">
        <v>26</v>
      </c>
      <c r="AA10" s="92">
        <v>74187</v>
      </c>
      <c r="AB10" s="90" t="s">
        <v>576</v>
      </c>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row>
    <row r="11" spans="1:139" x14ac:dyDescent="0.25">
      <c r="B11" s="51" t="s">
        <v>245</v>
      </c>
      <c r="C11" s="51"/>
      <c r="D11" s="41"/>
      <c r="E11" s="41"/>
      <c r="F11" s="66"/>
      <c r="H11" s="67"/>
      <c r="I11" s="39"/>
      <c r="J11" s="39"/>
      <c r="K11" s="6"/>
      <c r="L11" s="6"/>
      <c r="M11" s="6"/>
      <c r="N11" s="6"/>
      <c r="O11" s="6"/>
      <c r="P11" s="35">
        <v>11</v>
      </c>
      <c r="Q11" s="3" t="s">
        <v>138</v>
      </c>
      <c r="R11" s="95">
        <v>11</v>
      </c>
      <c r="S11" s="32">
        <v>5</v>
      </c>
      <c r="V11" s="89">
        <v>2</v>
      </c>
      <c r="W11" s="90" t="s">
        <v>129</v>
      </c>
      <c r="X11" s="89">
        <v>2</v>
      </c>
      <c r="Y11" s="89">
        <v>7</v>
      </c>
      <c r="Z11" s="94">
        <v>27</v>
      </c>
      <c r="AA11" s="92">
        <v>74202</v>
      </c>
      <c r="AB11" s="90" t="s">
        <v>582</v>
      </c>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row>
    <row r="12" spans="1:139" x14ac:dyDescent="0.25">
      <c r="A12" s="70"/>
      <c r="B12" s="70"/>
      <c r="C12" s="71"/>
      <c r="D12" s="70"/>
      <c r="E12" s="70"/>
      <c r="F12" s="72"/>
      <c r="G12" s="72"/>
      <c r="H12" s="73"/>
      <c r="I12" s="74"/>
      <c r="J12" s="74"/>
      <c r="K12" s="6"/>
      <c r="L12" s="6"/>
      <c r="M12" s="6"/>
      <c r="N12" s="6"/>
      <c r="O12" s="6"/>
      <c r="P12" s="35">
        <v>12</v>
      </c>
      <c r="Q12" s="3" t="s">
        <v>139</v>
      </c>
      <c r="R12" s="95">
        <v>12</v>
      </c>
      <c r="S12" s="32">
        <v>7</v>
      </c>
      <c r="V12" s="91">
        <v>3</v>
      </c>
      <c r="W12" s="90" t="s">
        <v>130</v>
      </c>
      <c r="X12" s="91">
        <v>3</v>
      </c>
      <c r="Y12" s="89">
        <v>1</v>
      </c>
      <c r="Z12" s="94">
        <v>31</v>
      </c>
      <c r="AA12" s="92">
        <v>3031</v>
      </c>
      <c r="AB12" s="93" t="s">
        <v>253</v>
      </c>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row>
    <row r="13" spans="1:139" x14ac:dyDescent="0.25">
      <c r="A13" s="41"/>
      <c r="B13" s="41"/>
      <c r="C13" s="52"/>
      <c r="D13" s="53"/>
      <c r="E13" s="53"/>
      <c r="F13" s="52"/>
      <c r="G13" s="49"/>
      <c r="H13" s="53"/>
      <c r="I13" s="53"/>
      <c r="J13" s="49"/>
      <c r="K13" s="6"/>
      <c r="L13" s="6"/>
      <c r="M13" s="6"/>
      <c r="N13" s="6"/>
      <c r="O13" s="6"/>
      <c r="P13" s="35">
        <v>13</v>
      </c>
      <c r="Q13" s="3" t="s">
        <v>140</v>
      </c>
      <c r="R13" s="95">
        <v>13</v>
      </c>
      <c r="S13" s="32">
        <v>11</v>
      </c>
      <c r="T13" s="7"/>
      <c r="U13" s="7"/>
      <c r="V13" s="89">
        <v>3</v>
      </c>
      <c r="W13" s="90" t="s">
        <v>130</v>
      </c>
      <c r="X13" s="89">
        <v>3</v>
      </c>
      <c r="Y13" s="89">
        <v>2</v>
      </c>
      <c r="Z13" s="94">
        <v>32</v>
      </c>
      <c r="AA13" s="92">
        <v>3032</v>
      </c>
      <c r="AB13" s="90" t="s">
        <v>254</v>
      </c>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row>
    <row r="14" spans="1:139" s="4" customFormat="1" x14ac:dyDescent="0.25">
      <c r="A14" s="61"/>
      <c r="B14" s="61"/>
      <c r="C14" s="62"/>
      <c r="D14" s="103"/>
      <c r="E14" s="103"/>
      <c r="F14" s="298" t="s">
        <v>7</v>
      </c>
      <c r="G14" s="298"/>
      <c r="H14" s="103"/>
      <c r="I14" s="103"/>
      <c r="J14" s="62"/>
      <c r="K14" s="8"/>
      <c r="L14" s="8"/>
      <c r="M14" s="8"/>
      <c r="N14" s="8"/>
      <c r="O14" s="8"/>
      <c r="P14" s="104">
        <v>14</v>
      </c>
      <c r="Q14" s="4" t="s">
        <v>141</v>
      </c>
      <c r="R14" s="105">
        <v>14</v>
      </c>
      <c r="S14" s="32">
        <v>9</v>
      </c>
      <c r="T14" s="106"/>
      <c r="U14" s="106"/>
      <c r="V14" s="91">
        <v>3</v>
      </c>
      <c r="W14" s="90" t="s">
        <v>130</v>
      </c>
      <c r="X14" s="91">
        <v>3</v>
      </c>
      <c r="Y14" s="91">
        <v>3</v>
      </c>
      <c r="Z14" s="107">
        <v>33</v>
      </c>
      <c r="AA14" s="92">
        <v>3033</v>
      </c>
      <c r="AB14" s="90" t="s">
        <v>255</v>
      </c>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row>
    <row r="15" spans="1:139" ht="45" x14ac:dyDescent="0.25">
      <c r="A15" s="102"/>
      <c r="B15" s="108" t="s">
        <v>763</v>
      </c>
      <c r="C15" s="108" t="s">
        <v>6</v>
      </c>
      <c r="D15" s="109" t="s">
        <v>809</v>
      </c>
      <c r="E15" s="109" t="s">
        <v>67</v>
      </c>
      <c r="F15" s="109" t="s">
        <v>9</v>
      </c>
      <c r="G15" s="109" t="s">
        <v>41</v>
      </c>
      <c r="H15" s="109" t="s">
        <v>10</v>
      </c>
      <c r="I15" s="109" t="s">
        <v>11</v>
      </c>
      <c r="J15" s="109" t="s">
        <v>8</v>
      </c>
      <c r="K15" s="6"/>
      <c r="L15" s="6"/>
      <c r="M15" s="6"/>
      <c r="N15" s="6"/>
      <c r="O15" s="6"/>
      <c r="P15" s="35">
        <v>15</v>
      </c>
      <c r="Q15" s="3" t="s">
        <v>142</v>
      </c>
      <c r="R15" s="95">
        <v>15</v>
      </c>
      <c r="S15" s="32">
        <v>7</v>
      </c>
      <c r="T15" s="7"/>
      <c r="U15" s="7"/>
      <c r="V15" s="89">
        <v>4</v>
      </c>
      <c r="W15" s="90" t="s">
        <v>131</v>
      </c>
      <c r="X15" s="89">
        <v>4</v>
      </c>
      <c r="Y15" s="89">
        <v>1</v>
      </c>
      <c r="Z15" s="94">
        <v>41</v>
      </c>
      <c r="AA15" s="92">
        <v>4106</v>
      </c>
      <c r="AB15" s="90" t="s">
        <v>256</v>
      </c>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row>
    <row r="16" spans="1:139" x14ac:dyDescent="0.25">
      <c r="A16" s="96">
        <v>1</v>
      </c>
      <c r="B16" s="272">
        <f>IF(ISBLANK(INDEX('County and school list by rank'!$A$1:$DL$25,A16+1,$G$5+1))," ",(INDEX('County and school list by rank'!$A$1:$DL$25,A16+1,$G$5+1)))</f>
        <v>1</v>
      </c>
      <c r="C16" s="273" t="e">
        <f>IF(B16=0,"",(VLOOKUP(B16,AA:AB,2,FALSE)))</f>
        <v>#VALUE!</v>
      </c>
      <c r="D16" s="246"/>
      <c r="E16" s="247"/>
      <c r="F16" s="248"/>
      <c r="G16" s="248"/>
      <c r="H16" s="248"/>
      <c r="I16" s="248"/>
      <c r="J16" s="54">
        <f>SUM(F16:I16)</f>
        <v>0</v>
      </c>
      <c r="K16" s="6" t="s">
        <v>0</v>
      </c>
      <c r="L16" s="6"/>
      <c r="M16" s="6"/>
      <c r="N16" s="6"/>
      <c r="O16" s="6"/>
      <c r="P16" s="35">
        <v>16</v>
      </c>
      <c r="Q16" s="3" t="s">
        <v>143</v>
      </c>
      <c r="R16" s="95">
        <v>16</v>
      </c>
      <c r="S16" s="32">
        <v>7</v>
      </c>
      <c r="T16" s="7"/>
      <c r="U16" s="7"/>
      <c r="V16" s="89">
        <v>4</v>
      </c>
      <c r="W16" s="90" t="s">
        <v>131</v>
      </c>
      <c r="X16" s="89">
        <v>4</v>
      </c>
      <c r="Y16" s="89">
        <v>3</v>
      </c>
      <c r="Z16" s="94">
        <v>43</v>
      </c>
      <c r="AA16" s="92">
        <v>4110</v>
      </c>
      <c r="AB16" s="90" t="s">
        <v>258</v>
      </c>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row>
    <row r="17" spans="1:139" x14ac:dyDescent="0.25">
      <c r="A17" s="97">
        <v>2</v>
      </c>
      <c r="B17" s="272">
        <f>IF(ISBLANK(INDEX('County and school list by rank'!$A$1:$DL$25,A17+1,$G$5+1))," ",(INDEX('County and school list by rank'!$A$1:$DL$25,A17+1,$G$5+1)))</f>
        <v>2</v>
      </c>
      <c r="C17" s="273" t="e">
        <f t="shared" ref="C17:C39" si="0">IF(B17=0,"",(VLOOKUP(B17,AA:AB,2,FALSE)))</f>
        <v>#VALUE!</v>
      </c>
      <c r="D17" s="114"/>
      <c r="E17" s="113"/>
      <c r="F17" s="241"/>
      <c r="G17" s="241"/>
      <c r="H17" s="241"/>
      <c r="I17" s="241"/>
      <c r="J17" s="55">
        <f>SUM(F17:I17)</f>
        <v>0</v>
      </c>
      <c r="K17" s="6"/>
      <c r="L17" s="6"/>
      <c r="M17" s="6"/>
      <c r="N17" s="6"/>
      <c r="O17" s="6"/>
      <c r="P17" s="35">
        <v>17</v>
      </c>
      <c r="Q17" s="3" t="s">
        <v>144</v>
      </c>
      <c r="R17" s="95">
        <v>17</v>
      </c>
      <c r="S17" s="32">
        <v>7</v>
      </c>
      <c r="T17" s="7"/>
      <c r="U17" s="7"/>
      <c r="V17" s="89">
        <v>4</v>
      </c>
      <c r="W17" s="90" t="s">
        <v>131</v>
      </c>
      <c r="X17" s="89">
        <v>4</v>
      </c>
      <c r="Y17" s="89">
        <v>4</v>
      </c>
      <c r="Z17" s="94">
        <v>44</v>
      </c>
      <c r="AA17" s="92">
        <v>10090</v>
      </c>
      <c r="AB17" s="90" t="s">
        <v>285</v>
      </c>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row>
    <row r="18" spans="1:139" x14ac:dyDescent="0.25">
      <c r="A18" s="97">
        <v>3</v>
      </c>
      <c r="B18" s="272">
        <f>IF(ISBLANK(INDEX('County and school list by rank'!$A$1:$DL$25,A18+1,$G$5+1))," ",(INDEX('County and school list by rank'!$A$1:$DL$25,A18+1,$G$5+1)))</f>
        <v>3</v>
      </c>
      <c r="C18" s="273" t="e">
        <f t="shared" si="0"/>
        <v>#VALUE!</v>
      </c>
      <c r="D18" s="249"/>
      <c r="E18" s="250"/>
      <c r="F18" s="251"/>
      <c r="G18" s="251"/>
      <c r="H18" s="251"/>
      <c r="I18" s="252"/>
      <c r="J18" s="55">
        <f>SUM(F18:I18)</f>
        <v>0</v>
      </c>
      <c r="K18" s="6"/>
      <c r="L18" s="6"/>
      <c r="M18" s="6"/>
      <c r="N18" s="6"/>
      <c r="O18" s="6"/>
      <c r="P18" s="35">
        <v>18</v>
      </c>
      <c r="Q18" s="3" t="s">
        <v>145</v>
      </c>
      <c r="R18" s="95">
        <v>18</v>
      </c>
      <c r="S18" s="32">
        <v>3</v>
      </c>
      <c r="T18" s="7"/>
      <c r="U18" s="7"/>
      <c r="V18" s="89">
        <v>4</v>
      </c>
      <c r="W18" s="90" t="s">
        <v>131</v>
      </c>
      <c r="X18" s="89">
        <v>4</v>
      </c>
      <c r="Y18" s="89">
        <v>5</v>
      </c>
      <c r="Z18" s="94">
        <v>45</v>
      </c>
      <c r="AA18" s="92">
        <v>10091</v>
      </c>
      <c r="AB18" s="90" t="s">
        <v>286</v>
      </c>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row>
    <row r="19" spans="1:139" x14ac:dyDescent="0.25">
      <c r="A19" s="97">
        <v>4</v>
      </c>
      <c r="B19" s="272">
        <f>IF(ISBLANK(INDEX('County and school list by rank'!$A$1:$DL$25,A19+1,$G$5+1))," ",(INDEX('County and school list by rank'!$A$1:$DL$25,A19+1,$G$5+1)))</f>
        <v>4</v>
      </c>
      <c r="C19" s="273" t="e">
        <f t="shared" si="0"/>
        <v>#VALUE!</v>
      </c>
      <c r="D19" s="246"/>
      <c r="E19" s="247"/>
      <c r="F19" s="248"/>
      <c r="G19" s="248"/>
      <c r="H19" s="248"/>
      <c r="I19" s="248"/>
      <c r="J19" s="55">
        <f>SUM(F19:I19)</f>
        <v>0</v>
      </c>
      <c r="K19" s="6"/>
      <c r="L19" s="6"/>
      <c r="M19" s="6"/>
      <c r="N19" s="6"/>
      <c r="O19" s="6"/>
      <c r="P19" s="35">
        <v>19</v>
      </c>
      <c r="Q19" s="3" t="s">
        <v>146</v>
      </c>
      <c r="R19" s="95">
        <v>19</v>
      </c>
      <c r="S19" s="32">
        <v>14</v>
      </c>
      <c r="T19" s="7"/>
      <c r="U19" s="7"/>
      <c r="V19" s="89">
        <v>4</v>
      </c>
      <c r="W19" s="90" t="s">
        <v>131</v>
      </c>
      <c r="X19" s="89">
        <v>4</v>
      </c>
      <c r="Y19" s="89">
        <v>6</v>
      </c>
      <c r="Z19" s="94">
        <v>46</v>
      </c>
      <c r="AA19" s="92">
        <v>14126</v>
      </c>
      <c r="AB19" s="90" t="s">
        <v>304</v>
      </c>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row>
    <row r="20" spans="1:139" x14ac:dyDescent="0.25">
      <c r="A20" s="97">
        <v>5</v>
      </c>
      <c r="B20" s="272">
        <f>IF(ISBLANK(INDEX('County and school list by rank'!$A$1:$DL$25,A20+1,$G$5+1))," ",(INDEX('County and school list by rank'!$A$1:$DL$25,A20+1,$G$5+1)))</f>
        <v>5</v>
      </c>
      <c r="C20" s="273" t="e">
        <f t="shared" si="0"/>
        <v>#VALUE!</v>
      </c>
      <c r="D20" s="253"/>
      <c r="E20" s="247"/>
      <c r="F20" s="248"/>
      <c r="G20" s="248"/>
      <c r="H20" s="248"/>
      <c r="I20" s="248"/>
      <c r="J20" s="55">
        <f t="shared" ref="J20:J39" si="1">SUM(F20:I20)</f>
        <v>0</v>
      </c>
      <c r="K20" s="6"/>
      <c r="L20" s="6"/>
      <c r="M20" s="6"/>
      <c r="N20" s="6"/>
      <c r="O20" s="6"/>
      <c r="P20" s="35">
        <v>20</v>
      </c>
      <c r="Q20" s="3" t="s">
        <v>147</v>
      </c>
      <c r="R20" s="95">
        <v>20</v>
      </c>
      <c r="S20" s="32">
        <v>5</v>
      </c>
      <c r="T20" s="7"/>
      <c r="U20" s="7"/>
      <c r="V20" s="89">
        <v>4</v>
      </c>
      <c r="W20" s="90" t="s">
        <v>131</v>
      </c>
      <c r="X20" s="89">
        <v>4</v>
      </c>
      <c r="Y20" s="89">
        <v>7</v>
      </c>
      <c r="Z20" s="94">
        <v>47</v>
      </c>
      <c r="AA20" s="92">
        <v>69104</v>
      </c>
      <c r="AB20" s="90" t="s">
        <v>558</v>
      </c>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row>
    <row r="21" spans="1:139" x14ac:dyDescent="0.25">
      <c r="A21" s="97">
        <v>6</v>
      </c>
      <c r="B21" s="272">
        <f>IF(ISBLANK(INDEX('County and school list by rank'!$A$1:$DL$25,A21+1,$G$5+1))," ",(INDEX('County and school list by rank'!$A$1:$DL$25,A21+1,$G$5+1)))</f>
        <v>6</v>
      </c>
      <c r="C21" s="273" t="e">
        <f t="shared" si="0"/>
        <v>#VALUE!</v>
      </c>
      <c r="D21" s="246"/>
      <c r="E21" s="247"/>
      <c r="F21" s="248"/>
      <c r="G21" s="248"/>
      <c r="H21" s="248"/>
      <c r="I21" s="248"/>
      <c r="J21" s="55">
        <f t="shared" si="1"/>
        <v>0</v>
      </c>
      <c r="K21" s="6"/>
      <c r="L21" s="6"/>
      <c r="M21" s="6"/>
      <c r="N21" s="6"/>
      <c r="O21" s="6"/>
      <c r="P21" s="35">
        <v>21</v>
      </c>
      <c r="Q21" s="3" t="s">
        <v>336</v>
      </c>
      <c r="R21" s="95">
        <v>21</v>
      </c>
      <c r="S21" s="32">
        <v>7</v>
      </c>
      <c r="T21" s="7"/>
      <c r="U21" s="7"/>
      <c r="V21" s="89">
        <v>4</v>
      </c>
      <c r="W21" s="90" t="s">
        <v>131</v>
      </c>
      <c r="X21" s="89">
        <v>4</v>
      </c>
      <c r="Y21" s="89">
        <v>8</v>
      </c>
      <c r="Z21" s="94">
        <v>48</v>
      </c>
      <c r="AA21" s="92">
        <v>69109</v>
      </c>
      <c r="AB21" s="90" t="s">
        <v>562</v>
      </c>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row>
    <row r="22" spans="1:139" x14ac:dyDescent="0.25">
      <c r="A22" s="97">
        <v>7</v>
      </c>
      <c r="B22" s="272">
        <f>IF(ISBLANK(INDEX('County and school list by rank'!$A$1:$DL$25,A22+1,$G$5+1))," ",(INDEX('County and school list by rank'!$A$1:$DL$25,A22+1,$G$5+1)))</f>
        <v>7</v>
      </c>
      <c r="C22" s="273" t="e">
        <f t="shared" si="0"/>
        <v>#VALUE!</v>
      </c>
      <c r="D22" s="254"/>
      <c r="E22" s="255"/>
      <c r="F22" s="256"/>
      <c r="G22" s="256"/>
      <c r="H22" s="256"/>
      <c r="I22" s="257"/>
      <c r="J22" s="55">
        <f t="shared" si="1"/>
        <v>0</v>
      </c>
      <c r="K22" s="6"/>
      <c r="L22" s="6"/>
      <c r="M22" s="6"/>
      <c r="N22" s="6"/>
      <c r="O22" s="6"/>
      <c r="P22" s="35">
        <v>22</v>
      </c>
      <c r="Q22" s="3" t="s">
        <v>148</v>
      </c>
      <c r="R22" s="95">
        <v>22</v>
      </c>
      <c r="S22" s="32">
        <v>13</v>
      </c>
      <c r="T22" s="7"/>
      <c r="U22" s="7"/>
      <c r="V22" s="89">
        <v>4</v>
      </c>
      <c r="W22" s="90" t="s">
        <v>131</v>
      </c>
      <c r="X22" s="89">
        <v>4</v>
      </c>
      <c r="Y22" s="89">
        <v>9</v>
      </c>
      <c r="Z22" s="94">
        <v>49</v>
      </c>
      <c r="AA22" s="92">
        <v>70092</v>
      </c>
      <c r="AB22" s="90" t="s">
        <v>563</v>
      </c>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row>
    <row r="23" spans="1:139" x14ac:dyDescent="0.25">
      <c r="A23" s="97">
        <v>8</v>
      </c>
      <c r="B23" s="272">
        <f>IF(ISBLANK(INDEX('County and school list by rank'!$A$1:$DL$25,A23+1,$G$5+1))," ",(INDEX('County and school list by rank'!$A$1:$DL$25,A23+1,$G$5+1)))</f>
        <v>8</v>
      </c>
      <c r="C23" s="273" t="e">
        <f t="shared" si="0"/>
        <v>#VALUE!</v>
      </c>
      <c r="D23" s="249"/>
      <c r="E23" s="250"/>
      <c r="F23" s="251"/>
      <c r="G23" s="251"/>
      <c r="H23" s="251"/>
      <c r="I23" s="252"/>
      <c r="J23" s="55">
        <f t="shared" si="1"/>
        <v>0</v>
      </c>
      <c r="K23" s="6"/>
      <c r="L23" s="6"/>
      <c r="M23" s="6"/>
      <c r="N23" s="6"/>
      <c r="O23" s="6"/>
      <c r="P23" s="35">
        <v>23</v>
      </c>
      <c r="Q23" s="3" t="s">
        <v>149</v>
      </c>
      <c r="R23" s="95">
        <v>23</v>
      </c>
      <c r="S23" s="32">
        <v>5</v>
      </c>
      <c r="T23" s="7"/>
      <c r="U23" s="7"/>
      <c r="V23" s="89">
        <v>5</v>
      </c>
      <c r="W23" s="90" t="s">
        <v>132</v>
      </c>
      <c r="X23" s="89">
        <v>5</v>
      </c>
      <c r="Y23" s="89">
        <v>1</v>
      </c>
      <c r="Z23" s="94">
        <v>51</v>
      </c>
      <c r="AA23" s="92">
        <v>5120</v>
      </c>
      <c r="AB23" s="90" t="s">
        <v>259</v>
      </c>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row>
    <row r="24" spans="1:139" x14ac:dyDescent="0.25">
      <c r="A24" s="97">
        <v>9</v>
      </c>
      <c r="B24" s="272">
        <f>IF(ISBLANK(INDEX('County and school list by rank'!$A$1:$DL$25,A24+1,$G$5+1))," ",(INDEX('County and school list by rank'!$A$1:$DL$25,A24+1,$G$5+1)))</f>
        <v>9</v>
      </c>
      <c r="C24" s="273" t="e">
        <f t="shared" si="0"/>
        <v>#VALUE!</v>
      </c>
      <c r="D24" s="249"/>
      <c r="E24" s="250"/>
      <c r="F24" s="251"/>
      <c r="G24" s="251"/>
      <c r="H24" s="251"/>
      <c r="I24" s="252"/>
      <c r="J24" s="55">
        <f t="shared" si="1"/>
        <v>0</v>
      </c>
      <c r="K24" s="6"/>
      <c r="L24" s="6"/>
      <c r="M24" s="6"/>
      <c r="N24" s="6"/>
      <c r="O24" s="6"/>
      <c r="P24" s="35">
        <v>24</v>
      </c>
      <c r="Q24" s="3" t="s">
        <v>150</v>
      </c>
      <c r="R24" s="95">
        <v>24</v>
      </c>
      <c r="S24" s="32">
        <v>9</v>
      </c>
      <c r="T24" s="7"/>
      <c r="U24" s="7"/>
      <c r="V24" s="89">
        <v>5</v>
      </c>
      <c r="W24" s="90" t="s">
        <v>132</v>
      </c>
      <c r="X24" s="89">
        <v>5</v>
      </c>
      <c r="Y24" s="89">
        <v>2</v>
      </c>
      <c r="Z24" s="94">
        <v>52</v>
      </c>
      <c r="AA24" s="92">
        <v>5121</v>
      </c>
      <c r="AB24" s="90" t="s">
        <v>260</v>
      </c>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row>
    <row r="25" spans="1:139" x14ac:dyDescent="0.25">
      <c r="A25" s="97">
        <v>10</v>
      </c>
      <c r="B25" s="272">
        <f>IF(ISBLANK(INDEX('County and school list by rank'!$A$1:$DL$25,A25+1,$G$5+1))," ",(INDEX('County and school list by rank'!$A$1:$DL$25,A25+1,$G$5+1)))</f>
        <v>10</v>
      </c>
      <c r="C25" s="273" t="e">
        <f t="shared" si="0"/>
        <v>#VALUE!</v>
      </c>
      <c r="D25" s="249"/>
      <c r="E25" s="250"/>
      <c r="F25" s="251"/>
      <c r="G25" s="251"/>
      <c r="H25" s="251"/>
      <c r="I25" s="252"/>
      <c r="J25" s="55">
        <f t="shared" si="1"/>
        <v>0</v>
      </c>
      <c r="K25" s="6"/>
      <c r="L25" s="6"/>
      <c r="M25" s="6"/>
      <c r="N25" s="6"/>
      <c r="O25" s="6"/>
      <c r="P25" s="35">
        <v>25</v>
      </c>
      <c r="Q25" s="3" t="s">
        <v>151</v>
      </c>
      <c r="R25" s="95">
        <v>25</v>
      </c>
      <c r="S25" s="32">
        <v>9</v>
      </c>
      <c r="T25" s="7"/>
      <c r="U25" s="7"/>
      <c r="V25" s="89">
        <v>5</v>
      </c>
      <c r="W25" s="90" t="s">
        <v>132</v>
      </c>
      <c r="X25" s="89">
        <v>5</v>
      </c>
      <c r="Y25" s="89">
        <v>3</v>
      </c>
      <c r="Z25" s="94">
        <v>53</v>
      </c>
      <c r="AA25" s="92">
        <v>5122</v>
      </c>
      <c r="AB25" s="90" t="s">
        <v>261</v>
      </c>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row>
    <row r="26" spans="1:139" x14ac:dyDescent="0.25">
      <c r="A26" s="97">
        <v>11</v>
      </c>
      <c r="B26" s="272">
        <f>IF(ISBLANK(INDEX('County and school list by rank'!$A$1:$DL$25,A26+1,$G$5+1))," ",(INDEX('County and school list by rank'!$A$1:$DL$25,A26+1,$G$5+1)))</f>
        <v>11</v>
      </c>
      <c r="C26" s="273" t="e">
        <f t="shared" si="0"/>
        <v>#VALUE!</v>
      </c>
      <c r="D26" s="254"/>
      <c r="E26" s="255"/>
      <c r="F26" s="256"/>
      <c r="G26" s="256"/>
      <c r="H26" s="256"/>
      <c r="I26" s="257"/>
      <c r="J26" s="56">
        <f t="shared" si="1"/>
        <v>0</v>
      </c>
      <c r="K26" s="6"/>
      <c r="L26" s="6"/>
      <c r="M26" s="6"/>
      <c r="N26" s="6"/>
      <c r="O26" s="6"/>
      <c r="P26" s="35">
        <v>26</v>
      </c>
      <c r="Q26" s="3" t="s">
        <v>152</v>
      </c>
      <c r="R26" s="95">
        <v>26</v>
      </c>
      <c r="S26" s="32">
        <v>6</v>
      </c>
      <c r="T26" s="7"/>
      <c r="U26" s="7"/>
      <c r="V26" s="89">
        <v>5</v>
      </c>
      <c r="W26" s="90" t="s">
        <v>132</v>
      </c>
      <c r="X26" s="89">
        <v>5</v>
      </c>
      <c r="Y26" s="89">
        <v>4</v>
      </c>
      <c r="Z26" s="94">
        <v>54</v>
      </c>
      <c r="AA26" s="92">
        <v>5123</v>
      </c>
      <c r="AB26" s="90" t="s">
        <v>262</v>
      </c>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row>
    <row r="27" spans="1:139" x14ac:dyDescent="0.25">
      <c r="A27" s="98">
        <v>12</v>
      </c>
      <c r="B27" s="272">
        <f>IF(ISBLANK(INDEX('County and school list by rank'!$A$1:$DL$25,A27+1,$G$5+1))," ",(INDEX('County and school list by rank'!$A$1:$DL$25,A27+1,$G$5+1)))</f>
        <v>12</v>
      </c>
      <c r="C27" s="273" t="e">
        <f t="shared" si="0"/>
        <v>#VALUE!</v>
      </c>
      <c r="D27" s="249"/>
      <c r="E27" s="250"/>
      <c r="F27" s="251"/>
      <c r="G27" s="251"/>
      <c r="H27" s="251"/>
      <c r="I27" s="252"/>
      <c r="J27" s="56">
        <f t="shared" si="1"/>
        <v>0</v>
      </c>
      <c r="K27" s="6"/>
      <c r="L27" s="6"/>
      <c r="M27" s="6"/>
      <c r="N27" s="6"/>
      <c r="O27" s="6"/>
      <c r="P27" s="35">
        <v>27</v>
      </c>
      <c r="Q27" s="3" t="s">
        <v>153</v>
      </c>
      <c r="R27" s="95">
        <v>27</v>
      </c>
      <c r="S27" s="32">
        <v>11</v>
      </c>
      <c r="T27" s="7"/>
      <c r="U27" s="7"/>
      <c r="V27" s="89">
        <v>5</v>
      </c>
      <c r="W27" s="90" t="s">
        <v>132</v>
      </c>
      <c r="X27" s="89">
        <v>5</v>
      </c>
      <c r="Y27" s="89">
        <v>5</v>
      </c>
      <c r="Z27" s="94">
        <v>55</v>
      </c>
      <c r="AA27" s="92">
        <v>5124</v>
      </c>
      <c r="AB27" s="90" t="s">
        <v>263</v>
      </c>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row>
    <row r="28" spans="1:139" x14ac:dyDescent="0.25">
      <c r="A28" s="98">
        <v>13</v>
      </c>
      <c r="B28" s="272">
        <f>IF(ISBLANK(INDEX('County and school list by rank'!$A$1:$DL$25,A28+1,$G$5+1))," ",(INDEX('County and school list by rank'!$A$1:$DL$25,A28+1,$G$5+1)))</f>
        <v>13</v>
      </c>
      <c r="C28" s="273" t="e">
        <f t="shared" si="0"/>
        <v>#VALUE!</v>
      </c>
      <c r="D28" s="115"/>
      <c r="E28" s="116"/>
      <c r="F28" s="242"/>
      <c r="G28" s="242"/>
      <c r="H28" s="242"/>
      <c r="I28" s="243"/>
      <c r="J28" s="56">
        <f t="shared" si="1"/>
        <v>0</v>
      </c>
      <c r="K28" s="6"/>
      <c r="L28" s="6"/>
      <c r="M28" s="6"/>
      <c r="N28" s="6"/>
      <c r="O28" s="6"/>
      <c r="P28" s="35">
        <v>28</v>
      </c>
      <c r="Q28" s="3" t="s">
        <v>154</v>
      </c>
      <c r="R28" s="95">
        <v>28</v>
      </c>
      <c r="S28" s="32">
        <v>9</v>
      </c>
      <c r="T28" s="7"/>
      <c r="U28" s="7"/>
      <c r="V28" s="89">
        <v>5</v>
      </c>
      <c r="W28" s="90" t="s">
        <v>132</v>
      </c>
      <c r="X28" s="89">
        <v>5</v>
      </c>
      <c r="Y28" s="89">
        <v>6</v>
      </c>
      <c r="Z28" s="94">
        <v>56</v>
      </c>
      <c r="AA28" s="92">
        <v>5127</v>
      </c>
      <c r="AB28" s="90" t="s">
        <v>264</v>
      </c>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row>
    <row r="29" spans="1:139" x14ac:dyDescent="0.25">
      <c r="A29" s="98">
        <v>14</v>
      </c>
      <c r="B29" s="272">
        <f>IF(ISBLANK(INDEX('County and school list by rank'!$A$1:$DL$25,A29+1,$G$5+1))," ",(INDEX('County and school list by rank'!$A$1:$DL$25,A29+1,$G$5+1)))</f>
        <v>14</v>
      </c>
      <c r="C29" s="273" t="e">
        <f t="shared" si="0"/>
        <v>#VALUE!</v>
      </c>
      <c r="D29" s="117"/>
      <c r="E29" s="118"/>
      <c r="F29" s="244"/>
      <c r="G29" s="244"/>
      <c r="H29" s="244"/>
      <c r="I29" s="245"/>
      <c r="J29" s="56">
        <f t="shared" si="1"/>
        <v>0</v>
      </c>
      <c r="K29" s="6"/>
      <c r="L29" s="6"/>
      <c r="M29" s="6"/>
      <c r="N29" s="6"/>
      <c r="O29" s="6"/>
      <c r="P29" s="35">
        <v>29</v>
      </c>
      <c r="Q29" s="3" t="s">
        <v>155</v>
      </c>
      <c r="R29" s="95">
        <v>29</v>
      </c>
      <c r="S29" s="32">
        <v>7</v>
      </c>
      <c r="T29" s="7"/>
      <c r="U29" s="7"/>
      <c r="V29" s="89">
        <v>5</v>
      </c>
      <c r="W29" s="90" t="s">
        <v>132</v>
      </c>
      <c r="X29" s="89">
        <v>5</v>
      </c>
      <c r="Y29" s="89">
        <v>7</v>
      </c>
      <c r="Z29" s="94">
        <v>57</v>
      </c>
      <c r="AA29" s="92">
        <v>5128</v>
      </c>
      <c r="AB29" s="90" t="s">
        <v>265</v>
      </c>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row>
    <row r="30" spans="1:139" x14ac:dyDescent="0.25">
      <c r="A30" s="98">
        <v>15</v>
      </c>
      <c r="B30" s="272">
        <f>IF(ISBLANK(INDEX('County and school list by rank'!$A$1:$DL$25,A30+1,$G$5+1))," ",(INDEX('County and school list by rank'!$A$1:$DL$25,A30+1,$G$5+1)))</f>
        <v>15</v>
      </c>
      <c r="C30" s="273" t="e">
        <f t="shared" si="0"/>
        <v>#VALUE!</v>
      </c>
      <c r="D30" s="117"/>
      <c r="E30" s="118"/>
      <c r="F30" s="244"/>
      <c r="G30" s="244"/>
      <c r="H30" s="244"/>
      <c r="I30" s="245"/>
      <c r="J30" s="56">
        <f t="shared" si="1"/>
        <v>0</v>
      </c>
      <c r="K30" s="6"/>
      <c r="L30" s="6"/>
      <c r="M30" s="6"/>
      <c r="N30" s="6"/>
      <c r="O30" s="6"/>
      <c r="P30" s="35">
        <v>30</v>
      </c>
      <c r="Q30" s="3" t="s">
        <v>156</v>
      </c>
      <c r="R30" s="95">
        <v>30</v>
      </c>
      <c r="S30" s="32">
        <v>6</v>
      </c>
      <c r="T30" s="7"/>
      <c r="U30" s="7"/>
      <c r="V30" s="89">
        <v>5</v>
      </c>
      <c r="W30" s="90" t="s">
        <v>132</v>
      </c>
      <c r="X30" s="89">
        <v>5</v>
      </c>
      <c r="Y30" s="89">
        <v>8</v>
      </c>
      <c r="Z30" s="94">
        <v>58</v>
      </c>
      <c r="AA30" s="92">
        <v>55105</v>
      </c>
      <c r="AB30" s="90" t="s">
        <v>510</v>
      </c>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row>
    <row r="31" spans="1:139" x14ac:dyDescent="0.25">
      <c r="A31" s="98">
        <v>16</v>
      </c>
      <c r="B31" s="272">
        <f>IF(ISBLANK(INDEX('County and school list by rank'!$A$1:$DL$25,A31+1,$G$5+1))," ",(INDEX('County and school list by rank'!$A$1:$DL$25,A31+1,$G$5+1)))</f>
        <v>16</v>
      </c>
      <c r="C31" s="273" t="e">
        <f t="shared" si="0"/>
        <v>#VALUE!</v>
      </c>
      <c r="D31" s="117"/>
      <c r="E31" s="118"/>
      <c r="F31" s="244"/>
      <c r="G31" s="244"/>
      <c r="H31" s="244"/>
      <c r="I31" s="245"/>
      <c r="J31" s="56">
        <f t="shared" si="1"/>
        <v>0</v>
      </c>
      <c r="K31" s="6"/>
      <c r="L31" s="6"/>
      <c r="M31" s="6"/>
      <c r="N31" s="6"/>
      <c r="O31" s="6"/>
      <c r="P31" s="35">
        <v>31</v>
      </c>
      <c r="Q31" s="3" t="s">
        <v>157</v>
      </c>
      <c r="R31" s="95">
        <v>31</v>
      </c>
      <c r="S31" s="32">
        <v>11</v>
      </c>
      <c r="T31" s="7"/>
      <c r="U31" s="7"/>
      <c r="V31" s="89">
        <v>5</v>
      </c>
      <c r="W31" s="90" t="s">
        <v>132</v>
      </c>
      <c r="X31" s="89">
        <v>5</v>
      </c>
      <c r="Y31" s="89">
        <v>9</v>
      </c>
      <c r="Z31" s="94">
        <v>59</v>
      </c>
      <c r="AA31" s="92">
        <v>55110</v>
      </c>
      <c r="AB31" s="90" t="s">
        <v>513</v>
      </c>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row>
    <row r="32" spans="1:139" x14ac:dyDescent="0.25">
      <c r="A32" s="98">
        <v>17</v>
      </c>
      <c r="B32" s="272">
        <f>IF(ISBLANK(INDEX('County and school list by rank'!$A$1:$DL$25,A32+1,$G$5+1))," ",(INDEX('County and school list by rank'!$A$1:$DL$25,A32+1,$G$5+1)))</f>
        <v>17</v>
      </c>
      <c r="C32" s="273" t="e">
        <f t="shared" si="0"/>
        <v>#VALUE!</v>
      </c>
      <c r="D32" s="115"/>
      <c r="E32" s="116"/>
      <c r="F32" s="242"/>
      <c r="G32" s="242"/>
      <c r="H32" s="242"/>
      <c r="I32" s="243"/>
      <c r="J32" s="56">
        <f t="shared" si="1"/>
        <v>0</v>
      </c>
      <c r="K32" s="6"/>
      <c r="L32" s="6"/>
      <c r="M32" s="6"/>
      <c r="N32" s="6"/>
      <c r="O32" s="6"/>
      <c r="P32" s="35">
        <v>32</v>
      </c>
      <c r="Q32" s="3" t="s">
        <v>158</v>
      </c>
      <c r="R32" s="95">
        <v>32</v>
      </c>
      <c r="S32" s="32">
        <v>10</v>
      </c>
      <c r="T32" s="7"/>
      <c r="U32" s="7"/>
      <c r="V32" s="89">
        <v>5</v>
      </c>
      <c r="W32" s="90" t="s">
        <v>132</v>
      </c>
      <c r="X32" s="89">
        <v>5</v>
      </c>
      <c r="Y32" s="89">
        <v>10</v>
      </c>
      <c r="Z32" s="94">
        <v>510</v>
      </c>
      <c r="AA32" s="92">
        <v>55111</v>
      </c>
      <c r="AB32" s="90" t="s">
        <v>514</v>
      </c>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row>
    <row r="33" spans="1:139" x14ac:dyDescent="0.25">
      <c r="A33" s="98">
        <v>18</v>
      </c>
      <c r="B33" s="272">
        <f>IF(ISBLANK(INDEX('County and school list by rank'!$A$1:$DL$25,A33+1,$G$5+1))," ",(INDEX('County and school list by rank'!$A$1:$DL$25,A33+1,$G$5+1)))</f>
        <v>18</v>
      </c>
      <c r="C33" s="273" t="e">
        <f t="shared" si="0"/>
        <v>#VALUE!</v>
      </c>
      <c r="D33" s="117"/>
      <c r="E33" s="118"/>
      <c r="F33" s="244"/>
      <c r="G33" s="244"/>
      <c r="H33" s="244"/>
      <c r="I33" s="245"/>
      <c r="J33" s="56">
        <f t="shared" si="1"/>
        <v>0</v>
      </c>
      <c r="K33" s="6"/>
      <c r="L33" s="6"/>
      <c r="M33" s="6"/>
      <c r="N33" s="6"/>
      <c r="O33" s="6"/>
      <c r="P33" s="35">
        <v>33</v>
      </c>
      <c r="Q33" s="3" t="s">
        <v>159</v>
      </c>
      <c r="R33" s="95">
        <v>33</v>
      </c>
      <c r="S33" s="32">
        <v>8</v>
      </c>
      <c r="T33" s="7"/>
      <c r="U33" s="7"/>
      <c r="V33" s="89">
        <v>5</v>
      </c>
      <c r="W33" s="90" t="s">
        <v>132</v>
      </c>
      <c r="X33" s="89">
        <v>5</v>
      </c>
      <c r="Y33" s="89">
        <v>11</v>
      </c>
      <c r="Z33" s="94">
        <v>511</v>
      </c>
      <c r="AA33" s="92">
        <v>104042</v>
      </c>
      <c r="AB33" s="90" t="s">
        <v>720</v>
      </c>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row>
    <row r="34" spans="1:139" x14ac:dyDescent="0.25">
      <c r="A34" s="98">
        <v>19</v>
      </c>
      <c r="B34" s="272">
        <f>IF(ISBLANK(INDEX('County and school list by rank'!$A$1:$DL$25,A34+1,$G$5+1))," ",(INDEX('County and school list by rank'!$A$1:$DL$25,A34+1,$G$5+1)))</f>
        <v>19</v>
      </c>
      <c r="C34" s="273" t="e">
        <f t="shared" si="0"/>
        <v>#VALUE!</v>
      </c>
      <c r="D34" s="117"/>
      <c r="E34" s="118"/>
      <c r="F34" s="244"/>
      <c r="G34" s="244"/>
      <c r="H34" s="244"/>
      <c r="I34" s="245"/>
      <c r="J34" s="56">
        <f t="shared" si="1"/>
        <v>0</v>
      </c>
      <c r="K34" s="6"/>
      <c r="L34" s="6"/>
      <c r="M34" s="6"/>
      <c r="N34" s="6"/>
      <c r="O34" s="6"/>
      <c r="P34" s="35">
        <v>34</v>
      </c>
      <c r="Q34" s="3" t="s">
        <v>160</v>
      </c>
      <c r="R34" s="95">
        <v>34</v>
      </c>
      <c r="S34" s="32">
        <v>11</v>
      </c>
      <c r="T34" s="7"/>
      <c r="U34" s="7"/>
      <c r="V34" s="89">
        <v>5</v>
      </c>
      <c r="W34" s="90" t="s">
        <v>132</v>
      </c>
      <c r="X34" s="89">
        <v>5</v>
      </c>
      <c r="Y34" s="89">
        <v>12</v>
      </c>
      <c r="Z34" s="94">
        <v>512</v>
      </c>
      <c r="AA34" s="92">
        <v>104043</v>
      </c>
      <c r="AB34" s="90" t="s">
        <v>721</v>
      </c>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row>
    <row r="35" spans="1:139" x14ac:dyDescent="0.25">
      <c r="A35" s="98">
        <v>20</v>
      </c>
      <c r="B35" s="272">
        <f>IF(ISBLANK(INDEX('County and school list by rank'!$A$1:$DL$25,A35+1,$G$5+1))," ",(INDEX('County and school list by rank'!$A$1:$DL$25,A35+1,$G$5+1)))</f>
        <v>20</v>
      </c>
      <c r="C35" s="273" t="e">
        <f t="shared" si="0"/>
        <v>#VALUE!</v>
      </c>
      <c r="D35" s="117"/>
      <c r="E35" s="118"/>
      <c r="F35" s="244"/>
      <c r="G35" s="244"/>
      <c r="H35" s="244"/>
      <c r="I35" s="245"/>
      <c r="J35" s="56">
        <f t="shared" si="1"/>
        <v>0</v>
      </c>
      <c r="K35" s="6"/>
      <c r="L35" s="6"/>
      <c r="M35" s="6"/>
      <c r="N35" s="6"/>
      <c r="O35" s="6"/>
      <c r="P35" s="35">
        <v>35</v>
      </c>
      <c r="Q35" s="3" t="s">
        <v>161</v>
      </c>
      <c r="R35" s="95">
        <v>35</v>
      </c>
      <c r="S35" s="32">
        <v>10</v>
      </c>
      <c r="T35" s="7"/>
      <c r="U35" s="7"/>
      <c r="V35" s="89">
        <v>5</v>
      </c>
      <c r="W35" s="90" t="s">
        <v>132</v>
      </c>
      <c r="X35" s="89">
        <v>5</v>
      </c>
      <c r="Y35" s="89">
        <v>13</v>
      </c>
      <c r="Z35" s="94">
        <v>513</v>
      </c>
      <c r="AA35" s="92">
        <v>104044</v>
      </c>
      <c r="AB35" s="90" t="s">
        <v>722</v>
      </c>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row>
    <row r="36" spans="1:139" x14ac:dyDescent="0.25">
      <c r="A36" s="98">
        <v>21</v>
      </c>
      <c r="B36" s="272">
        <f>IF(ISBLANK(INDEX('County and school list by rank'!$A$1:$DL$25,A36+1,$G$5+1))," ",(INDEX('County and school list by rank'!$A$1:$DL$25,A36+1,$G$5+1)))</f>
        <v>21</v>
      </c>
      <c r="C36" s="273" t="e">
        <f t="shared" si="0"/>
        <v>#VALUE!</v>
      </c>
      <c r="D36" s="115"/>
      <c r="E36" s="116"/>
      <c r="F36" s="242"/>
      <c r="G36" s="242"/>
      <c r="H36" s="242"/>
      <c r="I36" s="243"/>
      <c r="J36" s="56">
        <f t="shared" si="1"/>
        <v>0</v>
      </c>
      <c r="K36" s="6"/>
      <c r="L36" s="6"/>
      <c r="M36" s="6"/>
      <c r="N36" s="6"/>
      <c r="O36" s="6"/>
      <c r="P36" s="35">
        <v>36</v>
      </c>
      <c r="Q36" s="3" t="s">
        <v>162</v>
      </c>
      <c r="R36" s="95">
        <v>36</v>
      </c>
      <c r="S36" s="32">
        <v>14</v>
      </c>
      <c r="T36" s="7"/>
      <c r="U36" s="7"/>
      <c r="V36" s="89">
        <v>6</v>
      </c>
      <c r="W36" s="90" t="s">
        <v>133</v>
      </c>
      <c r="X36" s="89">
        <v>6</v>
      </c>
      <c r="Y36" s="89">
        <v>1</v>
      </c>
      <c r="Z36" s="94">
        <v>61</v>
      </c>
      <c r="AA36" s="92">
        <v>6101</v>
      </c>
      <c r="AB36" s="90" t="s">
        <v>266</v>
      </c>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row>
    <row r="37" spans="1:139" x14ac:dyDescent="0.25">
      <c r="A37" s="98">
        <v>22</v>
      </c>
      <c r="B37" s="272">
        <f>IF(ISBLANK(INDEX('County and school list by rank'!$A$1:$DL$25,A37+1,$G$5+1))," ",(INDEX('County and school list by rank'!$A$1:$DL$25,A37+1,$G$5+1)))</f>
        <v>22</v>
      </c>
      <c r="C37" s="273" t="e">
        <f t="shared" si="0"/>
        <v>#VALUE!</v>
      </c>
      <c r="D37" s="117"/>
      <c r="E37" s="118"/>
      <c r="F37" s="244"/>
      <c r="G37" s="244"/>
      <c r="H37" s="244"/>
      <c r="I37" s="245"/>
      <c r="J37" s="56">
        <f t="shared" si="1"/>
        <v>0</v>
      </c>
      <c r="K37" s="6"/>
      <c r="L37" s="6"/>
      <c r="M37" s="6"/>
      <c r="N37" s="6"/>
      <c r="O37" s="6"/>
      <c r="P37" s="35">
        <v>37</v>
      </c>
      <c r="Q37" s="3" t="s">
        <v>163</v>
      </c>
      <c r="R37" s="95">
        <v>37</v>
      </c>
      <c r="S37" s="32">
        <v>8</v>
      </c>
      <c r="T37" s="7"/>
      <c r="U37" s="7"/>
      <c r="V37" s="89">
        <v>6</v>
      </c>
      <c r="W37" s="90" t="s">
        <v>133</v>
      </c>
      <c r="X37" s="89">
        <v>6</v>
      </c>
      <c r="Y37" s="89">
        <v>2</v>
      </c>
      <c r="Z37" s="94">
        <v>62</v>
      </c>
      <c r="AA37" s="92">
        <v>6103</v>
      </c>
      <c r="AB37" s="90" t="s">
        <v>267</v>
      </c>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row>
    <row r="38" spans="1:139" x14ac:dyDescent="0.25">
      <c r="A38" s="98">
        <v>23</v>
      </c>
      <c r="B38" s="272">
        <f>IF(ISBLANK(INDEX('County and school list by rank'!$A$1:$DL$25,A38+1,$G$5+1))," ",(INDEX('County and school list by rank'!$A$1:$DL$25,A38+1,$G$5+1)))</f>
        <v>23</v>
      </c>
      <c r="C38" s="273" t="e">
        <f t="shared" si="0"/>
        <v>#VALUE!</v>
      </c>
      <c r="D38" s="117"/>
      <c r="E38" s="118"/>
      <c r="F38" s="244"/>
      <c r="G38" s="244"/>
      <c r="H38" s="244"/>
      <c r="I38" s="245"/>
      <c r="J38" s="56">
        <f t="shared" si="1"/>
        <v>0</v>
      </c>
      <c r="K38" s="6"/>
      <c r="L38" s="6"/>
      <c r="M38" s="6"/>
      <c r="N38" s="6"/>
      <c r="O38" s="6"/>
      <c r="P38" s="35">
        <v>38</v>
      </c>
      <c r="Q38" s="3" t="s">
        <v>164</v>
      </c>
      <c r="R38" s="95">
        <v>38</v>
      </c>
      <c r="S38" s="32">
        <v>4</v>
      </c>
      <c r="T38" s="7"/>
      <c r="U38" s="7"/>
      <c r="V38" s="89">
        <v>6</v>
      </c>
      <c r="W38" s="90" t="s">
        <v>133</v>
      </c>
      <c r="X38" s="89">
        <v>6</v>
      </c>
      <c r="Y38" s="89">
        <v>3</v>
      </c>
      <c r="Z38" s="94">
        <v>63</v>
      </c>
      <c r="AA38" s="92">
        <v>6104</v>
      </c>
      <c r="AB38" s="90" t="s">
        <v>268</v>
      </c>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row>
    <row r="39" spans="1:139" x14ac:dyDescent="0.25">
      <c r="A39" s="98">
        <v>24</v>
      </c>
      <c r="B39" s="272">
        <f>IF(ISBLANK(INDEX('County and school list by rank'!$A$1:$DL$25,A39+1,$G$5+1))," ",(INDEX('County and school list by rank'!$A$1:$DL$25,A39+1,$G$5+1)))</f>
        <v>24</v>
      </c>
      <c r="C39" s="273" t="e">
        <f t="shared" si="0"/>
        <v>#VALUE!</v>
      </c>
      <c r="D39" s="117"/>
      <c r="E39" s="118"/>
      <c r="F39" s="244"/>
      <c r="G39" s="244"/>
      <c r="H39" s="244"/>
      <c r="I39" s="245"/>
      <c r="J39" s="56">
        <f t="shared" si="1"/>
        <v>0</v>
      </c>
      <c r="K39" s="6"/>
      <c r="L39" s="6"/>
      <c r="M39" s="6"/>
      <c r="N39" s="6"/>
      <c r="O39" s="6"/>
      <c r="P39" s="35">
        <v>39</v>
      </c>
      <c r="Q39" s="3" t="s">
        <v>165</v>
      </c>
      <c r="R39" s="95">
        <v>39</v>
      </c>
      <c r="S39" s="32">
        <v>11</v>
      </c>
      <c r="T39" s="7"/>
      <c r="U39" s="7"/>
      <c r="V39" s="89">
        <v>6</v>
      </c>
      <c r="W39" s="90" t="s">
        <v>133</v>
      </c>
      <c r="X39" s="89">
        <v>6</v>
      </c>
      <c r="Y39" s="89">
        <v>4</v>
      </c>
      <c r="Z39" s="94">
        <v>64</v>
      </c>
      <c r="AA39" s="92">
        <v>49137</v>
      </c>
      <c r="AB39" s="90" t="s">
        <v>475</v>
      </c>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row>
    <row r="40" spans="1:139" x14ac:dyDescent="0.25">
      <c r="A40" s="299" t="s">
        <v>1</v>
      </c>
      <c r="B40" s="300"/>
      <c r="C40" s="301"/>
      <c r="D40" s="57">
        <f t="shared" ref="D40:I40" si="2">SUM(D16:D39)</f>
        <v>0</v>
      </c>
      <c r="E40" s="58">
        <f t="shared" si="2"/>
        <v>0</v>
      </c>
      <c r="F40" s="59">
        <f t="shared" si="2"/>
        <v>0</v>
      </c>
      <c r="G40" s="59">
        <f t="shared" si="2"/>
        <v>0</v>
      </c>
      <c r="H40" s="59">
        <f t="shared" si="2"/>
        <v>0</v>
      </c>
      <c r="I40" s="59">
        <f t="shared" si="2"/>
        <v>0</v>
      </c>
      <c r="J40" s="60">
        <f>SUM(F40+G40+H40+I40)</f>
        <v>0</v>
      </c>
      <c r="K40" s="6"/>
      <c r="L40" s="6"/>
      <c r="M40" s="6"/>
      <c r="N40" s="6"/>
      <c r="O40" s="6"/>
      <c r="P40" s="35">
        <v>40</v>
      </c>
      <c r="Q40" s="3" t="s">
        <v>166</v>
      </c>
      <c r="R40" s="95">
        <v>40</v>
      </c>
      <c r="S40" s="32">
        <v>9</v>
      </c>
      <c r="T40" s="7"/>
      <c r="U40" s="7"/>
      <c r="V40" s="89">
        <v>6</v>
      </c>
      <c r="W40" s="90" t="s">
        <v>133</v>
      </c>
      <c r="X40" s="89">
        <v>6</v>
      </c>
      <c r="Y40" s="89">
        <v>6</v>
      </c>
      <c r="Z40" s="94">
        <v>66</v>
      </c>
      <c r="AA40" s="92">
        <v>108144</v>
      </c>
      <c r="AB40" s="90" t="s">
        <v>743</v>
      </c>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row>
    <row r="41" spans="1:139" x14ac:dyDescent="0.25">
      <c r="A41" s="110"/>
      <c r="B41" s="111"/>
      <c r="C41" s="111"/>
      <c r="D41" s="112"/>
      <c r="E41" s="119" t="s">
        <v>2</v>
      </c>
      <c r="F41" s="296" t="e">
        <f>ROUND((F40+G40)/J7,4)</f>
        <v>#DIV/0!</v>
      </c>
      <c r="G41" s="297"/>
      <c r="H41" s="120" t="e">
        <f>ROUND(H40/J7,4)</f>
        <v>#DIV/0!</v>
      </c>
      <c r="I41" s="120" t="e">
        <f>ROUND(I40/J7,4)</f>
        <v>#DIV/0!</v>
      </c>
      <c r="J41" s="121" t="e">
        <f>SUM(F41+H41+I41)</f>
        <v>#DIV/0!</v>
      </c>
      <c r="K41" s="6"/>
      <c r="L41" s="6"/>
      <c r="M41" s="6"/>
      <c r="N41" s="6"/>
      <c r="O41" s="6"/>
      <c r="P41" s="35">
        <v>41</v>
      </c>
      <c r="Q41" s="3" t="s">
        <v>167</v>
      </c>
      <c r="R41" s="95">
        <v>41</v>
      </c>
      <c r="S41" s="32">
        <v>6</v>
      </c>
      <c r="T41" s="7"/>
      <c r="U41" s="7"/>
      <c r="V41" s="89">
        <v>7</v>
      </c>
      <c r="W41" s="90" t="s">
        <v>134</v>
      </c>
      <c r="X41" s="89">
        <v>7</v>
      </c>
      <c r="Y41" s="89">
        <v>1</v>
      </c>
      <c r="Z41" s="94">
        <v>71</v>
      </c>
      <c r="AA41" s="92">
        <v>7121</v>
      </c>
      <c r="AB41" s="90" t="s">
        <v>269</v>
      </c>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row>
    <row r="42" spans="1:139" x14ac:dyDescent="0.25">
      <c r="A42" s="61"/>
      <c r="B42" s="122" t="s">
        <v>769</v>
      </c>
      <c r="C42" s="61"/>
      <c r="D42" s="62"/>
      <c r="E42" s="63"/>
      <c r="F42" s="63"/>
      <c r="G42" s="63"/>
      <c r="H42" s="64"/>
      <c r="I42" s="64"/>
      <c r="J42" s="65"/>
      <c r="K42" s="6"/>
      <c r="L42" s="6"/>
      <c r="M42" s="6"/>
      <c r="N42" s="6"/>
      <c r="O42" s="6"/>
      <c r="P42" s="35">
        <v>42</v>
      </c>
      <c r="Q42" s="3" t="s">
        <v>168</v>
      </c>
      <c r="R42" s="95">
        <v>42</v>
      </c>
      <c r="S42" s="32">
        <v>12</v>
      </c>
      <c r="T42" s="7"/>
      <c r="U42" s="7"/>
      <c r="V42" s="89">
        <v>7</v>
      </c>
      <c r="W42" s="90" t="s">
        <v>134</v>
      </c>
      <c r="X42" s="89">
        <v>7</v>
      </c>
      <c r="Y42" s="89">
        <v>2</v>
      </c>
      <c r="Z42" s="94">
        <v>72</v>
      </c>
      <c r="AA42" s="92">
        <v>7122</v>
      </c>
      <c r="AB42" s="90" t="s">
        <v>270</v>
      </c>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row>
    <row r="43" spans="1:139" x14ac:dyDescent="0.25">
      <c r="A43" s="61" t="s">
        <v>123</v>
      </c>
      <c r="B43" s="123" t="s">
        <v>770</v>
      </c>
      <c r="C43" s="61"/>
      <c r="D43" s="62"/>
      <c r="E43" s="63"/>
      <c r="F43" s="63"/>
      <c r="G43" s="63"/>
      <c r="H43" s="64"/>
      <c r="I43" s="64"/>
      <c r="J43" s="65"/>
      <c r="K43" s="6"/>
      <c r="L43" s="6"/>
      <c r="M43" s="6"/>
      <c r="N43" s="6"/>
      <c r="O43" s="6"/>
      <c r="P43" s="35">
        <v>43</v>
      </c>
      <c r="Q43" s="3" t="s">
        <v>169</v>
      </c>
      <c r="R43" s="95">
        <v>43</v>
      </c>
      <c r="S43" s="32">
        <v>6</v>
      </c>
      <c r="T43" s="7"/>
      <c r="U43" s="7"/>
      <c r="V43" s="89">
        <v>7</v>
      </c>
      <c r="W43" s="90" t="s">
        <v>134</v>
      </c>
      <c r="X43" s="89">
        <v>7</v>
      </c>
      <c r="Y43" s="89">
        <v>3</v>
      </c>
      <c r="Z43" s="94">
        <v>73</v>
      </c>
      <c r="AA43" s="92">
        <v>7123</v>
      </c>
      <c r="AB43" s="90" t="s">
        <v>271</v>
      </c>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row>
    <row r="44" spans="1:139" x14ac:dyDescent="0.25">
      <c r="A44" s="41"/>
      <c r="B44" s="41"/>
      <c r="C44" s="41"/>
      <c r="D44" s="41"/>
      <c r="E44" s="41"/>
      <c r="F44" s="41"/>
      <c r="G44" s="41"/>
      <c r="H44" s="41"/>
      <c r="I44" s="41"/>
      <c r="J44" s="41"/>
      <c r="N44" s="6"/>
      <c r="P44" s="35">
        <v>44</v>
      </c>
      <c r="Q44" s="3" t="s">
        <v>170</v>
      </c>
      <c r="R44" s="95">
        <v>44</v>
      </c>
      <c r="S44" s="32">
        <v>4</v>
      </c>
      <c r="V44" s="89">
        <v>7</v>
      </c>
      <c r="W44" s="90" t="s">
        <v>134</v>
      </c>
      <c r="X44" s="89">
        <v>7</v>
      </c>
      <c r="Y44" s="89">
        <v>4</v>
      </c>
      <c r="Z44" s="94">
        <v>74</v>
      </c>
      <c r="AA44" s="92">
        <v>7124</v>
      </c>
      <c r="AB44" s="90" t="s">
        <v>272</v>
      </c>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row>
    <row r="45" spans="1:139" x14ac:dyDescent="0.25">
      <c r="A45" s="41"/>
      <c r="B45" s="41"/>
      <c r="C45" s="41"/>
      <c r="D45" s="41"/>
      <c r="E45" s="41"/>
      <c r="F45" s="41"/>
      <c r="G45" s="41"/>
      <c r="H45" s="41"/>
      <c r="I45" s="41"/>
      <c r="J45" s="41"/>
      <c r="P45" s="35">
        <v>45</v>
      </c>
      <c r="Q45" s="3" t="s">
        <v>171</v>
      </c>
      <c r="R45" s="95">
        <v>45</v>
      </c>
      <c r="S45" s="32">
        <v>6</v>
      </c>
      <c r="V45" s="89">
        <v>7</v>
      </c>
      <c r="W45" s="90" t="s">
        <v>134</v>
      </c>
      <c r="X45" s="89">
        <v>7</v>
      </c>
      <c r="Y45" s="89">
        <v>5</v>
      </c>
      <c r="Z45" s="94">
        <v>75</v>
      </c>
      <c r="AA45" s="92">
        <v>7125</v>
      </c>
      <c r="AB45" s="90" t="s">
        <v>273</v>
      </c>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row>
    <row r="46" spans="1:139" x14ac:dyDescent="0.25">
      <c r="A46" s="41"/>
      <c r="B46" s="41"/>
      <c r="C46" s="41"/>
      <c r="D46" s="41"/>
      <c r="E46" s="41"/>
      <c r="F46" s="41"/>
      <c r="G46" s="41"/>
      <c r="H46" s="41"/>
      <c r="I46" s="41"/>
      <c r="J46" s="41"/>
      <c r="P46" s="35">
        <v>46</v>
      </c>
      <c r="Q46" s="3" t="s">
        <v>172</v>
      </c>
      <c r="R46" s="95">
        <v>46</v>
      </c>
      <c r="S46" s="32">
        <v>10</v>
      </c>
      <c r="V46" s="89">
        <v>7</v>
      </c>
      <c r="W46" s="90" t="s">
        <v>134</v>
      </c>
      <c r="X46" s="89">
        <v>7</v>
      </c>
      <c r="Y46" s="89">
        <v>6</v>
      </c>
      <c r="Z46" s="94">
        <v>76</v>
      </c>
      <c r="AA46" s="92">
        <v>7126</v>
      </c>
      <c r="AB46" s="90" t="s">
        <v>274</v>
      </c>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row>
    <row r="47" spans="1:139" x14ac:dyDescent="0.25">
      <c r="A47" s="41"/>
      <c r="B47" s="41"/>
      <c r="C47" s="41"/>
      <c r="D47" s="41"/>
      <c r="E47" s="41"/>
      <c r="F47" s="41"/>
      <c r="G47" s="41"/>
      <c r="H47" s="41"/>
      <c r="I47" s="41"/>
      <c r="J47" s="41"/>
      <c r="M47" s="10"/>
      <c r="P47" s="35">
        <v>47</v>
      </c>
      <c r="Q47" s="3" t="s">
        <v>173</v>
      </c>
      <c r="R47" s="95">
        <v>47</v>
      </c>
      <c r="S47" s="32">
        <v>6</v>
      </c>
      <c r="V47" s="89">
        <v>7</v>
      </c>
      <c r="W47" s="90" t="s">
        <v>134</v>
      </c>
      <c r="X47" s="89">
        <v>7</v>
      </c>
      <c r="Y47" s="89">
        <v>7</v>
      </c>
      <c r="Z47" s="94">
        <v>77</v>
      </c>
      <c r="AA47" s="92">
        <v>7129</v>
      </c>
      <c r="AB47" s="90" t="s">
        <v>275</v>
      </c>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row>
    <row r="48" spans="1:139" x14ac:dyDescent="0.25">
      <c r="A48" s="41"/>
      <c r="B48" s="41"/>
      <c r="C48" s="41"/>
      <c r="D48" s="41"/>
      <c r="E48" s="41"/>
      <c r="F48" s="41"/>
      <c r="G48" s="41"/>
      <c r="H48" s="41"/>
      <c r="I48" s="41"/>
      <c r="J48" s="41"/>
      <c r="M48" s="10"/>
      <c r="P48" s="35">
        <v>48</v>
      </c>
      <c r="Q48" s="3" t="s">
        <v>174</v>
      </c>
      <c r="R48" s="95">
        <v>48</v>
      </c>
      <c r="S48" s="32">
        <v>12</v>
      </c>
      <c r="V48" s="89">
        <v>7</v>
      </c>
      <c r="W48" s="90" t="s">
        <v>134</v>
      </c>
      <c r="X48" s="89">
        <v>7</v>
      </c>
      <c r="Y48" s="89">
        <v>8</v>
      </c>
      <c r="Z48" s="94">
        <v>78</v>
      </c>
      <c r="AA48" s="92">
        <v>19139</v>
      </c>
      <c r="AB48" s="90" t="s">
        <v>324</v>
      </c>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row>
    <row r="49" spans="1:139" x14ac:dyDescent="0.25">
      <c r="A49" s="41"/>
      <c r="B49" s="41"/>
      <c r="C49" s="41"/>
      <c r="D49" s="41"/>
      <c r="E49" s="41"/>
      <c r="F49" s="41"/>
      <c r="G49" s="41"/>
      <c r="H49" s="41"/>
      <c r="I49" s="41"/>
      <c r="J49" s="41"/>
      <c r="M49" s="10"/>
      <c r="P49" s="35">
        <v>49</v>
      </c>
      <c r="Q49" s="3" t="s">
        <v>175</v>
      </c>
      <c r="R49" s="95">
        <v>49</v>
      </c>
      <c r="S49" s="32">
        <v>9</v>
      </c>
      <c r="V49" s="89">
        <v>7</v>
      </c>
      <c r="W49" s="90" t="s">
        <v>134</v>
      </c>
      <c r="X49" s="89">
        <v>7</v>
      </c>
      <c r="Y49" s="89">
        <v>9</v>
      </c>
      <c r="Z49" s="94">
        <v>79</v>
      </c>
      <c r="AA49" s="92">
        <v>19150</v>
      </c>
      <c r="AB49" s="90" t="s">
        <v>331</v>
      </c>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row>
    <row r="50" spans="1:139" x14ac:dyDescent="0.25">
      <c r="A50" s="41"/>
      <c r="B50" s="41"/>
      <c r="C50" s="41"/>
      <c r="D50" s="41"/>
      <c r="E50" s="41"/>
      <c r="F50" s="41"/>
      <c r="G50" s="41"/>
      <c r="H50" s="41"/>
      <c r="I50" s="41"/>
      <c r="J50" s="41"/>
      <c r="P50" s="35">
        <v>50</v>
      </c>
      <c r="Q50" s="3" t="s">
        <v>176</v>
      </c>
      <c r="R50" s="95">
        <v>50</v>
      </c>
      <c r="S50" s="32">
        <v>16</v>
      </c>
      <c r="V50" s="89">
        <v>7</v>
      </c>
      <c r="W50" s="90" t="s">
        <v>134</v>
      </c>
      <c r="X50" s="89">
        <v>7</v>
      </c>
      <c r="Y50" s="89">
        <v>10</v>
      </c>
      <c r="Z50" s="94">
        <v>710</v>
      </c>
      <c r="AA50" s="92">
        <v>93120</v>
      </c>
      <c r="AB50" s="90" t="s">
        <v>659</v>
      </c>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row>
    <row r="51" spans="1:139" x14ac:dyDescent="0.25">
      <c r="A51" s="41"/>
      <c r="B51" s="41"/>
      <c r="C51" s="41"/>
      <c r="D51" s="41"/>
      <c r="E51" s="41"/>
      <c r="F51" s="41"/>
      <c r="G51" s="41"/>
      <c r="H51" s="41"/>
      <c r="I51" s="41"/>
      <c r="J51" s="41"/>
      <c r="P51" s="35">
        <v>51</v>
      </c>
      <c r="Q51" s="3" t="s">
        <v>177</v>
      </c>
      <c r="R51" s="95">
        <v>51</v>
      </c>
      <c r="S51" s="32">
        <v>14</v>
      </c>
      <c r="V51" s="89">
        <v>8</v>
      </c>
      <c r="W51" s="90" t="s">
        <v>135</v>
      </c>
      <c r="X51" s="89">
        <v>8</v>
      </c>
      <c r="Y51" s="89">
        <v>1</v>
      </c>
      <c r="Z51" s="94">
        <v>81</v>
      </c>
      <c r="AA51" s="92">
        <v>8106</v>
      </c>
      <c r="AB51" s="90" t="s">
        <v>276</v>
      </c>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row>
    <row r="52" spans="1:139" x14ac:dyDescent="0.25">
      <c r="A52" s="41"/>
      <c r="B52" s="41"/>
      <c r="C52" s="41"/>
      <c r="D52" s="41"/>
      <c r="E52" s="41"/>
      <c r="F52" s="41"/>
      <c r="G52" s="41"/>
      <c r="H52" s="41"/>
      <c r="I52" s="41"/>
      <c r="J52" s="41"/>
      <c r="P52" s="35">
        <v>52</v>
      </c>
      <c r="Q52" s="3" t="s">
        <v>178</v>
      </c>
      <c r="R52" s="95">
        <v>52</v>
      </c>
      <c r="S52" s="32">
        <v>4</v>
      </c>
      <c r="V52" s="89">
        <v>8</v>
      </c>
      <c r="W52" s="90" t="s">
        <v>135</v>
      </c>
      <c r="X52" s="89">
        <v>8</v>
      </c>
      <c r="Y52" s="89">
        <v>2</v>
      </c>
      <c r="Z52" s="94">
        <v>82</v>
      </c>
      <c r="AA52" s="92">
        <v>8107</v>
      </c>
      <c r="AB52" s="90" t="s">
        <v>277</v>
      </c>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row>
    <row r="53" spans="1:139" x14ac:dyDescent="0.25">
      <c r="A53" s="41"/>
      <c r="B53" s="41"/>
      <c r="C53" s="41"/>
      <c r="D53" s="41"/>
      <c r="E53" s="41"/>
      <c r="F53" s="41"/>
      <c r="G53" s="41"/>
      <c r="H53" s="41"/>
      <c r="I53" s="41"/>
      <c r="J53" s="41"/>
      <c r="P53" s="35">
        <v>53</v>
      </c>
      <c r="Q53" s="3" t="s">
        <v>179</v>
      </c>
      <c r="R53" s="95">
        <v>53</v>
      </c>
      <c r="S53" s="32">
        <v>10</v>
      </c>
      <c r="V53" s="89">
        <v>8</v>
      </c>
      <c r="W53" s="90" t="s">
        <v>135</v>
      </c>
      <c r="X53" s="89">
        <v>8</v>
      </c>
      <c r="Y53" s="89">
        <v>3</v>
      </c>
      <c r="Z53" s="94">
        <v>83</v>
      </c>
      <c r="AA53" s="92">
        <v>8111</v>
      </c>
      <c r="AB53" s="90" t="s">
        <v>278</v>
      </c>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row>
    <row r="54" spans="1:139" x14ac:dyDescent="0.25">
      <c r="A54" s="41"/>
      <c r="B54" s="41"/>
      <c r="C54" s="41"/>
      <c r="D54" s="41"/>
      <c r="E54" s="41"/>
      <c r="F54" s="41"/>
      <c r="G54" s="41"/>
      <c r="H54" s="41"/>
      <c r="I54" s="41"/>
      <c r="J54" s="41"/>
      <c r="P54" s="35">
        <v>54</v>
      </c>
      <c r="Q54" s="3" t="s">
        <v>180</v>
      </c>
      <c r="R54" s="95">
        <v>54</v>
      </c>
      <c r="S54" s="32">
        <v>8</v>
      </c>
      <c r="V54" s="89">
        <v>8</v>
      </c>
      <c r="W54" s="90" t="s">
        <v>135</v>
      </c>
      <c r="X54" s="89">
        <v>8</v>
      </c>
      <c r="Y54" s="89">
        <v>4</v>
      </c>
      <c r="Z54" s="94">
        <v>84</v>
      </c>
      <c r="AA54" s="92">
        <v>15003</v>
      </c>
      <c r="AB54" s="90" t="s">
        <v>310</v>
      </c>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row>
    <row r="55" spans="1:139" x14ac:dyDescent="0.25">
      <c r="A55" s="41"/>
      <c r="B55" s="41"/>
      <c r="C55" s="41"/>
      <c r="D55" s="41"/>
      <c r="E55" s="41"/>
      <c r="F55" s="41"/>
      <c r="G55" s="41"/>
      <c r="H55" s="41"/>
      <c r="I55" s="41"/>
      <c r="J55" s="41"/>
      <c r="P55" s="35">
        <v>55</v>
      </c>
      <c r="Q55" s="3" t="s">
        <v>181</v>
      </c>
      <c r="R55" s="95">
        <v>55</v>
      </c>
      <c r="S55" s="32">
        <v>9</v>
      </c>
      <c r="V55" s="89">
        <v>8</v>
      </c>
      <c r="W55" s="90" t="s">
        <v>135</v>
      </c>
      <c r="X55" s="89">
        <v>8</v>
      </c>
      <c r="Y55" s="89">
        <v>5</v>
      </c>
      <c r="Z55" s="94">
        <v>85</v>
      </c>
      <c r="AA55" s="92">
        <v>42111</v>
      </c>
      <c r="AB55" s="90" t="s">
        <v>433</v>
      </c>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row>
    <row r="56" spans="1:139" x14ac:dyDescent="0.25">
      <c r="A56" s="41"/>
      <c r="B56" s="41"/>
      <c r="C56" s="41"/>
      <c r="D56" s="41"/>
      <c r="E56" s="41"/>
      <c r="F56" s="41"/>
      <c r="G56" s="41"/>
      <c r="H56" s="41"/>
      <c r="I56" s="41"/>
      <c r="J56" s="41"/>
      <c r="P56" s="35">
        <v>56</v>
      </c>
      <c r="Q56" s="3" t="s">
        <v>182</v>
      </c>
      <c r="R56" s="95">
        <v>56</v>
      </c>
      <c r="S56" s="32">
        <v>5</v>
      </c>
      <c r="V56" s="89">
        <v>8</v>
      </c>
      <c r="W56" s="90" t="s">
        <v>135</v>
      </c>
      <c r="X56" s="89">
        <v>8</v>
      </c>
      <c r="Y56" s="89">
        <v>6</v>
      </c>
      <c r="Z56" s="94">
        <v>86</v>
      </c>
      <c r="AA56" s="92">
        <v>43002</v>
      </c>
      <c r="AB56" s="90" t="s">
        <v>440</v>
      </c>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row>
    <row r="57" spans="1:139" x14ac:dyDescent="0.25">
      <c r="A57" s="41"/>
      <c r="B57" s="41"/>
      <c r="C57" s="41"/>
      <c r="D57" s="41"/>
      <c r="E57" s="41"/>
      <c r="F57" s="41"/>
      <c r="G57" s="41"/>
      <c r="H57" s="41"/>
      <c r="I57" s="41"/>
      <c r="J57" s="41"/>
      <c r="P57" s="35">
        <v>57</v>
      </c>
      <c r="Q57" s="3" t="s">
        <v>183</v>
      </c>
      <c r="R57" s="95">
        <v>57</v>
      </c>
      <c r="S57" s="32">
        <v>7</v>
      </c>
      <c r="V57" s="89">
        <v>8</v>
      </c>
      <c r="W57" s="90" t="s">
        <v>135</v>
      </c>
      <c r="X57" s="89">
        <v>8</v>
      </c>
      <c r="Y57" s="89">
        <v>7</v>
      </c>
      <c r="Z57" s="94">
        <v>87</v>
      </c>
      <c r="AA57" s="92">
        <v>43003</v>
      </c>
      <c r="AB57" s="90" t="s">
        <v>441</v>
      </c>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row>
    <row r="58" spans="1:139" x14ac:dyDescent="0.25">
      <c r="A58" s="41"/>
      <c r="B58" s="41"/>
      <c r="C58" s="41"/>
      <c r="D58" s="41"/>
      <c r="E58" s="41"/>
      <c r="F58" s="41"/>
      <c r="G58" s="41"/>
      <c r="H58" s="41"/>
      <c r="I58" s="41"/>
      <c r="J58" s="41"/>
      <c r="P58" s="35">
        <v>58</v>
      </c>
      <c r="Q58" s="3" t="s">
        <v>184</v>
      </c>
      <c r="R58" s="95">
        <v>58</v>
      </c>
      <c r="S58" s="32">
        <v>5</v>
      </c>
      <c r="V58" s="89">
        <v>8</v>
      </c>
      <c r="W58" s="90" t="s">
        <v>135</v>
      </c>
      <c r="X58" s="89">
        <v>8</v>
      </c>
      <c r="Y58" s="89">
        <v>8</v>
      </c>
      <c r="Z58" s="94">
        <v>88</v>
      </c>
      <c r="AA58" s="92">
        <v>71091</v>
      </c>
      <c r="AB58" s="90" t="s">
        <v>565</v>
      </c>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row>
    <row r="59" spans="1:139" x14ac:dyDescent="0.25">
      <c r="A59" s="41"/>
      <c r="B59" s="41"/>
      <c r="C59" s="41"/>
      <c r="D59" s="41"/>
      <c r="E59" s="41"/>
      <c r="F59" s="41"/>
      <c r="G59" s="41"/>
      <c r="H59" s="41"/>
      <c r="I59" s="41"/>
      <c r="J59" s="41"/>
      <c r="P59" s="35">
        <v>59</v>
      </c>
      <c r="Q59" s="3" t="s">
        <v>185</v>
      </c>
      <c r="R59" s="95">
        <v>59</v>
      </c>
      <c r="S59" s="32">
        <v>12</v>
      </c>
      <c r="V59" s="89">
        <v>8</v>
      </c>
      <c r="W59" s="90" t="s">
        <v>135</v>
      </c>
      <c r="X59" s="89">
        <v>8</v>
      </c>
      <c r="Y59" s="89">
        <v>9</v>
      </c>
      <c r="Z59" s="94">
        <v>89</v>
      </c>
      <c r="AA59" s="92">
        <v>93124</v>
      </c>
      <c r="AB59" s="90" t="s">
        <v>662</v>
      </c>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row>
    <row r="60" spans="1:139" x14ac:dyDescent="0.25">
      <c r="A60" s="41"/>
      <c r="B60" s="41"/>
      <c r="C60" s="41"/>
      <c r="D60" s="41"/>
      <c r="E60" s="41"/>
      <c r="F60" s="41"/>
      <c r="G60" s="41"/>
      <c r="H60" s="41"/>
      <c r="I60" s="41"/>
      <c r="J60" s="41"/>
      <c r="P60" s="35">
        <v>60</v>
      </c>
      <c r="Q60" s="3" t="s">
        <v>186</v>
      </c>
      <c r="R60" s="95">
        <v>60</v>
      </c>
      <c r="S60" s="32">
        <v>6</v>
      </c>
      <c r="V60" s="89">
        <v>9</v>
      </c>
      <c r="W60" s="90" t="s">
        <v>136</v>
      </c>
      <c r="X60" s="89">
        <v>9</v>
      </c>
      <c r="Y60" s="89">
        <v>1</v>
      </c>
      <c r="Z60" s="94">
        <v>91</v>
      </c>
      <c r="AA60" s="92">
        <v>9077</v>
      </c>
      <c r="AB60" s="90" t="s">
        <v>279</v>
      </c>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row>
    <row r="61" spans="1:139" x14ac:dyDescent="0.25">
      <c r="A61" s="41"/>
      <c r="B61" s="41"/>
      <c r="C61" s="41"/>
      <c r="D61" s="41"/>
      <c r="E61" s="41"/>
      <c r="F61" s="41"/>
      <c r="G61" s="41"/>
      <c r="H61" s="41"/>
      <c r="I61" s="41"/>
      <c r="J61" s="41"/>
      <c r="P61" s="35">
        <v>61</v>
      </c>
      <c r="Q61" s="3" t="s">
        <v>187</v>
      </c>
      <c r="R61" s="95">
        <v>61</v>
      </c>
      <c r="S61" s="32">
        <v>11</v>
      </c>
      <c r="V61" s="89">
        <v>9</v>
      </c>
      <c r="W61" s="90" t="s">
        <v>136</v>
      </c>
      <c r="X61" s="89">
        <v>9</v>
      </c>
      <c r="Y61" s="89">
        <v>2</v>
      </c>
      <c r="Z61" s="94">
        <v>92</v>
      </c>
      <c r="AA61" s="92">
        <v>9078</v>
      </c>
      <c r="AB61" s="90" t="s">
        <v>280</v>
      </c>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row>
    <row r="62" spans="1:139" x14ac:dyDescent="0.25">
      <c r="A62" s="41"/>
      <c r="B62" s="41"/>
      <c r="C62" s="41"/>
      <c r="D62" s="41"/>
      <c r="E62" s="41"/>
      <c r="F62" s="41"/>
      <c r="G62" s="41"/>
      <c r="H62" s="41"/>
      <c r="I62" s="41"/>
      <c r="J62" s="41"/>
      <c r="P62" s="35">
        <v>62</v>
      </c>
      <c r="Q62" s="3" t="s">
        <v>188</v>
      </c>
      <c r="R62" s="95">
        <v>62</v>
      </c>
      <c r="S62" s="32">
        <v>4</v>
      </c>
      <c r="V62" s="89">
        <v>9</v>
      </c>
      <c r="W62" s="90" t="s">
        <v>136</v>
      </c>
      <c r="X62" s="89">
        <v>9</v>
      </c>
      <c r="Y62" s="89">
        <v>3</v>
      </c>
      <c r="Z62" s="94">
        <v>93</v>
      </c>
      <c r="AA62" s="92">
        <v>9079</v>
      </c>
      <c r="AB62" s="90" t="s">
        <v>281</v>
      </c>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row>
    <row r="63" spans="1:139" x14ac:dyDescent="0.25">
      <c r="P63" s="35">
        <v>63</v>
      </c>
      <c r="Q63" s="3" t="s">
        <v>189</v>
      </c>
      <c r="R63" s="95">
        <v>63</v>
      </c>
      <c r="S63" s="32">
        <v>6</v>
      </c>
      <c r="V63" s="89">
        <v>9</v>
      </c>
      <c r="W63" s="90" t="s">
        <v>136</v>
      </c>
      <c r="X63" s="89">
        <v>9</v>
      </c>
      <c r="Y63" s="89">
        <v>4</v>
      </c>
      <c r="Z63" s="94">
        <v>94</v>
      </c>
      <c r="AA63" s="92">
        <v>9080</v>
      </c>
      <c r="AB63" s="90" t="s">
        <v>282</v>
      </c>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row>
    <row r="64" spans="1:139" x14ac:dyDescent="0.25">
      <c r="P64" s="35">
        <v>64</v>
      </c>
      <c r="Q64" s="3" t="s">
        <v>190</v>
      </c>
      <c r="R64" s="95">
        <v>64</v>
      </c>
      <c r="S64" s="32">
        <v>5</v>
      </c>
      <c r="V64" s="89">
        <v>9</v>
      </c>
      <c r="W64" s="90" t="s">
        <v>136</v>
      </c>
      <c r="X64" s="89">
        <v>9</v>
      </c>
      <c r="Y64" s="89">
        <v>5</v>
      </c>
      <c r="Z64" s="94">
        <v>95</v>
      </c>
      <c r="AA64" s="92">
        <v>16090</v>
      </c>
      <c r="AB64" s="90" t="s">
        <v>312</v>
      </c>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row>
    <row r="65" spans="16:139" x14ac:dyDescent="0.25">
      <c r="P65" s="35">
        <v>65</v>
      </c>
      <c r="Q65" s="3" t="s">
        <v>191</v>
      </c>
      <c r="R65" s="95">
        <v>65</v>
      </c>
      <c r="S65" s="32">
        <v>6</v>
      </c>
      <c r="V65" s="89">
        <v>9</v>
      </c>
      <c r="W65" s="90" t="s">
        <v>136</v>
      </c>
      <c r="X65" s="89">
        <v>9</v>
      </c>
      <c r="Y65" s="89">
        <v>6</v>
      </c>
      <c r="Z65" s="94">
        <v>96</v>
      </c>
      <c r="AA65" s="92">
        <v>16092</v>
      </c>
      <c r="AB65" s="90" t="s">
        <v>313</v>
      </c>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row>
    <row r="66" spans="16:139" x14ac:dyDescent="0.25">
      <c r="P66" s="35">
        <v>66</v>
      </c>
      <c r="Q66" s="3" t="s">
        <v>192</v>
      </c>
      <c r="R66" s="95">
        <v>66</v>
      </c>
      <c r="S66" s="32">
        <v>7</v>
      </c>
      <c r="V66" s="89">
        <v>9</v>
      </c>
      <c r="W66" s="90" t="s">
        <v>136</v>
      </c>
      <c r="X66" s="89">
        <v>9</v>
      </c>
      <c r="Y66" s="89">
        <v>7</v>
      </c>
      <c r="Z66" s="94">
        <v>97</v>
      </c>
      <c r="AA66" s="92">
        <v>16094</v>
      </c>
      <c r="AB66" s="90" t="s">
        <v>314</v>
      </c>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row>
    <row r="67" spans="16:139" x14ac:dyDescent="0.25">
      <c r="P67" s="35">
        <v>67</v>
      </c>
      <c r="Q67" s="3" t="s">
        <v>193</v>
      </c>
      <c r="R67" s="95">
        <v>67</v>
      </c>
      <c r="S67" s="32">
        <v>3</v>
      </c>
      <c r="V67" s="89">
        <v>9</v>
      </c>
      <c r="W67" s="90" t="s">
        <v>136</v>
      </c>
      <c r="X67" s="89">
        <v>9</v>
      </c>
      <c r="Y67" s="89">
        <v>8</v>
      </c>
      <c r="Z67" s="94">
        <v>98</v>
      </c>
      <c r="AA67" s="92">
        <v>79077</v>
      </c>
      <c r="AB67" s="90" t="s">
        <v>603</v>
      </c>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row>
    <row r="68" spans="16:139" x14ac:dyDescent="0.25">
      <c r="P68" s="35">
        <v>68</v>
      </c>
      <c r="Q68" s="3" t="s">
        <v>194</v>
      </c>
      <c r="R68" s="95">
        <v>68</v>
      </c>
      <c r="S68" s="32">
        <v>11</v>
      </c>
      <c r="V68" s="89">
        <v>9</v>
      </c>
      <c r="W68" s="90" t="s">
        <v>136</v>
      </c>
      <c r="X68" s="89">
        <v>9</v>
      </c>
      <c r="Y68" s="89">
        <v>9</v>
      </c>
      <c r="Z68" s="94">
        <v>99</v>
      </c>
      <c r="AA68" s="92">
        <v>103129</v>
      </c>
      <c r="AB68" s="90" t="s">
        <v>714</v>
      </c>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row>
    <row r="69" spans="16:139" x14ac:dyDescent="0.25">
      <c r="P69" s="35">
        <v>69</v>
      </c>
      <c r="Q69" s="3" t="s">
        <v>195</v>
      </c>
      <c r="R69" s="95">
        <v>69</v>
      </c>
      <c r="S69" s="32">
        <v>10</v>
      </c>
      <c r="V69" s="89">
        <v>10</v>
      </c>
      <c r="W69" s="90" t="s">
        <v>137</v>
      </c>
      <c r="X69" s="89">
        <v>10</v>
      </c>
      <c r="Y69" s="89">
        <v>1</v>
      </c>
      <c r="Z69" s="94">
        <v>101</v>
      </c>
      <c r="AA69" s="92">
        <v>10087</v>
      </c>
      <c r="AB69" s="90" t="s">
        <v>283</v>
      </c>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row>
    <row r="70" spans="16:139" x14ac:dyDescent="0.25">
      <c r="P70" s="35">
        <v>70</v>
      </c>
      <c r="Q70" s="3" t="s">
        <v>196</v>
      </c>
      <c r="R70" s="95">
        <v>70</v>
      </c>
      <c r="S70" s="32">
        <v>6</v>
      </c>
      <c r="V70" s="89">
        <v>10</v>
      </c>
      <c r="W70" s="90" t="s">
        <v>137</v>
      </c>
      <c r="X70" s="89">
        <v>10</v>
      </c>
      <c r="Y70" s="89">
        <v>2</v>
      </c>
      <c r="Z70" s="94">
        <v>102</v>
      </c>
      <c r="AA70" s="92">
        <v>10089</v>
      </c>
      <c r="AB70" s="90" t="s">
        <v>284</v>
      </c>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row>
    <row r="71" spans="16:139" x14ac:dyDescent="0.25">
      <c r="P71" s="35">
        <v>71</v>
      </c>
      <c r="Q71" s="3" t="s">
        <v>197</v>
      </c>
      <c r="R71" s="95">
        <v>71</v>
      </c>
      <c r="S71" s="32">
        <v>9</v>
      </c>
      <c r="V71" s="89">
        <v>10</v>
      </c>
      <c r="W71" s="90" t="s">
        <v>137</v>
      </c>
      <c r="X71" s="89">
        <v>10</v>
      </c>
      <c r="Y71" s="89">
        <v>3</v>
      </c>
      <c r="Z71" s="94">
        <v>103</v>
      </c>
      <c r="AA71" s="92">
        <v>10090</v>
      </c>
      <c r="AB71" s="90" t="s">
        <v>285</v>
      </c>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row>
    <row r="72" spans="16:139" x14ac:dyDescent="0.25">
      <c r="P72" s="35">
        <v>72</v>
      </c>
      <c r="Q72" s="3" t="s">
        <v>198</v>
      </c>
      <c r="R72" s="95">
        <v>72</v>
      </c>
      <c r="S72" s="32">
        <v>6</v>
      </c>
      <c r="V72" s="89">
        <v>10</v>
      </c>
      <c r="W72" s="90" t="s">
        <v>137</v>
      </c>
      <c r="X72" s="89">
        <v>10</v>
      </c>
      <c r="Y72" s="89">
        <v>4</v>
      </c>
      <c r="Z72" s="94">
        <v>104</v>
      </c>
      <c r="AA72" s="92">
        <v>10091</v>
      </c>
      <c r="AB72" s="90" t="s">
        <v>286</v>
      </c>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row>
    <row r="73" spans="16:139" x14ac:dyDescent="0.25">
      <c r="P73" s="35">
        <v>73</v>
      </c>
      <c r="Q73" s="3" t="s">
        <v>199</v>
      </c>
      <c r="R73" s="95">
        <v>73</v>
      </c>
      <c r="S73" s="32">
        <v>11</v>
      </c>
      <c r="V73" s="89">
        <v>10</v>
      </c>
      <c r="W73" s="90" t="s">
        <v>137</v>
      </c>
      <c r="X73" s="89">
        <v>10</v>
      </c>
      <c r="Y73" s="89">
        <v>5</v>
      </c>
      <c r="Z73" s="94">
        <v>105</v>
      </c>
      <c r="AA73" s="92">
        <v>10092</v>
      </c>
      <c r="AB73" s="90" t="s">
        <v>287</v>
      </c>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row>
    <row r="74" spans="16:139" x14ac:dyDescent="0.25">
      <c r="P74" s="35">
        <v>74</v>
      </c>
      <c r="Q74" s="3" t="s">
        <v>200</v>
      </c>
      <c r="R74" s="95">
        <v>74</v>
      </c>
      <c r="S74" s="32">
        <v>9</v>
      </c>
      <c r="V74" s="89">
        <v>10</v>
      </c>
      <c r="W74" s="90" t="s">
        <v>137</v>
      </c>
      <c r="X74" s="89">
        <v>10</v>
      </c>
      <c r="Y74" s="89">
        <v>6</v>
      </c>
      <c r="Z74" s="94">
        <v>106</v>
      </c>
      <c r="AA74" s="92">
        <v>10093</v>
      </c>
      <c r="AB74" s="90" t="s">
        <v>288</v>
      </c>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row>
    <row r="75" spans="16:139" x14ac:dyDescent="0.25">
      <c r="P75" s="35">
        <v>75</v>
      </c>
      <c r="Q75" s="3" t="s">
        <v>201</v>
      </c>
      <c r="R75" s="95">
        <v>75</v>
      </c>
      <c r="S75" s="32">
        <v>5</v>
      </c>
      <c r="V75" s="89">
        <v>10</v>
      </c>
      <c r="W75" s="90" t="s">
        <v>137</v>
      </c>
      <c r="X75" s="89">
        <v>10</v>
      </c>
      <c r="Y75" s="89">
        <v>7</v>
      </c>
      <c r="Z75" s="94">
        <v>107</v>
      </c>
      <c r="AA75" s="92">
        <v>14126</v>
      </c>
      <c r="AB75" s="90" t="s">
        <v>304</v>
      </c>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row>
    <row r="76" spans="16:139" x14ac:dyDescent="0.25">
      <c r="P76" s="35">
        <v>76</v>
      </c>
      <c r="Q76" s="3" t="s">
        <v>202</v>
      </c>
      <c r="R76" s="95">
        <v>76</v>
      </c>
      <c r="S76" s="32">
        <v>5</v>
      </c>
      <c r="V76" s="89">
        <v>10</v>
      </c>
      <c r="W76" s="90" t="s">
        <v>137</v>
      </c>
      <c r="X76" s="89">
        <v>10</v>
      </c>
      <c r="Y76" s="89">
        <v>8</v>
      </c>
      <c r="Z76" s="94">
        <v>108</v>
      </c>
      <c r="AA76" s="92">
        <v>45076</v>
      </c>
      <c r="AB76" s="90" t="s">
        <v>446</v>
      </c>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row>
    <row r="77" spans="16:139" x14ac:dyDescent="0.25">
      <c r="P77" s="35">
        <v>77</v>
      </c>
      <c r="Q77" s="3" t="s">
        <v>203</v>
      </c>
      <c r="R77" s="95">
        <v>77</v>
      </c>
      <c r="S77" s="32">
        <v>8</v>
      </c>
      <c r="V77" s="89">
        <v>10</v>
      </c>
      <c r="W77" s="90" t="s">
        <v>137</v>
      </c>
      <c r="X77" s="89">
        <v>10</v>
      </c>
      <c r="Y77" s="89">
        <v>9</v>
      </c>
      <c r="Z77" s="94">
        <v>109</v>
      </c>
      <c r="AA77" s="92">
        <v>45077</v>
      </c>
      <c r="AB77" s="90" t="s">
        <v>447</v>
      </c>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row>
    <row r="78" spans="16:139" x14ac:dyDescent="0.25">
      <c r="P78" s="35">
        <v>78</v>
      </c>
      <c r="Q78" s="3" t="s">
        <v>204</v>
      </c>
      <c r="R78" s="95">
        <v>78</v>
      </c>
      <c r="S78" s="32">
        <v>9</v>
      </c>
      <c r="V78" s="89">
        <v>11</v>
      </c>
      <c r="W78" s="90" t="s">
        <v>138</v>
      </c>
      <c r="X78" s="89">
        <v>11</v>
      </c>
      <c r="Y78" s="89">
        <v>1</v>
      </c>
      <c r="Z78" s="94">
        <v>111</v>
      </c>
      <c r="AA78" s="92">
        <v>11076</v>
      </c>
      <c r="AB78" s="90" t="s">
        <v>289</v>
      </c>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row>
    <row r="79" spans="16:139" x14ac:dyDescent="0.25">
      <c r="P79" s="35">
        <v>79</v>
      </c>
      <c r="Q79" s="3" t="s">
        <v>205</v>
      </c>
      <c r="R79" s="95">
        <v>79</v>
      </c>
      <c r="S79" s="32">
        <v>4</v>
      </c>
      <c r="V79" s="89">
        <v>11</v>
      </c>
      <c r="W79" s="90" t="s">
        <v>138</v>
      </c>
      <c r="X79" s="89">
        <v>11</v>
      </c>
      <c r="Y79" s="89">
        <v>2</v>
      </c>
      <c r="Z79" s="94">
        <v>112</v>
      </c>
      <c r="AA79" s="92">
        <v>11078</v>
      </c>
      <c r="AB79" s="90" t="s">
        <v>290</v>
      </c>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row>
    <row r="80" spans="16:139" x14ac:dyDescent="0.25">
      <c r="P80" s="35">
        <v>80</v>
      </c>
      <c r="Q80" s="3" t="s">
        <v>206</v>
      </c>
      <c r="R80" s="95">
        <v>80</v>
      </c>
      <c r="S80" s="32">
        <v>11</v>
      </c>
      <c r="V80" s="89">
        <v>11</v>
      </c>
      <c r="W80" s="90" t="s">
        <v>138</v>
      </c>
      <c r="X80" s="89">
        <v>11</v>
      </c>
      <c r="Y80" s="89">
        <v>3</v>
      </c>
      <c r="Z80" s="94">
        <v>113</v>
      </c>
      <c r="AA80" s="92">
        <v>11079</v>
      </c>
      <c r="AB80" s="90" t="s">
        <v>291</v>
      </c>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row>
    <row r="81" spans="3:139" x14ac:dyDescent="0.25">
      <c r="P81" s="35">
        <v>81</v>
      </c>
      <c r="Q81" s="3" t="s">
        <v>207</v>
      </c>
      <c r="R81" s="95">
        <v>81</v>
      </c>
      <c r="S81" s="32">
        <v>7</v>
      </c>
      <c r="V81" s="89">
        <v>11</v>
      </c>
      <c r="W81" s="90" t="s">
        <v>138</v>
      </c>
      <c r="X81" s="89">
        <v>11</v>
      </c>
      <c r="Y81" s="89">
        <v>4</v>
      </c>
      <c r="Z81" s="94">
        <v>114</v>
      </c>
      <c r="AA81" s="92">
        <v>11082</v>
      </c>
      <c r="AB81" s="90" t="s">
        <v>292</v>
      </c>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row>
    <row r="82" spans="3:139" x14ac:dyDescent="0.25">
      <c r="P82" s="35">
        <v>82</v>
      </c>
      <c r="Q82" s="3" t="s">
        <v>208</v>
      </c>
      <c r="R82" s="95">
        <v>82</v>
      </c>
      <c r="S82" s="32">
        <v>8</v>
      </c>
      <c r="V82" s="89">
        <v>11</v>
      </c>
      <c r="W82" s="90" t="s">
        <v>138</v>
      </c>
      <c r="X82" s="89">
        <v>11</v>
      </c>
      <c r="Y82" s="89">
        <v>5</v>
      </c>
      <c r="Z82" s="94">
        <v>115</v>
      </c>
      <c r="AA82" s="92">
        <v>83001</v>
      </c>
      <c r="AB82" s="90" t="s">
        <v>619</v>
      </c>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row>
    <row r="83" spans="3:139" x14ac:dyDescent="0.25">
      <c r="P83" s="35">
        <v>83</v>
      </c>
      <c r="Q83" s="3" t="s">
        <v>209</v>
      </c>
      <c r="R83" s="95">
        <v>83</v>
      </c>
      <c r="S83" s="32">
        <v>7</v>
      </c>
      <c r="V83" s="89">
        <v>12</v>
      </c>
      <c r="W83" s="90" t="s">
        <v>139</v>
      </c>
      <c r="X83" s="89">
        <v>12</v>
      </c>
      <c r="Y83" s="89">
        <v>1</v>
      </c>
      <c r="Z83" s="94">
        <v>121</v>
      </c>
      <c r="AA83" s="92">
        <v>12108</v>
      </c>
      <c r="AB83" s="90" t="s">
        <v>293</v>
      </c>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row>
    <row r="84" spans="3:139" x14ac:dyDescent="0.25">
      <c r="P84" s="35">
        <v>84</v>
      </c>
      <c r="Q84" s="3" t="s">
        <v>210</v>
      </c>
      <c r="R84" s="95">
        <v>84</v>
      </c>
      <c r="S84" s="32">
        <v>11</v>
      </c>
      <c r="V84" s="89">
        <v>12</v>
      </c>
      <c r="W84" s="90" t="s">
        <v>139</v>
      </c>
      <c r="X84" s="89">
        <v>12</v>
      </c>
      <c r="Y84" s="89">
        <v>2</v>
      </c>
      <c r="Z84" s="94">
        <v>122</v>
      </c>
      <c r="AA84" s="92">
        <v>12109</v>
      </c>
      <c r="AB84" s="90" t="s">
        <v>294</v>
      </c>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row>
    <row r="85" spans="3:139" x14ac:dyDescent="0.25">
      <c r="P85" s="35">
        <v>85</v>
      </c>
      <c r="Q85" s="3" t="s">
        <v>211</v>
      </c>
      <c r="R85" s="95">
        <v>85</v>
      </c>
      <c r="S85" s="32">
        <v>10</v>
      </c>
      <c r="V85" s="89">
        <v>12</v>
      </c>
      <c r="W85" s="90" t="s">
        <v>139</v>
      </c>
      <c r="X85" s="89">
        <v>12</v>
      </c>
      <c r="Y85" s="89">
        <v>3</v>
      </c>
      <c r="Z85" s="94">
        <v>123</v>
      </c>
      <c r="AA85" s="92">
        <v>12110</v>
      </c>
      <c r="AB85" s="90" t="s">
        <v>295</v>
      </c>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row>
    <row r="86" spans="3:139" x14ac:dyDescent="0.25">
      <c r="P86" s="35">
        <v>86</v>
      </c>
      <c r="Q86" s="3" t="s">
        <v>212</v>
      </c>
      <c r="R86" s="95">
        <v>86</v>
      </c>
      <c r="S86" s="32">
        <v>3</v>
      </c>
      <c r="V86" s="89">
        <v>12</v>
      </c>
      <c r="W86" s="90" t="s">
        <v>139</v>
      </c>
      <c r="X86" s="89">
        <v>12</v>
      </c>
      <c r="Y86" s="89">
        <v>4</v>
      </c>
      <c r="Z86" s="94">
        <v>124</v>
      </c>
      <c r="AA86" s="92">
        <v>18047</v>
      </c>
      <c r="AB86" s="90" t="s">
        <v>322</v>
      </c>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row>
    <row r="87" spans="3:139" x14ac:dyDescent="0.25">
      <c r="P87" s="35">
        <v>87</v>
      </c>
      <c r="Q87" s="3" t="s">
        <v>213</v>
      </c>
      <c r="R87" s="95">
        <v>87</v>
      </c>
      <c r="S87" s="32">
        <v>6</v>
      </c>
      <c r="V87" s="89">
        <v>12</v>
      </c>
      <c r="W87" s="90" t="s">
        <v>139</v>
      </c>
      <c r="X87" s="89">
        <v>12</v>
      </c>
      <c r="Y87" s="89">
        <v>5</v>
      </c>
      <c r="Z87" s="94">
        <v>125</v>
      </c>
      <c r="AA87" s="92">
        <v>91091</v>
      </c>
      <c r="AB87" s="90" t="s">
        <v>650</v>
      </c>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row>
    <row r="88" spans="3:139" x14ac:dyDescent="0.25">
      <c r="C88" s="24"/>
      <c r="D88" s="24"/>
      <c r="E88" s="24"/>
      <c r="F88" s="22"/>
      <c r="G88" s="23"/>
      <c r="H88" s="22"/>
      <c r="I88" s="23"/>
      <c r="J88" s="23"/>
      <c r="K88" s="8"/>
      <c r="L88" s="4"/>
      <c r="P88" s="35">
        <v>88</v>
      </c>
      <c r="Q88" s="3" t="s">
        <v>214</v>
      </c>
      <c r="R88" s="95">
        <v>88</v>
      </c>
      <c r="S88" s="32">
        <v>8</v>
      </c>
      <c r="V88" s="89">
        <v>12</v>
      </c>
      <c r="W88" s="90" t="s">
        <v>139</v>
      </c>
      <c r="X88" s="89">
        <v>12</v>
      </c>
      <c r="Y88" s="89">
        <v>6</v>
      </c>
      <c r="Z88" s="94">
        <v>126</v>
      </c>
      <c r="AA88" s="92">
        <v>91092</v>
      </c>
      <c r="AB88" s="90" t="s">
        <v>651</v>
      </c>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row>
    <row r="89" spans="3:139" x14ac:dyDescent="0.25">
      <c r="C89" s="4"/>
      <c r="D89" s="25"/>
      <c r="E89" s="4"/>
      <c r="F89" s="22"/>
      <c r="G89" s="23"/>
      <c r="H89" s="22"/>
      <c r="I89" s="23"/>
      <c r="J89" s="23"/>
      <c r="K89" s="8"/>
      <c r="L89" s="4"/>
      <c r="P89" s="35">
        <v>89</v>
      </c>
      <c r="Q89" s="3" t="s">
        <v>215</v>
      </c>
      <c r="R89" s="95">
        <v>89</v>
      </c>
      <c r="S89" s="32">
        <v>8</v>
      </c>
      <c r="V89" s="89">
        <v>12</v>
      </c>
      <c r="W89" s="90" t="s">
        <v>139</v>
      </c>
      <c r="X89" s="89">
        <v>12</v>
      </c>
      <c r="Y89" s="89">
        <v>7</v>
      </c>
      <c r="Z89" s="94">
        <v>127</v>
      </c>
      <c r="AA89" s="92">
        <v>111086</v>
      </c>
      <c r="AB89" s="90" t="s">
        <v>751</v>
      </c>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row>
    <row r="90" spans="3:139" x14ac:dyDescent="0.25">
      <c r="C90" s="4"/>
      <c r="D90" s="25"/>
      <c r="E90" s="4"/>
      <c r="F90" s="22"/>
      <c r="G90" s="23"/>
      <c r="H90" s="22"/>
      <c r="I90" s="23"/>
      <c r="J90" s="23"/>
      <c r="K90" s="8"/>
      <c r="L90" s="4"/>
      <c r="P90" s="35">
        <v>90</v>
      </c>
      <c r="Q90" s="3" t="s">
        <v>216</v>
      </c>
      <c r="R90" s="95">
        <v>90</v>
      </c>
      <c r="S90" s="32">
        <v>7</v>
      </c>
      <c r="V90" s="89">
        <v>13</v>
      </c>
      <c r="W90" s="90" t="s">
        <v>140</v>
      </c>
      <c r="X90" s="89">
        <v>13</v>
      </c>
      <c r="Y90" s="89">
        <v>1</v>
      </c>
      <c r="Z90" s="94">
        <v>131</v>
      </c>
      <c r="AA90" s="92">
        <v>13054</v>
      </c>
      <c r="AB90" s="90" t="s">
        <v>296</v>
      </c>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row>
    <row r="91" spans="3:139" x14ac:dyDescent="0.25">
      <c r="D91" s="26"/>
      <c r="F91" s="27"/>
      <c r="G91" s="23"/>
      <c r="H91" s="27"/>
      <c r="I91" s="23"/>
      <c r="J91" s="23"/>
      <c r="K91" s="6"/>
      <c r="P91" s="35">
        <v>91</v>
      </c>
      <c r="Q91" s="3" t="s">
        <v>217</v>
      </c>
      <c r="R91" s="95">
        <v>91</v>
      </c>
      <c r="S91" s="32">
        <v>6</v>
      </c>
      <c r="V91" s="89">
        <v>13</v>
      </c>
      <c r="W91" s="90" t="s">
        <v>140</v>
      </c>
      <c r="X91" s="89">
        <v>13</v>
      </c>
      <c r="Y91" s="89">
        <v>2</v>
      </c>
      <c r="Z91" s="94">
        <v>132</v>
      </c>
      <c r="AA91" s="92">
        <v>13055</v>
      </c>
      <c r="AB91" s="90" t="s">
        <v>297</v>
      </c>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row>
    <row r="92" spans="3:139" x14ac:dyDescent="0.25">
      <c r="D92" s="26"/>
      <c r="F92" s="27"/>
      <c r="G92" s="23"/>
      <c r="H92" s="27"/>
      <c r="I92" s="23"/>
      <c r="J92" s="23"/>
      <c r="K92" s="6"/>
      <c r="P92" s="35">
        <v>92</v>
      </c>
      <c r="Q92" s="3" t="s">
        <v>218</v>
      </c>
      <c r="R92" s="95">
        <v>92</v>
      </c>
      <c r="S92" s="32">
        <v>6</v>
      </c>
      <c r="V92" s="89">
        <v>13</v>
      </c>
      <c r="W92" s="90" t="s">
        <v>140</v>
      </c>
      <c r="X92" s="89">
        <v>13</v>
      </c>
      <c r="Y92" s="89">
        <v>3</v>
      </c>
      <c r="Z92" s="94">
        <v>133</v>
      </c>
      <c r="AA92" s="92">
        <v>13057</v>
      </c>
      <c r="AB92" s="90" t="s">
        <v>298</v>
      </c>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row>
    <row r="93" spans="3:139" x14ac:dyDescent="0.25">
      <c r="C93" s="28"/>
      <c r="D93" s="26"/>
      <c r="F93" s="27"/>
      <c r="G93" s="23"/>
      <c r="H93" s="27"/>
      <c r="I93" s="23"/>
      <c r="J93" s="23"/>
      <c r="K93" s="6"/>
      <c r="P93" s="35">
        <v>93</v>
      </c>
      <c r="Q93" s="3" t="s">
        <v>219</v>
      </c>
      <c r="R93" s="95">
        <v>93</v>
      </c>
      <c r="S93" s="32">
        <v>7</v>
      </c>
      <c r="V93" s="89">
        <v>13</v>
      </c>
      <c r="W93" s="90" t="s">
        <v>140</v>
      </c>
      <c r="X93" s="89">
        <v>13</v>
      </c>
      <c r="Y93" s="89">
        <v>4</v>
      </c>
      <c r="Z93" s="94">
        <v>134</v>
      </c>
      <c r="AA93" s="92">
        <v>13058</v>
      </c>
      <c r="AB93" s="90" t="s">
        <v>299</v>
      </c>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row>
    <row r="94" spans="3:139" x14ac:dyDescent="0.25">
      <c r="C94" s="28"/>
      <c r="D94" s="26"/>
      <c r="F94" s="27"/>
      <c r="G94" s="23"/>
      <c r="H94" s="27"/>
      <c r="I94" s="23"/>
      <c r="J94" s="23"/>
      <c r="K94" s="6"/>
      <c r="P94" s="35">
        <v>94</v>
      </c>
      <c r="Q94" s="3" t="s">
        <v>220</v>
      </c>
      <c r="R94" s="95">
        <v>94</v>
      </c>
      <c r="S94" s="32">
        <v>9</v>
      </c>
      <c r="V94" s="89">
        <v>13</v>
      </c>
      <c r="W94" s="90" t="s">
        <v>140</v>
      </c>
      <c r="X94" s="89">
        <v>13</v>
      </c>
      <c r="Y94" s="89">
        <v>5</v>
      </c>
      <c r="Z94" s="94">
        <v>135</v>
      </c>
      <c r="AA94" s="92">
        <v>13059</v>
      </c>
      <c r="AB94" s="90" t="s">
        <v>300</v>
      </c>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row>
    <row r="95" spans="3:139" x14ac:dyDescent="0.25">
      <c r="C95" s="28"/>
      <c r="D95" s="26"/>
      <c r="F95" s="27"/>
      <c r="G95" s="23"/>
      <c r="H95" s="27"/>
      <c r="I95" s="23"/>
      <c r="J95" s="23"/>
      <c r="K95" s="6"/>
      <c r="P95" s="35">
        <v>95</v>
      </c>
      <c r="Q95" s="3" t="s">
        <v>221</v>
      </c>
      <c r="R95" s="95">
        <v>95</v>
      </c>
      <c r="S95" s="32">
        <v>5</v>
      </c>
      <c r="V95" s="89">
        <v>13</v>
      </c>
      <c r="W95" s="90" t="s">
        <v>140</v>
      </c>
      <c r="X95" s="89">
        <v>13</v>
      </c>
      <c r="Y95" s="89">
        <v>6</v>
      </c>
      <c r="Z95" s="94">
        <v>136</v>
      </c>
      <c r="AA95" s="92">
        <v>13060</v>
      </c>
      <c r="AB95" s="90" t="s">
        <v>301</v>
      </c>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row>
    <row r="96" spans="3:139" x14ac:dyDescent="0.25">
      <c r="C96" s="28"/>
      <c r="D96" s="26"/>
      <c r="F96" s="27"/>
      <c r="G96" s="23"/>
      <c r="H96" s="27"/>
      <c r="I96" s="23"/>
      <c r="J96" s="23"/>
      <c r="K96" s="6"/>
      <c r="P96" s="35">
        <v>96</v>
      </c>
      <c r="Q96" s="3" t="s">
        <v>222</v>
      </c>
      <c r="R96" s="95">
        <v>96</v>
      </c>
      <c r="S96" s="32">
        <v>24</v>
      </c>
      <c r="V96" s="89">
        <v>13</v>
      </c>
      <c r="W96" s="90" t="s">
        <v>140</v>
      </c>
      <c r="X96" s="89">
        <v>13</v>
      </c>
      <c r="Y96" s="89">
        <v>7</v>
      </c>
      <c r="Z96" s="94">
        <v>137</v>
      </c>
      <c r="AA96" s="92">
        <v>13061</v>
      </c>
      <c r="AB96" s="90" t="s">
        <v>302</v>
      </c>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row>
    <row r="97" spans="3:139" x14ac:dyDescent="0.25">
      <c r="C97" s="28"/>
      <c r="D97" s="26"/>
      <c r="F97" s="27"/>
      <c r="G97" s="23"/>
      <c r="H97" s="27"/>
      <c r="I97" s="23"/>
      <c r="J97" s="23"/>
      <c r="K97" s="6"/>
      <c r="P97" s="35">
        <v>97</v>
      </c>
      <c r="Q97" s="3" t="s">
        <v>223</v>
      </c>
      <c r="R97" s="95">
        <v>97</v>
      </c>
      <c r="S97" s="32">
        <v>12</v>
      </c>
      <c r="V97" s="89">
        <v>13</v>
      </c>
      <c r="W97" s="90" t="s">
        <v>140</v>
      </c>
      <c r="X97" s="89">
        <v>13</v>
      </c>
      <c r="Y97" s="89">
        <v>8</v>
      </c>
      <c r="Z97" s="94">
        <v>138</v>
      </c>
      <c r="AA97" s="92">
        <v>13062</v>
      </c>
      <c r="AB97" s="90" t="s">
        <v>303</v>
      </c>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row>
    <row r="98" spans="3:139" x14ac:dyDescent="0.25">
      <c r="C98" s="28"/>
      <c r="D98" s="26"/>
      <c r="F98" s="27"/>
      <c r="G98" s="23"/>
      <c r="H98" s="27"/>
      <c r="I98" s="23"/>
      <c r="J98" s="23"/>
      <c r="K98" s="6"/>
      <c r="P98" s="35">
        <v>98</v>
      </c>
      <c r="Q98" s="3" t="s">
        <v>224</v>
      </c>
      <c r="R98" s="95">
        <v>98</v>
      </c>
      <c r="S98" s="32">
        <v>1</v>
      </c>
      <c r="V98" s="89">
        <v>13</v>
      </c>
      <c r="W98" s="90" t="s">
        <v>140</v>
      </c>
      <c r="X98" s="89">
        <v>13</v>
      </c>
      <c r="Y98" s="89">
        <v>9</v>
      </c>
      <c r="Z98" s="94">
        <v>139</v>
      </c>
      <c r="AA98" s="92">
        <v>25001</v>
      </c>
      <c r="AB98" s="90" t="s">
        <v>356</v>
      </c>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84"/>
    </row>
    <row r="99" spans="3:139" x14ac:dyDescent="0.25">
      <c r="C99" s="28"/>
      <c r="D99" s="26"/>
      <c r="F99" s="27"/>
      <c r="G99" s="23"/>
      <c r="H99" s="27"/>
      <c r="I99" s="23"/>
      <c r="J99" s="23"/>
      <c r="K99" s="6"/>
      <c r="P99" s="35">
        <v>99</v>
      </c>
      <c r="Q99" s="3" t="s">
        <v>225</v>
      </c>
      <c r="R99" s="95">
        <v>99</v>
      </c>
      <c r="S99" s="32">
        <v>3</v>
      </c>
      <c r="V99" s="89">
        <v>13</v>
      </c>
      <c r="W99" s="90" t="s">
        <v>140</v>
      </c>
      <c r="X99" s="89">
        <v>13</v>
      </c>
      <c r="Y99" s="89">
        <v>10</v>
      </c>
      <c r="Z99" s="94">
        <v>1310</v>
      </c>
      <c r="AA99" s="92">
        <v>25002</v>
      </c>
      <c r="AB99" s="90" t="s">
        <v>357</v>
      </c>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row>
    <row r="100" spans="3:139" x14ac:dyDescent="0.25">
      <c r="C100" s="28"/>
      <c r="D100" s="26"/>
      <c r="F100" s="27"/>
      <c r="G100" s="23"/>
      <c r="H100" s="27"/>
      <c r="I100" s="23"/>
      <c r="J100" s="23"/>
      <c r="K100" s="6"/>
      <c r="P100" s="35">
        <v>100</v>
      </c>
      <c r="Q100" s="3" t="s">
        <v>226</v>
      </c>
      <c r="R100" s="95">
        <v>100</v>
      </c>
      <c r="S100" s="32">
        <v>7</v>
      </c>
      <c r="V100" s="89">
        <v>13</v>
      </c>
      <c r="W100" s="90" t="s">
        <v>140</v>
      </c>
      <c r="X100" s="89">
        <v>13</v>
      </c>
      <c r="Y100" s="89">
        <v>11</v>
      </c>
      <c r="Z100" s="94">
        <v>1311</v>
      </c>
      <c r="AA100" s="92">
        <v>59113</v>
      </c>
      <c r="AB100" s="90" t="s">
        <v>526</v>
      </c>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row>
    <row r="101" spans="3:139" x14ac:dyDescent="0.25">
      <c r="C101" s="28"/>
      <c r="D101" s="26"/>
      <c r="F101" s="27"/>
      <c r="G101" s="23"/>
      <c r="H101" s="27"/>
      <c r="I101" s="23"/>
      <c r="J101" s="23"/>
      <c r="K101" s="6"/>
      <c r="P101" s="35">
        <v>101</v>
      </c>
      <c r="Q101" s="3" t="s">
        <v>227</v>
      </c>
      <c r="R101" s="95">
        <v>101</v>
      </c>
      <c r="S101" s="32">
        <v>7</v>
      </c>
      <c r="V101" s="89">
        <v>14</v>
      </c>
      <c r="W101" s="90" t="s">
        <v>141</v>
      </c>
      <c r="X101" s="89">
        <v>14</v>
      </c>
      <c r="Y101" s="89">
        <v>1</v>
      </c>
      <c r="Z101" s="94">
        <v>141</v>
      </c>
      <c r="AA101" s="92">
        <v>4106</v>
      </c>
      <c r="AB101" s="90" t="s">
        <v>256</v>
      </c>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84"/>
      <c r="CW101" s="84"/>
      <c r="CX101" s="84"/>
      <c r="CY101" s="84"/>
      <c r="CZ101" s="84"/>
      <c r="DA101" s="84"/>
      <c r="DB101" s="84"/>
      <c r="DC101" s="84"/>
      <c r="DD101" s="84"/>
      <c r="DE101" s="84"/>
      <c r="DF101" s="84"/>
      <c r="DG101" s="84"/>
      <c r="DH101" s="84"/>
      <c r="DI101" s="84"/>
      <c r="DJ101" s="84"/>
      <c r="DK101" s="84"/>
      <c r="DL101" s="84"/>
      <c r="DM101" s="84"/>
      <c r="DN101" s="84"/>
      <c r="DO101" s="84"/>
      <c r="DP101" s="84"/>
      <c r="DQ101" s="84"/>
      <c r="DR101" s="84"/>
      <c r="DS101" s="84"/>
      <c r="DT101" s="84"/>
      <c r="DU101" s="84"/>
      <c r="DV101" s="84"/>
      <c r="DW101" s="84"/>
      <c r="DX101" s="84"/>
      <c r="DY101" s="84"/>
      <c r="DZ101" s="84"/>
      <c r="EA101" s="84"/>
      <c r="EB101" s="84"/>
      <c r="EC101" s="84"/>
      <c r="ED101" s="84"/>
      <c r="EE101" s="84"/>
      <c r="EF101" s="84"/>
      <c r="EG101" s="84"/>
      <c r="EH101" s="84"/>
      <c r="EI101" s="84"/>
    </row>
    <row r="102" spans="3:139" x14ac:dyDescent="0.25">
      <c r="C102" s="28"/>
      <c r="D102" s="26"/>
      <c r="F102" s="27"/>
      <c r="G102" s="23"/>
      <c r="H102" s="27"/>
      <c r="I102" s="23"/>
      <c r="J102" s="23"/>
      <c r="K102" s="6"/>
      <c r="P102" s="35">
        <v>102</v>
      </c>
      <c r="Q102" s="3" t="s">
        <v>228</v>
      </c>
      <c r="R102" s="95">
        <v>102</v>
      </c>
      <c r="S102" s="32">
        <v>6</v>
      </c>
      <c r="V102" s="89">
        <v>14</v>
      </c>
      <c r="W102" s="90" t="s">
        <v>141</v>
      </c>
      <c r="X102" s="89">
        <v>14</v>
      </c>
      <c r="Y102" s="89">
        <v>2</v>
      </c>
      <c r="Z102" s="94">
        <v>142</v>
      </c>
      <c r="AA102" s="92">
        <v>4110</v>
      </c>
      <c r="AB102" s="90" t="s">
        <v>258</v>
      </c>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84"/>
    </row>
    <row r="103" spans="3:139" x14ac:dyDescent="0.25">
      <c r="D103" s="26"/>
      <c r="E103" s="6"/>
      <c r="F103" s="6"/>
      <c r="G103" s="6"/>
      <c r="H103" s="6"/>
      <c r="I103" s="6"/>
      <c r="J103" s="6"/>
      <c r="K103" s="6"/>
      <c r="P103" s="35">
        <v>103</v>
      </c>
      <c r="Q103" s="3" t="s">
        <v>229</v>
      </c>
      <c r="R103" s="95">
        <v>103</v>
      </c>
      <c r="S103" s="32">
        <v>10</v>
      </c>
      <c r="V103" s="89">
        <v>14</v>
      </c>
      <c r="W103" s="90" t="s">
        <v>141</v>
      </c>
      <c r="X103" s="89">
        <v>14</v>
      </c>
      <c r="Y103" s="89">
        <v>3</v>
      </c>
      <c r="Z103" s="94">
        <v>143</v>
      </c>
      <c r="AA103" s="92">
        <v>14126</v>
      </c>
      <c r="AB103" s="90" t="s">
        <v>304</v>
      </c>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row>
    <row r="104" spans="3:139" x14ac:dyDescent="0.25">
      <c r="P104" s="35">
        <v>104</v>
      </c>
      <c r="Q104" s="3" t="s">
        <v>230</v>
      </c>
      <c r="R104" s="95">
        <v>104</v>
      </c>
      <c r="S104" s="32">
        <v>12</v>
      </c>
      <c r="V104" s="89">
        <v>14</v>
      </c>
      <c r="W104" s="90" t="s">
        <v>141</v>
      </c>
      <c r="X104" s="89">
        <v>14</v>
      </c>
      <c r="Y104" s="89">
        <v>4</v>
      </c>
      <c r="Z104" s="94">
        <v>144</v>
      </c>
      <c r="AA104" s="92">
        <v>14127</v>
      </c>
      <c r="AB104" s="90" t="s">
        <v>305</v>
      </c>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84"/>
      <c r="DH104" s="84"/>
      <c r="DI104" s="84"/>
      <c r="DJ104" s="84"/>
      <c r="DK104" s="84"/>
      <c r="DL104" s="84"/>
      <c r="DM104" s="84"/>
      <c r="DN104" s="84"/>
      <c r="DO104" s="84"/>
      <c r="DP104" s="84"/>
      <c r="DQ104" s="84"/>
      <c r="DR104" s="84"/>
      <c r="DS104" s="84"/>
      <c r="DT104" s="84"/>
      <c r="DU104" s="84"/>
      <c r="DV104" s="84"/>
      <c r="DW104" s="84"/>
      <c r="DX104" s="84"/>
      <c r="DY104" s="84"/>
      <c r="DZ104" s="84"/>
      <c r="EA104" s="84"/>
      <c r="EB104" s="84"/>
      <c r="EC104" s="84"/>
      <c r="ED104" s="84"/>
      <c r="EE104" s="84"/>
      <c r="EF104" s="84"/>
      <c r="EG104" s="84"/>
      <c r="EH104" s="84"/>
      <c r="EI104" s="84"/>
    </row>
    <row r="105" spans="3:139" x14ac:dyDescent="0.25">
      <c r="P105" s="35">
        <v>105</v>
      </c>
      <c r="Q105" s="3" t="s">
        <v>231</v>
      </c>
      <c r="R105" s="95">
        <v>105</v>
      </c>
      <c r="S105" s="32">
        <v>6</v>
      </c>
      <c r="V105" s="89">
        <v>14</v>
      </c>
      <c r="W105" s="90" t="s">
        <v>141</v>
      </c>
      <c r="X105" s="89">
        <v>14</v>
      </c>
      <c r="Y105" s="89">
        <v>5</v>
      </c>
      <c r="Z105" s="94">
        <v>145</v>
      </c>
      <c r="AA105" s="92">
        <v>14129</v>
      </c>
      <c r="AB105" s="90" t="s">
        <v>306</v>
      </c>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row>
    <row r="106" spans="3:139" x14ac:dyDescent="0.25">
      <c r="P106" s="35">
        <v>106</v>
      </c>
      <c r="Q106" s="3" t="s">
        <v>232</v>
      </c>
      <c r="R106" s="95">
        <v>106</v>
      </c>
      <c r="S106" s="32">
        <v>9</v>
      </c>
      <c r="V106" s="89">
        <v>14</v>
      </c>
      <c r="W106" s="90" t="s">
        <v>141</v>
      </c>
      <c r="X106" s="89">
        <v>14</v>
      </c>
      <c r="Y106" s="89">
        <v>6</v>
      </c>
      <c r="Z106" s="94">
        <v>146</v>
      </c>
      <c r="AA106" s="92">
        <v>14130</v>
      </c>
      <c r="AB106" s="90" t="s">
        <v>307</v>
      </c>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84"/>
    </row>
    <row r="107" spans="3:139" x14ac:dyDescent="0.25">
      <c r="P107" s="35">
        <v>107</v>
      </c>
      <c r="Q107" s="3" t="s">
        <v>233</v>
      </c>
      <c r="R107" s="95">
        <v>107</v>
      </c>
      <c r="S107" s="32">
        <v>10</v>
      </c>
      <c r="V107" s="89">
        <v>14</v>
      </c>
      <c r="W107" s="90" t="s">
        <v>141</v>
      </c>
      <c r="X107" s="89">
        <v>14</v>
      </c>
      <c r="Y107" s="89">
        <v>7</v>
      </c>
      <c r="Z107" s="94">
        <v>147</v>
      </c>
      <c r="AA107" s="92">
        <v>26006</v>
      </c>
      <c r="AB107" s="90" t="s">
        <v>362</v>
      </c>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c r="CA107" s="84"/>
      <c r="CB107" s="84"/>
      <c r="CC107" s="84"/>
      <c r="CD107" s="84"/>
      <c r="CE107" s="84"/>
      <c r="CF107" s="84"/>
      <c r="CG107" s="84"/>
      <c r="CH107" s="84"/>
      <c r="CI107" s="84"/>
      <c r="CJ107" s="84"/>
      <c r="CK107" s="84"/>
      <c r="CL107" s="84"/>
      <c r="CM107" s="84"/>
      <c r="CN107" s="84"/>
      <c r="CO107" s="84"/>
      <c r="CP107" s="84"/>
      <c r="CQ107" s="84"/>
      <c r="CR107" s="84"/>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4"/>
      <c r="DP107" s="84"/>
      <c r="DQ107" s="84"/>
      <c r="DR107" s="84"/>
      <c r="DS107" s="84"/>
      <c r="DT107" s="84"/>
      <c r="DU107" s="84"/>
      <c r="DV107" s="84"/>
      <c r="DW107" s="84"/>
      <c r="DX107" s="84"/>
      <c r="DY107" s="84"/>
      <c r="DZ107" s="84"/>
      <c r="EA107" s="84"/>
      <c r="EB107" s="84"/>
      <c r="EC107" s="84"/>
      <c r="ED107" s="84"/>
      <c r="EE107" s="84"/>
      <c r="EF107" s="84"/>
      <c r="EG107" s="84"/>
      <c r="EH107" s="84"/>
      <c r="EI107" s="84"/>
    </row>
    <row r="108" spans="3:139" x14ac:dyDescent="0.25">
      <c r="P108" s="35">
        <v>108</v>
      </c>
      <c r="Q108" s="3" t="s">
        <v>234</v>
      </c>
      <c r="R108" s="95">
        <v>108</v>
      </c>
      <c r="S108" s="32">
        <v>7</v>
      </c>
      <c r="V108" s="89">
        <v>14</v>
      </c>
      <c r="W108" s="90" t="s">
        <v>141</v>
      </c>
      <c r="X108" s="89">
        <v>14</v>
      </c>
      <c r="Y108" s="89">
        <v>8</v>
      </c>
      <c r="Z108" s="94">
        <v>148</v>
      </c>
      <c r="AA108" s="92">
        <v>70092</v>
      </c>
      <c r="AB108" s="90" t="s">
        <v>563</v>
      </c>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row>
    <row r="109" spans="3:139" x14ac:dyDescent="0.25">
      <c r="P109" s="35">
        <v>109</v>
      </c>
      <c r="Q109" s="3" t="s">
        <v>235</v>
      </c>
      <c r="R109" s="95">
        <v>109</v>
      </c>
      <c r="S109" s="32">
        <v>6</v>
      </c>
      <c r="V109" s="89">
        <v>14</v>
      </c>
      <c r="W109" s="90" t="s">
        <v>141</v>
      </c>
      <c r="X109" s="89">
        <v>14</v>
      </c>
      <c r="Y109" s="89">
        <v>9</v>
      </c>
      <c r="Z109" s="94">
        <v>149</v>
      </c>
      <c r="AA109" s="92">
        <v>70093</v>
      </c>
      <c r="AB109" s="90" t="s">
        <v>564</v>
      </c>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row>
    <row r="110" spans="3:139" x14ac:dyDescent="0.25">
      <c r="P110" s="35">
        <v>110</v>
      </c>
      <c r="Q110" s="3" t="s">
        <v>236</v>
      </c>
      <c r="R110" s="95">
        <v>110</v>
      </c>
      <c r="S110" s="32">
        <v>8</v>
      </c>
      <c r="V110" s="89">
        <v>15</v>
      </c>
      <c r="W110" s="90" t="s">
        <v>142</v>
      </c>
      <c r="X110" s="89">
        <v>15</v>
      </c>
      <c r="Y110" s="89">
        <v>1</v>
      </c>
      <c r="Z110" s="94">
        <v>151</v>
      </c>
      <c r="AA110" s="92">
        <v>15001</v>
      </c>
      <c r="AB110" s="90" t="s">
        <v>308</v>
      </c>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84"/>
    </row>
    <row r="111" spans="3:139" x14ac:dyDescent="0.25">
      <c r="P111" s="35">
        <v>111</v>
      </c>
      <c r="Q111" s="3" t="s">
        <v>237</v>
      </c>
      <c r="R111" s="95">
        <v>111</v>
      </c>
      <c r="S111" s="32">
        <v>6</v>
      </c>
      <c r="V111" s="89">
        <v>15</v>
      </c>
      <c r="W111" s="90" t="s">
        <v>142</v>
      </c>
      <c r="X111" s="89">
        <v>15</v>
      </c>
      <c r="Y111" s="89">
        <v>2</v>
      </c>
      <c r="Z111" s="94">
        <v>152</v>
      </c>
      <c r="AA111" s="92">
        <v>15002</v>
      </c>
      <c r="AB111" s="90" t="s">
        <v>309</v>
      </c>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4"/>
      <c r="EB111" s="84"/>
      <c r="EC111" s="84"/>
      <c r="ED111" s="84"/>
      <c r="EE111" s="84"/>
      <c r="EF111" s="84"/>
      <c r="EG111" s="84"/>
      <c r="EH111" s="84"/>
      <c r="EI111" s="84"/>
    </row>
    <row r="112" spans="3:139" x14ac:dyDescent="0.25">
      <c r="P112" s="35">
        <v>112</v>
      </c>
      <c r="Q112" s="3" t="s">
        <v>238</v>
      </c>
      <c r="R112" s="95">
        <v>112</v>
      </c>
      <c r="S112" s="32">
        <v>8</v>
      </c>
      <c r="V112" s="89">
        <v>15</v>
      </c>
      <c r="W112" s="90" t="s">
        <v>142</v>
      </c>
      <c r="X112" s="89">
        <v>15</v>
      </c>
      <c r="Y112" s="89">
        <v>3</v>
      </c>
      <c r="Z112" s="94">
        <v>153</v>
      </c>
      <c r="AA112" s="92">
        <v>15003</v>
      </c>
      <c r="AB112" s="90" t="s">
        <v>310</v>
      </c>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row>
    <row r="113" spans="16:139" x14ac:dyDescent="0.25">
      <c r="P113" s="35">
        <v>113</v>
      </c>
      <c r="Q113" s="3" t="s">
        <v>239</v>
      </c>
      <c r="R113" s="95">
        <v>113</v>
      </c>
      <c r="S113" s="32">
        <v>2</v>
      </c>
      <c r="V113" s="89">
        <v>15</v>
      </c>
      <c r="W113" s="90" t="s">
        <v>142</v>
      </c>
      <c r="X113" s="89">
        <v>15</v>
      </c>
      <c r="Y113" s="89">
        <v>4</v>
      </c>
      <c r="Z113" s="94">
        <v>154</v>
      </c>
      <c r="AA113" s="92">
        <v>15004</v>
      </c>
      <c r="AB113" s="90" t="s">
        <v>311</v>
      </c>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84"/>
      <c r="DL113" s="84"/>
      <c r="DM113" s="84"/>
      <c r="DN113" s="84"/>
      <c r="DO113" s="84"/>
      <c r="DP113" s="84"/>
      <c r="DQ113" s="84"/>
      <c r="DR113" s="84"/>
      <c r="DS113" s="84"/>
      <c r="DT113" s="84"/>
      <c r="DU113" s="84"/>
      <c r="DV113" s="84"/>
      <c r="DW113" s="84"/>
      <c r="DX113" s="84"/>
      <c r="DY113" s="84"/>
      <c r="DZ113" s="84"/>
      <c r="EA113" s="84"/>
      <c r="EB113" s="84"/>
      <c r="EC113" s="84"/>
      <c r="ED113" s="84"/>
      <c r="EE113" s="84"/>
      <c r="EF113" s="84"/>
      <c r="EG113" s="84"/>
      <c r="EH113" s="84"/>
      <c r="EI113" s="84"/>
    </row>
    <row r="114" spans="16:139" x14ac:dyDescent="0.25">
      <c r="P114" s="35">
        <v>114</v>
      </c>
      <c r="Q114" s="3" t="s">
        <v>240</v>
      </c>
      <c r="R114" s="95">
        <v>114</v>
      </c>
      <c r="S114" s="3">
        <v>8</v>
      </c>
      <c r="V114" s="89">
        <v>15</v>
      </c>
      <c r="W114" s="90" t="s">
        <v>142</v>
      </c>
      <c r="X114" s="89">
        <v>15</v>
      </c>
      <c r="Y114" s="89">
        <v>5</v>
      </c>
      <c r="Z114" s="94">
        <v>155</v>
      </c>
      <c r="AA114" s="92">
        <v>43001</v>
      </c>
      <c r="AB114" s="90" t="s">
        <v>439</v>
      </c>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c r="CB114" s="84"/>
      <c r="CC114" s="84"/>
      <c r="CD114" s="84"/>
      <c r="CE114" s="84"/>
      <c r="CF114" s="84"/>
      <c r="CG114" s="84"/>
      <c r="CH114" s="84"/>
      <c r="CI114" s="84"/>
      <c r="CJ114" s="84"/>
      <c r="CK114" s="84"/>
      <c r="CL114" s="84"/>
      <c r="CM114" s="84"/>
      <c r="CN114" s="84"/>
      <c r="CO114" s="84"/>
      <c r="CP114" s="84"/>
      <c r="CQ114" s="84"/>
      <c r="CR114" s="84"/>
      <c r="CS114" s="84"/>
      <c r="CT114" s="84"/>
      <c r="CU114" s="84"/>
      <c r="CV114" s="84"/>
      <c r="CW114" s="84"/>
      <c r="CX114" s="84"/>
      <c r="CY114" s="84"/>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84"/>
    </row>
    <row r="115" spans="16:139" x14ac:dyDescent="0.25">
      <c r="P115" s="35">
        <v>115</v>
      </c>
      <c r="Q115" s="3" t="s">
        <v>241</v>
      </c>
      <c r="R115" s="95">
        <v>115</v>
      </c>
      <c r="S115" s="3">
        <v>1</v>
      </c>
      <c r="V115" s="89">
        <v>15</v>
      </c>
      <c r="W115" s="90" t="s">
        <v>142</v>
      </c>
      <c r="X115" s="89">
        <v>15</v>
      </c>
      <c r="Y115" s="89">
        <v>6</v>
      </c>
      <c r="Z115" s="94">
        <v>156</v>
      </c>
      <c r="AA115" s="92">
        <v>66105</v>
      </c>
      <c r="AB115" s="90" t="s">
        <v>548</v>
      </c>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c r="CA115" s="84"/>
      <c r="CB115" s="84"/>
      <c r="CC115" s="84"/>
      <c r="CD115" s="84"/>
      <c r="CE115" s="84"/>
      <c r="CF115" s="84"/>
      <c r="CG115" s="84"/>
      <c r="CH115" s="84"/>
      <c r="CI115" s="84"/>
      <c r="CJ115" s="84"/>
      <c r="CK115" s="84"/>
      <c r="CL115" s="84"/>
      <c r="CM115" s="84"/>
      <c r="CN115" s="84"/>
      <c r="CO115" s="84"/>
      <c r="CP115" s="84"/>
      <c r="CQ115" s="84"/>
      <c r="CR115" s="84"/>
      <c r="CS115" s="84"/>
      <c r="CT115" s="84"/>
      <c r="CU115" s="84"/>
      <c r="CV115" s="84"/>
      <c r="CW115" s="84"/>
      <c r="CX115" s="84"/>
      <c r="CY115" s="84"/>
      <c r="CZ115" s="84"/>
      <c r="DA115" s="84"/>
      <c r="DB115" s="84"/>
      <c r="DC115" s="84"/>
      <c r="DD115" s="84"/>
      <c r="DE115" s="84"/>
      <c r="DF115" s="84"/>
      <c r="DG115" s="84"/>
      <c r="DH115" s="84"/>
      <c r="DI115" s="84"/>
      <c r="DJ115" s="84"/>
      <c r="DK115" s="84"/>
      <c r="DL115" s="84"/>
      <c r="DM115" s="84"/>
      <c r="DN115" s="84"/>
      <c r="DO115" s="84"/>
      <c r="DP115" s="84"/>
      <c r="DQ115" s="84"/>
      <c r="DR115" s="84"/>
      <c r="DS115" s="84"/>
      <c r="DT115" s="84"/>
      <c r="DU115" s="84"/>
      <c r="DV115" s="84"/>
      <c r="DW115" s="84"/>
      <c r="DX115" s="84"/>
      <c r="DY115" s="84"/>
      <c r="DZ115" s="84"/>
      <c r="EA115" s="84"/>
      <c r="EB115" s="84"/>
      <c r="EC115" s="84"/>
      <c r="ED115" s="84"/>
      <c r="EE115" s="84"/>
      <c r="EF115" s="84"/>
      <c r="EG115" s="84"/>
      <c r="EH115" s="84"/>
      <c r="EI115" s="84"/>
    </row>
    <row r="116" spans="16:139" x14ac:dyDescent="0.25">
      <c r="V116" s="89">
        <v>15</v>
      </c>
      <c r="W116" s="90" t="s">
        <v>142</v>
      </c>
      <c r="X116" s="89">
        <v>15</v>
      </c>
      <c r="Y116" s="89">
        <v>7</v>
      </c>
      <c r="Z116" s="94">
        <v>157</v>
      </c>
      <c r="AA116" s="92">
        <v>85044</v>
      </c>
      <c r="AB116" s="90" t="s">
        <v>630</v>
      </c>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84"/>
      <c r="CU116" s="84"/>
      <c r="CV116" s="84"/>
      <c r="CW116" s="84"/>
      <c r="CX116" s="84"/>
      <c r="CY116" s="84"/>
      <c r="CZ116" s="84"/>
      <c r="DA116" s="84"/>
      <c r="DB116" s="84"/>
      <c r="DC116" s="84"/>
      <c r="DD116" s="84"/>
      <c r="DE116" s="84"/>
      <c r="DF116" s="84"/>
      <c r="DG116" s="84"/>
      <c r="DH116" s="84"/>
      <c r="DI116" s="84"/>
      <c r="DJ116" s="84"/>
      <c r="DK116" s="84"/>
      <c r="DL116" s="84"/>
      <c r="DM116" s="84"/>
      <c r="DN116" s="84"/>
      <c r="DO116" s="84"/>
      <c r="DP116" s="84"/>
      <c r="DQ116" s="84"/>
      <c r="DR116" s="84"/>
      <c r="DS116" s="84"/>
      <c r="DT116" s="84"/>
      <c r="DU116" s="84"/>
      <c r="DV116" s="84"/>
      <c r="DW116" s="84"/>
      <c r="DX116" s="84"/>
      <c r="DY116" s="84"/>
      <c r="DZ116" s="84"/>
      <c r="EA116" s="84"/>
      <c r="EB116" s="84"/>
      <c r="EC116" s="84"/>
      <c r="ED116" s="84"/>
      <c r="EE116" s="84"/>
      <c r="EF116" s="84"/>
      <c r="EG116" s="84"/>
      <c r="EH116" s="84"/>
      <c r="EI116" s="84"/>
    </row>
    <row r="117" spans="16:139" x14ac:dyDescent="0.25">
      <c r="V117" s="89">
        <v>16</v>
      </c>
      <c r="W117" s="90" t="s">
        <v>143</v>
      </c>
      <c r="X117" s="89">
        <v>16</v>
      </c>
      <c r="Y117" s="89">
        <v>1</v>
      </c>
      <c r="Z117" s="94">
        <v>161</v>
      </c>
      <c r="AA117" s="92">
        <v>9077</v>
      </c>
      <c r="AB117" s="90" t="s">
        <v>279</v>
      </c>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c r="BT117" s="84"/>
      <c r="BU117" s="84"/>
      <c r="BV117" s="84"/>
      <c r="BW117" s="84"/>
      <c r="BX117" s="84"/>
      <c r="BY117" s="84"/>
      <c r="BZ117" s="84"/>
      <c r="CA117" s="84"/>
      <c r="CB117" s="84"/>
      <c r="CC117" s="84"/>
      <c r="CD117" s="84"/>
      <c r="CE117" s="84"/>
      <c r="CF117" s="84"/>
      <c r="CG117" s="84"/>
      <c r="CH117" s="84"/>
      <c r="CI117" s="84"/>
      <c r="CJ117" s="84"/>
      <c r="CK117" s="84"/>
      <c r="CL117" s="84"/>
      <c r="CM117" s="84"/>
      <c r="CN117" s="84"/>
      <c r="CO117" s="84"/>
      <c r="CP117" s="84"/>
      <c r="CQ117" s="84"/>
      <c r="CR117" s="84"/>
      <c r="CS117" s="84"/>
      <c r="CT117" s="84"/>
      <c r="CU117" s="84"/>
      <c r="CV117" s="84"/>
      <c r="CW117" s="84"/>
      <c r="CX117" s="84"/>
      <c r="CY117" s="84"/>
      <c r="CZ117" s="84"/>
      <c r="DA117" s="84"/>
      <c r="DB117" s="84"/>
      <c r="DC117" s="84"/>
      <c r="DD117" s="84"/>
      <c r="DE117" s="84"/>
      <c r="DF117" s="84"/>
      <c r="DG117" s="84"/>
      <c r="DH117" s="84"/>
      <c r="DI117" s="84"/>
      <c r="DJ117" s="84"/>
      <c r="DK117" s="84"/>
      <c r="DL117" s="84"/>
      <c r="DM117" s="84"/>
      <c r="DN117" s="84"/>
      <c r="DO117" s="84"/>
      <c r="DP117" s="84"/>
      <c r="DQ117" s="84"/>
      <c r="DR117" s="84"/>
      <c r="DS117" s="84"/>
      <c r="DT117" s="84"/>
      <c r="DU117" s="84"/>
      <c r="DV117" s="84"/>
      <c r="DW117" s="84"/>
      <c r="DX117" s="84"/>
      <c r="DY117" s="84"/>
      <c r="DZ117" s="84"/>
      <c r="EA117" s="84"/>
      <c r="EB117" s="84"/>
      <c r="EC117" s="84"/>
      <c r="ED117" s="84"/>
      <c r="EE117" s="84"/>
      <c r="EF117" s="84"/>
      <c r="EG117" s="84"/>
      <c r="EH117" s="84"/>
      <c r="EI117" s="84"/>
    </row>
    <row r="118" spans="16:139" x14ac:dyDescent="0.25">
      <c r="V118" s="89">
        <v>16</v>
      </c>
      <c r="W118" s="90" t="s">
        <v>143</v>
      </c>
      <c r="X118" s="89">
        <v>16</v>
      </c>
      <c r="Y118" s="89">
        <v>2</v>
      </c>
      <c r="Z118" s="94">
        <v>162</v>
      </c>
      <c r="AA118" s="92">
        <v>16090</v>
      </c>
      <c r="AB118" s="90" t="s">
        <v>312</v>
      </c>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c r="CA118" s="84"/>
      <c r="CB118" s="84"/>
      <c r="CC118" s="84"/>
      <c r="CD118" s="84"/>
      <c r="CE118" s="84"/>
      <c r="CF118" s="84"/>
      <c r="CG118" s="84"/>
      <c r="CH118" s="84"/>
      <c r="CI118" s="84"/>
      <c r="CJ118" s="84"/>
      <c r="CK118" s="84"/>
      <c r="CL118" s="84"/>
      <c r="CM118" s="84"/>
      <c r="CN118" s="84"/>
      <c r="CO118" s="84"/>
      <c r="CP118" s="84"/>
      <c r="CQ118" s="84"/>
      <c r="CR118" s="84"/>
      <c r="CS118" s="84"/>
      <c r="CT118" s="84"/>
      <c r="CU118" s="84"/>
      <c r="CV118" s="84"/>
      <c r="CW118" s="84"/>
      <c r="CX118" s="84"/>
      <c r="CY118" s="84"/>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84"/>
    </row>
    <row r="119" spans="16:139" x14ac:dyDescent="0.25">
      <c r="V119" s="89">
        <v>16</v>
      </c>
      <c r="W119" s="90" t="s">
        <v>143</v>
      </c>
      <c r="X119" s="89">
        <v>16</v>
      </c>
      <c r="Y119" s="89">
        <v>3</v>
      </c>
      <c r="Z119" s="94">
        <v>163</v>
      </c>
      <c r="AA119" s="92">
        <v>16092</v>
      </c>
      <c r="AB119" s="90" t="s">
        <v>313</v>
      </c>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4"/>
      <c r="BY119" s="84"/>
      <c r="BZ119" s="84"/>
      <c r="CA119" s="84"/>
      <c r="CB119" s="84"/>
      <c r="CC119" s="84"/>
      <c r="CD119" s="84"/>
      <c r="CE119" s="84"/>
      <c r="CF119" s="84"/>
      <c r="CG119" s="84"/>
      <c r="CH119" s="84"/>
      <c r="CI119" s="84"/>
      <c r="CJ119" s="84"/>
      <c r="CK119" s="84"/>
      <c r="CL119" s="84"/>
      <c r="CM119" s="84"/>
      <c r="CN119" s="84"/>
      <c r="CO119" s="84"/>
      <c r="CP119" s="84"/>
      <c r="CQ119" s="84"/>
      <c r="CR119" s="84"/>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4"/>
      <c r="DX119" s="84"/>
      <c r="DY119" s="84"/>
      <c r="DZ119" s="84"/>
      <c r="EA119" s="84"/>
      <c r="EB119" s="84"/>
      <c r="EC119" s="84"/>
      <c r="ED119" s="84"/>
      <c r="EE119" s="84"/>
      <c r="EF119" s="84"/>
      <c r="EG119" s="84"/>
      <c r="EH119" s="84"/>
      <c r="EI119" s="84"/>
    </row>
    <row r="120" spans="16:139" x14ac:dyDescent="0.25">
      <c r="V120" s="89">
        <v>16</v>
      </c>
      <c r="W120" s="90" t="s">
        <v>143</v>
      </c>
      <c r="X120" s="89">
        <v>16</v>
      </c>
      <c r="Y120" s="89">
        <v>4</v>
      </c>
      <c r="Z120" s="94">
        <v>164</v>
      </c>
      <c r="AA120" s="92">
        <v>16094</v>
      </c>
      <c r="AB120" s="90" t="s">
        <v>314</v>
      </c>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c r="CW120" s="84"/>
      <c r="CX120" s="84"/>
      <c r="CY120" s="84"/>
      <c r="CZ120" s="84"/>
      <c r="DA120" s="84"/>
      <c r="DB120" s="84"/>
      <c r="DC120" s="84"/>
      <c r="DD120" s="84"/>
      <c r="DE120" s="84"/>
      <c r="DF120" s="84"/>
      <c r="DG120" s="84"/>
      <c r="DH120" s="84"/>
      <c r="DI120" s="84"/>
      <c r="DJ120" s="84"/>
      <c r="DK120" s="84"/>
      <c r="DL120" s="84"/>
      <c r="DM120" s="84"/>
      <c r="DN120" s="84"/>
      <c r="DO120" s="84"/>
      <c r="DP120" s="84"/>
      <c r="DQ120" s="84"/>
      <c r="DR120" s="84"/>
      <c r="DS120" s="84"/>
      <c r="DT120" s="84"/>
      <c r="DU120" s="84"/>
      <c r="DV120" s="84"/>
      <c r="DW120" s="84"/>
      <c r="DX120" s="84"/>
      <c r="DY120" s="84"/>
      <c r="DZ120" s="84"/>
      <c r="EA120" s="84"/>
      <c r="EB120" s="84"/>
      <c r="EC120" s="84"/>
      <c r="ED120" s="84"/>
      <c r="EE120" s="84"/>
      <c r="EF120" s="84"/>
      <c r="EG120" s="84"/>
      <c r="EH120" s="84"/>
      <c r="EI120" s="84"/>
    </row>
    <row r="121" spans="16:139" x14ac:dyDescent="0.25">
      <c r="V121" s="89">
        <v>16</v>
      </c>
      <c r="W121" s="90" t="s">
        <v>143</v>
      </c>
      <c r="X121" s="89">
        <v>16</v>
      </c>
      <c r="Y121" s="89">
        <v>5</v>
      </c>
      <c r="Z121" s="94">
        <v>165</v>
      </c>
      <c r="AA121" s="92">
        <v>16096</v>
      </c>
      <c r="AB121" s="90" t="s">
        <v>315</v>
      </c>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c r="CA121" s="84"/>
      <c r="CB121" s="84"/>
      <c r="CC121" s="84"/>
      <c r="CD121" s="84"/>
      <c r="CE121" s="84"/>
      <c r="CF121" s="84"/>
      <c r="CG121" s="84"/>
      <c r="CH121" s="84"/>
      <c r="CI121" s="84"/>
      <c r="CJ121" s="84"/>
      <c r="CK121" s="84"/>
      <c r="CL121" s="84"/>
      <c r="CM121" s="84"/>
      <c r="CN121" s="84"/>
      <c r="CO121" s="84"/>
      <c r="CP121" s="84"/>
      <c r="CQ121" s="84"/>
      <c r="CR121" s="84"/>
      <c r="CS121" s="84"/>
      <c r="CT121" s="84"/>
      <c r="CU121" s="84"/>
      <c r="CV121" s="84"/>
      <c r="CW121" s="84"/>
      <c r="CX121" s="84"/>
      <c r="CY121" s="84"/>
      <c r="CZ121" s="84"/>
      <c r="DA121" s="84"/>
      <c r="DB121" s="84"/>
      <c r="DC121" s="84"/>
      <c r="DD121" s="84"/>
      <c r="DE121" s="84"/>
      <c r="DF121" s="84"/>
      <c r="DG121" s="84"/>
      <c r="DH121" s="84"/>
      <c r="DI121" s="84"/>
      <c r="DJ121" s="84"/>
      <c r="DK121" s="84"/>
      <c r="DL121" s="84"/>
      <c r="DM121" s="84"/>
      <c r="DN121" s="84"/>
      <c r="DO121" s="84"/>
      <c r="DP121" s="84"/>
      <c r="DQ121" s="84"/>
      <c r="DR121" s="84"/>
      <c r="DS121" s="84"/>
      <c r="DT121" s="84"/>
      <c r="DU121" s="84"/>
      <c r="DV121" s="84"/>
      <c r="DW121" s="84"/>
      <c r="DX121" s="84"/>
      <c r="DY121" s="84"/>
      <c r="DZ121" s="84"/>
      <c r="EA121" s="84"/>
      <c r="EB121" s="84"/>
      <c r="EC121" s="84"/>
      <c r="ED121" s="84"/>
      <c r="EE121" s="84"/>
      <c r="EF121" s="84"/>
      <c r="EG121" s="84"/>
      <c r="EH121" s="84"/>
      <c r="EI121" s="84"/>
    </row>
    <row r="122" spans="16:139" x14ac:dyDescent="0.25">
      <c r="V122" s="89">
        <v>16</v>
      </c>
      <c r="W122" s="90" t="s">
        <v>143</v>
      </c>
      <c r="X122" s="89">
        <v>16</v>
      </c>
      <c r="Y122" s="89">
        <v>6</v>
      </c>
      <c r="Z122" s="94">
        <v>166</v>
      </c>
      <c r="AA122" s="92">
        <v>16097</v>
      </c>
      <c r="AB122" s="90" t="s">
        <v>316</v>
      </c>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c r="CA122" s="84"/>
      <c r="CB122" s="84"/>
      <c r="CC122" s="84"/>
      <c r="CD122" s="84"/>
      <c r="CE122" s="84"/>
      <c r="CF122" s="84"/>
      <c r="CG122" s="84"/>
      <c r="CH122" s="84"/>
      <c r="CI122" s="84"/>
      <c r="CJ122" s="84"/>
      <c r="CK122" s="84"/>
      <c r="CL122" s="84"/>
      <c r="CM122" s="84"/>
      <c r="CN122" s="84"/>
      <c r="CO122" s="84"/>
      <c r="CP122" s="84"/>
      <c r="CQ122" s="84"/>
      <c r="CR122" s="84"/>
      <c r="CS122" s="84"/>
      <c r="CT122" s="84"/>
      <c r="CU122" s="84"/>
      <c r="CV122" s="84"/>
      <c r="CW122" s="84"/>
      <c r="CX122" s="84"/>
      <c r="CY122" s="84"/>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84"/>
    </row>
    <row r="123" spans="16:139" x14ac:dyDescent="0.25">
      <c r="V123" s="89">
        <v>16</v>
      </c>
      <c r="W123" s="90" t="s">
        <v>143</v>
      </c>
      <c r="X123" s="89">
        <v>16</v>
      </c>
      <c r="Y123" s="89">
        <v>7</v>
      </c>
      <c r="Z123" s="94">
        <v>167</v>
      </c>
      <c r="AA123" s="92">
        <v>103129</v>
      </c>
      <c r="AB123" s="90" t="s">
        <v>714</v>
      </c>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c r="CB123" s="84"/>
      <c r="CC123" s="84"/>
      <c r="CD123" s="84"/>
      <c r="CE123" s="84"/>
      <c r="CF123" s="84"/>
      <c r="CG123" s="84"/>
      <c r="CH123" s="84"/>
      <c r="CI123" s="84"/>
      <c r="CJ123" s="84"/>
      <c r="CK123" s="84"/>
      <c r="CL123" s="84"/>
      <c r="CM123" s="84"/>
      <c r="CN123" s="84"/>
      <c r="CO123" s="84"/>
      <c r="CP123" s="84"/>
      <c r="CQ123" s="84"/>
      <c r="CR123" s="84"/>
      <c r="CS123" s="84"/>
      <c r="CT123" s="84"/>
      <c r="CU123" s="84"/>
      <c r="CV123" s="84"/>
      <c r="CW123" s="84"/>
      <c r="CX123" s="84"/>
      <c r="CY123" s="84"/>
      <c r="CZ123" s="84"/>
      <c r="DA123" s="84"/>
      <c r="DB123" s="84"/>
      <c r="DC123" s="84"/>
      <c r="DD123" s="84"/>
      <c r="DE123" s="84"/>
      <c r="DF123" s="84"/>
      <c r="DG123" s="84"/>
      <c r="DH123" s="84"/>
      <c r="DI123" s="84"/>
      <c r="DJ123" s="84"/>
      <c r="DK123" s="84"/>
      <c r="DL123" s="84"/>
      <c r="DM123" s="84"/>
      <c r="DN123" s="84"/>
      <c r="DO123" s="84"/>
      <c r="DP123" s="84"/>
      <c r="DQ123" s="84"/>
      <c r="DR123" s="84"/>
      <c r="DS123" s="84"/>
      <c r="DT123" s="84"/>
      <c r="DU123" s="84"/>
      <c r="DV123" s="84"/>
      <c r="DW123" s="84"/>
      <c r="DX123" s="84"/>
      <c r="DY123" s="84"/>
      <c r="DZ123" s="84"/>
      <c r="EA123" s="84"/>
      <c r="EB123" s="84"/>
      <c r="EC123" s="84"/>
      <c r="ED123" s="84"/>
      <c r="EE123" s="84"/>
      <c r="EF123" s="84"/>
      <c r="EG123" s="84"/>
      <c r="EH123" s="84"/>
      <c r="EI123" s="84"/>
    </row>
    <row r="124" spans="16:139" x14ac:dyDescent="0.25">
      <c r="V124" s="89">
        <v>17</v>
      </c>
      <c r="W124" s="90" t="s">
        <v>144</v>
      </c>
      <c r="X124" s="89">
        <v>17</v>
      </c>
      <c r="Y124" s="89">
        <v>1</v>
      </c>
      <c r="Z124" s="94">
        <v>171</v>
      </c>
      <c r="AA124" s="92">
        <v>13061</v>
      </c>
      <c r="AB124" s="90" t="s">
        <v>302</v>
      </c>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row>
    <row r="125" spans="16:139" x14ac:dyDescent="0.25">
      <c r="V125" s="89">
        <v>17</v>
      </c>
      <c r="W125" s="90" t="s">
        <v>144</v>
      </c>
      <c r="X125" s="89">
        <v>17</v>
      </c>
      <c r="Y125" s="89">
        <v>2</v>
      </c>
      <c r="Z125" s="94">
        <v>172</v>
      </c>
      <c r="AA125" s="92">
        <v>17121</v>
      </c>
      <c r="AB125" s="90" t="s">
        <v>317</v>
      </c>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84"/>
      <c r="CO125" s="84"/>
      <c r="CP125" s="84"/>
      <c r="CQ125" s="84"/>
      <c r="CR125" s="84"/>
      <c r="CS125" s="84"/>
      <c r="CT125" s="84"/>
      <c r="CU125" s="84"/>
      <c r="CV125" s="84"/>
      <c r="CW125" s="84"/>
      <c r="CX125" s="84"/>
      <c r="CY125" s="84"/>
      <c r="CZ125" s="84"/>
      <c r="DA125" s="84"/>
      <c r="DB125" s="84"/>
      <c r="DC125" s="84"/>
      <c r="DD125" s="84"/>
      <c r="DE125" s="84"/>
      <c r="DF125" s="84"/>
      <c r="DG125" s="84"/>
      <c r="DH125" s="84"/>
      <c r="DI125" s="84"/>
      <c r="DJ125" s="84"/>
      <c r="DK125" s="84"/>
      <c r="DL125" s="84"/>
      <c r="DM125" s="84"/>
      <c r="DN125" s="84"/>
      <c r="DO125" s="84"/>
      <c r="DP125" s="84"/>
      <c r="DQ125" s="84"/>
      <c r="DR125" s="84"/>
      <c r="DS125" s="84"/>
      <c r="DT125" s="84"/>
      <c r="DU125" s="84"/>
      <c r="DV125" s="84"/>
      <c r="DW125" s="84"/>
      <c r="DX125" s="84"/>
      <c r="DY125" s="84"/>
      <c r="DZ125" s="84"/>
      <c r="EA125" s="84"/>
      <c r="EB125" s="84"/>
      <c r="EC125" s="84"/>
      <c r="ED125" s="84"/>
      <c r="EE125" s="84"/>
      <c r="EF125" s="84"/>
      <c r="EG125" s="84"/>
      <c r="EH125" s="84"/>
      <c r="EI125" s="84"/>
    </row>
    <row r="126" spans="16:139" x14ac:dyDescent="0.25">
      <c r="V126" s="89">
        <v>17</v>
      </c>
      <c r="W126" s="90" t="s">
        <v>144</v>
      </c>
      <c r="X126" s="89">
        <v>17</v>
      </c>
      <c r="Y126" s="89">
        <v>3</v>
      </c>
      <c r="Z126" s="94">
        <v>173</v>
      </c>
      <c r="AA126" s="92">
        <v>17122</v>
      </c>
      <c r="AB126" s="90" t="s">
        <v>318</v>
      </c>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c r="CB126" s="84"/>
      <c r="CC126" s="84"/>
      <c r="CD126" s="84"/>
      <c r="CE126" s="84"/>
      <c r="CF126" s="84"/>
      <c r="CG126" s="84"/>
      <c r="CH126" s="84"/>
      <c r="CI126" s="84"/>
      <c r="CJ126" s="84"/>
      <c r="CK126" s="84"/>
      <c r="CL126" s="84"/>
      <c r="CM126" s="84"/>
      <c r="CN126" s="84"/>
      <c r="CO126" s="84"/>
      <c r="CP126" s="84"/>
      <c r="CQ126" s="84"/>
      <c r="CR126" s="84"/>
      <c r="CS126" s="84"/>
      <c r="CT126" s="84"/>
      <c r="CU126" s="84"/>
      <c r="CV126" s="84"/>
      <c r="CW126" s="84"/>
      <c r="CX126" s="84"/>
      <c r="CY126" s="84"/>
      <c r="CZ126" s="84"/>
      <c r="DA126" s="84"/>
      <c r="DB126" s="84"/>
      <c r="DC126" s="84"/>
      <c r="DD126" s="84"/>
      <c r="DE126" s="84"/>
      <c r="DF126" s="84"/>
      <c r="DG126" s="84"/>
      <c r="DH126" s="84"/>
      <c r="DI126" s="84"/>
      <c r="DJ126" s="84"/>
      <c r="DK126" s="84"/>
      <c r="DL126" s="84"/>
      <c r="DM126" s="84"/>
      <c r="DN126" s="84"/>
      <c r="DO126" s="84"/>
      <c r="DP126" s="84"/>
      <c r="DQ126" s="84"/>
      <c r="DR126" s="84"/>
      <c r="DS126" s="84"/>
      <c r="DT126" s="84"/>
      <c r="DU126" s="84"/>
      <c r="DV126" s="84"/>
      <c r="DW126" s="84"/>
      <c r="DX126" s="84"/>
      <c r="DY126" s="84"/>
      <c r="DZ126" s="84"/>
      <c r="EA126" s="84"/>
      <c r="EB126" s="84"/>
      <c r="EC126" s="84"/>
      <c r="ED126" s="84"/>
      <c r="EE126" s="84"/>
      <c r="EF126" s="84"/>
      <c r="EG126" s="84"/>
      <c r="EH126" s="84"/>
      <c r="EI126" s="84"/>
    </row>
    <row r="127" spans="16:139" x14ac:dyDescent="0.25">
      <c r="V127" s="89">
        <v>17</v>
      </c>
      <c r="W127" s="90" t="s">
        <v>144</v>
      </c>
      <c r="X127" s="89">
        <v>17</v>
      </c>
      <c r="Y127" s="89">
        <v>4</v>
      </c>
      <c r="Z127" s="94">
        <v>174</v>
      </c>
      <c r="AA127" s="92">
        <v>17124</v>
      </c>
      <c r="AB127" s="90" t="s">
        <v>319</v>
      </c>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c r="CO127" s="84"/>
      <c r="CP127" s="84"/>
      <c r="CQ127" s="84"/>
      <c r="CR127" s="84"/>
      <c r="CS127" s="84"/>
      <c r="CT127" s="84"/>
      <c r="CU127" s="84"/>
      <c r="CV127" s="84"/>
      <c r="CW127" s="84"/>
      <c r="CX127" s="84"/>
      <c r="CY127" s="84"/>
      <c r="CZ127" s="84"/>
      <c r="DA127" s="84"/>
      <c r="DB127" s="84"/>
      <c r="DC127" s="84"/>
      <c r="DD127" s="84"/>
      <c r="DE127" s="84"/>
      <c r="DF127" s="84"/>
      <c r="DG127" s="84"/>
      <c r="DH127" s="84"/>
      <c r="DI127" s="84"/>
      <c r="DJ127" s="84"/>
      <c r="DK127" s="84"/>
      <c r="DL127" s="84"/>
      <c r="DM127" s="84"/>
      <c r="DN127" s="84"/>
      <c r="DO127" s="84"/>
      <c r="DP127" s="84"/>
      <c r="DQ127" s="84"/>
      <c r="DR127" s="84"/>
      <c r="DS127" s="84"/>
      <c r="DT127" s="84"/>
      <c r="DU127" s="84"/>
      <c r="DV127" s="84"/>
      <c r="DW127" s="84"/>
      <c r="DX127" s="84"/>
      <c r="DY127" s="84"/>
      <c r="DZ127" s="84"/>
      <c r="EA127" s="84"/>
      <c r="EB127" s="84"/>
      <c r="EC127" s="84"/>
      <c r="ED127" s="84"/>
      <c r="EE127" s="84"/>
      <c r="EF127" s="84"/>
      <c r="EG127" s="84"/>
      <c r="EH127" s="84"/>
      <c r="EI127" s="84"/>
    </row>
    <row r="128" spans="16:139" x14ac:dyDescent="0.25">
      <c r="V128" s="89">
        <v>17</v>
      </c>
      <c r="W128" s="90" t="s">
        <v>144</v>
      </c>
      <c r="X128" s="89">
        <v>17</v>
      </c>
      <c r="Y128" s="89">
        <v>5</v>
      </c>
      <c r="Z128" s="94">
        <v>175</v>
      </c>
      <c r="AA128" s="92">
        <v>17125</v>
      </c>
      <c r="AB128" s="90" t="s">
        <v>320</v>
      </c>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4"/>
      <c r="DQ128" s="84"/>
      <c r="DR128" s="84"/>
      <c r="DS128" s="84"/>
      <c r="DT128" s="84"/>
      <c r="DU128" s="84"/>
      <c r="DV128" s="84"/>
      <c r="DW128" s="84"/>
      <c r="DX128" s="84"/>
      <c r="DY128" s="84"/>
      <c r="DZ128" s="84"/>
      <c r="EA128" s="84"/>
      <c r="EB128" s="84"/>
      <c r="EC128" s="84"/>
      <c r="ED128" s="84"/>
      <c r="EE128" s="84"/>
      <c r="EF128" s="84"/>
      <c r="EG128" s="84"/>
      <c r="EH128" s="84"/>
      <c r="EI128" s="84"/>
    </row>
    <row r="129" spans="22:139" x14ac:dyDescent="0.25">
      <c r="V129" s="89">
        <v>17</v>
      </c>
      <c r="W129" s="90" t="s">
        <v>144</v>
      </c>
      <c r="X129" s="89">
        <v>17</v>
      </c>
      <c r="Y129" s="89">
        <v>6</v>
      </c>
      <c r="Z129" s="94">
        <v>176</v>
      </c>
      <c r="AA129" s="92">
        <v>17126</v>
      </c>
      <c r="AB129" s="90" t="s">
        <v>321</v>
      </c>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4"/>
      <c r="DQ129" s="84"/>
      <c r="DR129" s="84"/>
      <c r="DS129" s="84"/>
      <c r="DT129" s="84"/>
      <c r="DU129" s="84"/>
      <c r="DV129" s="84"/>
      <c r="DW129" s="84"/>
      <c r="DX129" s="84"/>
      <c r="DY129" s="84"/>
      <c r="DZ129" s="84"/>
      <c r="EA129" s="84"/>
      <c r="EB129" s="84"/>
      <c r="EC129" s="84"/>
      <c r="ED129" s="84"/>
      <c r="EE129" s="84"/>
      <c r="EF129" s="84"/>
      <c r="EG129" s="84"/>
      <c r="EH129" s="84"/>
      <c r="EI129" s="84"/>
    </row>
    <row r="130" spans="22:139" x14ac:dyDescent="0.25">
      <c r="V130" s="89">
        <v>17</v>
      </c>
      <c r="W130" s="90" t="s">
        <v>144</v>
      </c>
      <c r="X130" s="89">
        <v>17</v>
      </c>
      <c r="Y130" s="89">
        <v>7</v>
      </c>
      <c r="Z130" s="94">
        <v>177</v>
      </c>
      <c r="AA130" s="92">
        <v>21149</v>
      </c>
      <c r="AB130" s="90" t="s">
        <v>338</v>
      </c>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4"/>
      <c r="EG130" s="84"/>
      <c r="EH130" s="84"/>
      <c r="EI130" s="84"/>
    </row>
    <row r="131" spans="22:139" x14ac:dyDescent="0.25">
      <c r="V131" s="89">
        <v>18</v>
      </c>
      <c r="W131" s="90" t="s">
        <v>145</v>
      </c>
      <c r="X131" s="89">
        <v>18</v>
      </c>
      <c r="Y131" s="89">
        <v>1</v>
      </c>
      <c r="Z131" s="94">
        <v>181</v>
      </c>
      <c r="AA131" s="92">
        <v>18047</v>
      </c>
      <c r="AB131" s="90" t="s">
        <v>322</v>
      </c>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4"/>
      <c r="DQ131" s="84"/>
      <c r="DR131" s="84"/>
      <c r="DS131" s="84"/>
      <c r="DT131" s="84"/>
      <c r="DU131" s="84"/>
      <c r="DV131" s="84"/>
      <c r="DW131" s="84"/>
      <c r="DX131" s="84"/>
      <c r="DY131" s="84"/>
      <c r="DZ131" s="84"/>
      <c r="EA131" s="84"/>
      <c r="EB131" s="84"/>
      <c r="EC131" s="84"/>
      <c r="ED131" s="84"/>
      <c r="EE131" s="84"/>
      <c r="EF131" s="84"/>
      <c r="EG131" s="84"/>
      <c r="EH131" s="84"/>
      <c r="EI131" s="84"/>
    </row>
    <row r="132" spans="22:139" x14ac:dyDescent="0.25">
      <c r="V132" s="89">
        <v>18</v>
      </c>
      <c r="W132" s="90" t="s">
        <v>145</v>
      </c>
      <c r="X132" s="89">
        <v>18</v>
      </c>
      <c r="Y132" s="89">
        <v>2</v>
      </c>
      <c r="Z132" s="94">
        <v>182</v>
      </c>
      <c r="AA132" s="92">
        <v>18050</v>
      </c>
      <c r="AB132" s="90" t="s">
        <v>323</v>
      </c>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4"/>
      <c r="DQ132" s="84"/>
      <c r="DR132" s="84"/>
      <c r="DS132" s="84"/>
      <c r="DT132" s="84"/>
      <c r="DU132" s="84"/>
      <c r="DV132" s="84"/>
      <c r="DW132" s="84"/>
      <c r="DX132" s="84"/>
      <c r="DY132" s="84"/>
      <c r="DZ132" s="84"/>
      <c r="EA132" s="84"/>
      <c r="EB132" s="84"/>
      <c r="EC132" s="84"/>
      <c r="ED132" s="84"/>
      <c r="EE132" s="84"/>
      <c r="EF132" s="84"/>
      <c r="EG132" s="84"/>
      <c r="EH132" s="84"/>
      <c r="EI132" s="84"/>
    </row>
    <row r="133" spans="22:139" x14ac:dyDescent="0.25">
      <c r="V133" s="89">
        <v>18</v>
      </c>
      <c r="W133" s="90" t="s">
        <v>145</v>
      </c>
      <c r="X133" s="89">
        <v>18</v>
      </c>
      <c r="Y133" s="89">
        <v>3</v>
      </c>
      <c r="Z133" s="94">
        <v>183</v>
      </c>
      <c r="AA133" s="92">
        <v>101105</v>
      </c>
      <c r="AB133" s="90" t="s">
        <v>708</v>
      </c>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4"/>
      <c r="DQ133" s="84"/>
      <c r="DR133" s="84"/>
      <c r="DS133" s="84"/>
      <c r="DT133" s="84"/>
      <c r="DU133" s="84"/>
      <c r="DV133" s="84"/>
      <c r="DW133" s="84"/>
      <c r="DX133" s="84"/>
      <c r="DY133" s="84"/>
      <c r="DZ133" s="84"/>
      <c r="EA133" s="84"/>
      <c r="EB133" s="84"/>
      <c r="EC133" s="84"/>
      <c r="ED133" s="84"/>
      <c r="EE133" s="84"/>
      <c r="EF133" s="84"/>
      <c r="EG133" s="84"/>
      <c r="EH133" s="84"/>
      <c r="EI133" s="84"/>
    </row>
    <row r="134" spans="22:139" x14ac:dyDescent="0.25">
      <c r="V134" s="89">
        <v>19</v>
      </c>
      <c r="W134" s="90" t="s">
        <v>146</v>
      </c>
      <c r="X134" s="89">
        <v>19</v>
      </c>
      <c r="Y134" s="89">
        <v>1</v>
      </c>
      <c r="Z134" s="94">
        <v>191</v>
      </c>
      <c r="AA134" s="92">
        <v>19139</v>
      </c>
      <c r="AB134" s="90" t="s">
        <v>324</v>
      </c>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84"/>
    </row>
    <row r="135" spans="22:139" x14ac:dyDescent="0.25">
      <c r="V135" s="89">
        <v>19</v>
      </c>
      <c r="W135" s="90" t="s">
        <v>146</v>
      </c>
      <c r="X135" s="89">
        <v>19</v>
      </c>
      <c r="Y135" s="89">
        <v>2</v>
      </c>
      <c r="Z135" s="94">
        <v>192</v>
      </c>
      <c r="AA135" s="92">
        <v>19140</v>
      </c>
      <c r="AB135" s="90" t="s">
        <v>325</v>
      </c>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84"/>
      <c r="DJ135" s="84"/>
      <c r="DK135" s="84"/>
      <c r="DL135" s="84"/>
      <c r="DM135" s="84"/>
      <c r="DN135" s="84"/>
      <c r="DO135" s="84"/>
      <c r="DP135" s="84"/>
      <c r="DQ135" s="84"/>
      <c r="DR135" s="84"/>
      <c r="DS135" s="84"/>
      <c r="DT135" s="84"/>
      <c r="DU135" s="84"/>
      <c r="DV135" s="84"/>
      <c r="DW135" s="84"/>
      <c r="DX135" s="84"/>
      <c r="DY135" s="84"/>
      <c r="DZ135" s="84"/>
      <c r="EA135" s="84"/>
      <c r="EB135" s="84"/>
      <c r="EC135" s="84"/>
      <c r="ED135" s="84"/>
      <c r="EE135" s="84"/>
      <c r="EF135" s="84"/>
      <c r="EG135" s="84"/>
      <c r="EH135" s="84"/>
      <c r="EI135" s="84"/>
    </row>
    <row r="136" spans="22:139" x14ac:dyDescent="0.25">
      <c r="V136" s="89">
        <v>19</v>
      </c>
      <c r="W136" s="90" t="s">
        <v>146</v>
      </c>
      <c r="X136" s="89">
        <v>19</v>
      </c>
      <c r="Y136" s="89">
        <v>3</v>
      </c>
      <c r="Z136" s="94">
        <v>193</v>
      </c>
      <c r="AA136" s="92">
        <v>19142</v>
      </c>
      <c r="AB136" s="90" t="s">
        <v>326</v>
      </c>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4"/>
      <c r="DJ136" s="84"/>
      <c r="DK136" s="84"/>
      <c r="DL136" s="84"/>
      <c r="DM136" s="84"/>
      <c r="DN136" s="84"/>
      <c r="DO136" s="84"/>
      <c r="DP136" s="84"/>
      <c r="DQ136" s="84"/>
      <c r="DR136" s="84"/>
      <c r="DS136" s="84"/>
      <c r="DT136" s="84"/>
      <c r="DU136" s="84"/>
      <c r="DV136" s="84"/>
      <c r="DW136" s="84"/>
      <c r="DX136" s="84"/>
      <c r="DY136" s="84"/>
      <c r="DZ136" s="84"/>
      <c r="EA136" s="84"/>
      <c r="EB136" s="84"/>
      <c r="EC136" s="84"/>
      <c r="ED136" s="84"/>
      <c r="EE136" s="84"/>
      <c r="EF136" s="84"/>
      <c r="EG136" s="84"/>
      <c r="EH136" s="84"/>
      <c r="EI136" s="84"/>
    </row>
    <row r="137" spans="22:139" x14ac:dyDescent="0.25">
      <c r="V137" s="89">
        <v>19</v>
      </c>
      <c r="W137" s="90" t="s">
        <v>146</v>
      </c>
      <c r="X137" s="89">
        <v>19</v>
      </c>
      <c r="Y137" s="89">
        <v>4</v>
      </c>
      <c r="Z137" s="94">
        <v>194</v>
      </c>
      <c r="AA137" s="92">
        <v>19144</v>
      </c>
      <c r="AB137" s="90" t="s">
        <v>327</v>
      </c>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84"/>
      <c r="CL137" s="84"/>
      <c r="CM137" s="84"/>
      <c r="CN137" s="84"/>
      <c r="CO137" s="84"/>
      <c r="CP137" s="84"/>
      <c r="CQ137" s="84"/>
      <c r="CR137" s="84"/>
      <c r="CS137" s="84"/>
      <c r="CT137" s="84"/>
      <c r="CU137" s="84"/>
      <c r="CV137" s="84"/>
      <c r="CW137" s="84"/>
      <c r="CX137" s="84"/>
      <c r="CY137" s="84"/>
      <c r="CZ137" s="84"/>
      <c r="DA137" s="84"/>
      <c r="DB137" s="84"/>
      <c r="DC137" s="84"/>
      <c r="DD137" s="84"/>
      <c r="DE137" s="84"/>
      <c r="DF137" s="84"/>
      <c r="DG137" s="84"/>
      <c r="DH137" s="84"/>
      <c r="DI137" s="84"/>
      <c r="DJ137" s="84"/>
      <c r="DK137" s="84"/>
      <c r="DL137" s="84"/>
      <c r="DM137" s="84"/>
      <c r="DN137" s="84"/>
      <c r="DO137" s="84"/>
      <c r="DP137" s="84"/>
      <c r="DQ137" s="84"/>
      <c r="DR137" s="84"/>
      <c r="DS137" s="84"/>
      <c r="DT137" s="84"/>
      <c r="DU137" s="84"/>
      <c r="DV137" s="84"/>
      <c r="DW137" s="84"/>
      <c r="DX137" s="84"/>
      <c r="DY137" s="84"/>
      <c r="DZ137" s="84"/>
      <c r="EA137" s="84"/>
      <c r="EB137" s="84"/>
      <c r="EC137" s="84"/>
      <c r="ED137" s="84"/>
      <c r="EE137" s="84"/>
      <c r="EF137" s="84"/>
      <c r="EG137" s="84"/>
      <c r="EH137" s="84"/>
      <c r="EI137" s="84"/>
    </row>
    <row r="138" spans="22:139" x14ac:dyDescent="0.25">
      <c r="V138" s="89">
        <v>19</v>
      </c>
      <c r="W138" s="90" t="s">
        <v>146</v>
      </c>
      <c r="X138" s="89">
        <v>19</v>
      </c>
      <c r="Y138" s="89">
        <v>5</v>
      </c>
      <c r="Z138" s="94">
        <v>195</v>
      </c>
      <c r="AA138" s="92">
        <v>19147</v>
      </c>
      <c r="AB138" s="90" t="s">
        <v>328</v>
      </c>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c r="CR138" s="84"/>
      <c r="CS138" s="84"/>
      <c r="CT138" s="84"/>
      <c r="CU138" s="84"/>
      <c r="CV138" s="84"/>
      <c r="CW138" s="84"/>
      <c r="CX138" s="84"/>
      <c r="CY138" s="84"/>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c r="EI138" s="84"/>
    </row>
    <row r="139" spans="22:139" x14ac:dyDescent="0.25">
      <c r="V139" s="89">
        <v>19</v>
      </c>
      <c r="W139" s="90" t="s">
        <v>146</v>
      </c>
      <c r="X139" s="89">
        <v>19</v>
      </c>
      <c r="Y139" s="89">
        <v>6</v>
      </c>
      <c r="Z139" s="94">
        <v>196</v>
      </c>
      <c r="AA139" s="92">
        <v>19148</v>
      </c>
      <c r="AB139" s="90" t="s">
        <v>329</v>
      </c>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84"/>
      <c r="DH139" s="84"/>
      <c r="DI139" s="84"/>
      <c r="DJ139" s="84"/>
      <c r="DK139" s="84"/>
      <c r="DL139" s="84"/>
      <c r="DM139" s="84"/>
      <c r="DN139" s="84"/>
      <c r="DO139" s="84"/>
      <c r="DP139" s="84"/>
      <c r="DQ139" s="84"/>
      <c r="DR139" s="84"/>
      <c r="DS139" s="84"/>
      <c r="DT139" s="84"/>
      <c r="DU139" s="84"/>
      <c r="DV139" s="84"/>
      <c r="DW139" s="84"/>
      <c r="DX139" s="84"/>
      <c r="DY139" s="84"/>
      <c r="DZ139" s="84"/>
      <c r="EA139" s="84"/>
      <c r="EB139" s="84"/>
      <c r="EC139" s="84"/>
      <c r="ED139" s="84"/>
      <c r="EE139" s="84"/>
      <c r="EF139" s="84"/>
      <c r="EG139" s="84"/>
      <c r="EH139" s="84"/>
      <c r="EI139" s="84"/>
    </row>
    <row r="140" spans="22:139" x14ac:dyDescent="0.25">
      <c r="V140" s="89">
        <v>19</v>
      </c>
      <c r="W140" s="90" t="s">
        <v>146</v>
      </c>
      <c r="X140" s="89">
        <v>19</v>
      </c>
      <c r="Y140" s="89">
        <v>7</v>
      </c>
      <c r="Z140" s="94">
        <v>197</v>
      </c>
      <c r="AA140" s="92">
        <v>19149</v>
      </c>
      <c r="AB140" s="90" t="s">
        <v>330</v>
      </c>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c r="DW140" s="84"/>
      <c r="DX140" s="84"/>
      <c r="DY140" s="84"/>
      <c r="DZ140" s="84"/>
      <c r="EA140" s="84"/>
      <c r="EB140" s="84"/>
      <c r="EC140" s="84"/>
      <c r="ED140" s="84"/>
      <c r="EE140" s="84"/>
      <c r="EF140" s="84"/>
      <c r="EG140" s="84"/>
      <c r="EH140" s="84"/>
      <c r="EI140" s="84"/>
    </row>
    <row r="141" spans="22:139" x14ac:dyDescent="0.25">
      <c r="V141" s="89">
        <v>19</v>
      </c>
      <c r="W141" s="90" t="s">
        <v>146</v>
      </c>
      <c r="X141" s="89">
        <v>19</v>
      </c>
      <c r="Y141" s="89">
        <v>8</v>
      </c>
      <c r="Z141" s="94">
        <v>198</v>
      </c>
      <c r="AA141" s="92">
        <v>19150</v>
      </c>
      <c r="AB141" s="90" t="s">
        <v>331</v>
      </c>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c r="DW141" s="84"/>
      <c r="DX141" s="84"/>
      <c r="DY141" s="84"/>
      <c r="DZ141" s="84"/>
      <c r="EA141" s="84"/>
      <c r="EB141" s="84"/>
      <c r="EC141" s="84"/>
      <c r="ED141" s="84"/>
      <c r="EE141" s="84"/>
      <c r="EF141" s="84"/>
      <c r="EG141" s="84"/>
      <c r="EH141" s="84"/>
      <c r="EI141" s="84"/>
    </row>
    <row r="142" spans="22:139" x14ac:dyDescent="0.25">
      <c r="V142" s="89">
        <v>19</v>
      </c>
      <c r="W142" s="90" t="s">
        <v>146</v>
      </c>
      <c r="X142" s="89">
        <v>19</v>
      </c>
      <c r="Y142" s="89">
        <v>9</v>
      </c>
      <c r="Z142" s="94">
        <v>199</v>
      </c>
      <c r="AA142" s="92">
        <v>19151</v>
      </c>
      <c r="AB142" s="90" t="s">
        <v>332</v>
      </c>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c r="DW142" s="84"/>
      <c r="DX142" s="84"/>
      <c r="DY142" s="84"/>
      <c r="DZ142" s="84"/>
      <c r="EA142" s="84"/>
      <c r="EB142" s="84"/>
      <c r="EC142" s="84"/>
      <c r="ED142" s="84"/>
      <c r="EE142" s="84"/>
      <c r="EF142" s="84"/>
      <c r="EG142" s="84"/>
      <c r="EH142" s="84"/>
      <c r="EI142" s="84"/>
    </row>
    <row r="143" spans="22:139" x14ac:dyDescent="0.25">
      <c r="V143" s="89">
        <v>19</v>
      </c>
      <c r="W143" s="90" t="s">
        <v>146</v>
      </c>
      <c r="X143" s="89">
        <v>19</v>
      </c>
      <c r="Y143" s="89">
        <v>10</v>
      </c>
      <c r="Z143" s="94">
        <v>1910</v>
      </c>
      <c r="AA143" s="92">
        <v>19152</v>
      </c>
      <c r="AB143" s="90" t="s">
        <v>333</v>
      </c>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c r="DW143" s="84"/>
      <c r="DX143" s="84"/>
      <c r="DY143" s="84"/>
      <c r="DZ143" s="84"/>
      <c r="EA143" s="84"/>
      <c r="EB143" s="84"/>
      <c r="EC143" s="84"/>
      <c r="ED143" s="84"/>
      <c r="EE143" s="84"/>
      <c r="EF143" s="84"/>
      <c r="EG143" s="84"/>
      <c r="EH143" s="84"/>
      <c r="EI143" s="84"/>
    </row>
    <row r="144" spans="22:139" x14ac:dyDescent="0.25">
      <c r="V144" s="89">
        <v>19</v>
      </c>
      <c r="W144" s="90" t="s">
        <v>146</v>
      </c>
      <c r="X144" s="89">
        <v>19</v>
      </c>
      <c r="Y144" s="89">
        <v>11</v>
      </c>
      <c r="Z144" s="94">
        <v>1911</v>
      </c>
      <c r="AA144" s="92">
        <v>48071</v>
      </c>
      <c r="AB144" s="90" t="s">
        <v>465</v>
      </c>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c r="EI144" s="84"/>
    </row>
    <row r="145" spans="22:139" x14ac:dyDescent="0.25">
      <c r="V145" s="89">
        <v>19</v>
      </c>
      <c r="W145" s="90" t="s">
        <v>146</v>
      </c>
      <c r="X145" s="89">
        <v>19</v>
      </c>
      <c r="Y145" s="89">
        <v>12</v>
      </c>
      <c r="Z145" s="94">
        <v>1912</v>
      </c>
      <c r="AA145" s="92">
        <v>48075</v>
      </c>
      <c r="AB145" s="90" t="s">
        <v>469</v>
      </c>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c r="DW145" s="84"/>
      <c r="DX145" s="84"/>
      <c r="DY145" s="84"/>
      <c r="DZ145" s="84"/>
      <c r="EA145" s="84"/>
      <c r="EB145" s="84"/>
      <c r="EC145" s="84"/>
      <c r="ED145" s="84"/>
      <c r="EE145" s="84"/>
      <c r="EF145" s="84"/>
      <c r="EG145" s="84"/>
      <c r="EH145" s="84"/>
      <c r="EI145" s="84"/>
    </row>
    <row r="146" spans="22:139" x14ac:dyDescent="0.25">
      <c r="V146" s="89">
        <v>19</v>
      </c>
      <c r="W146" s="90" t="s">
        <v>146</v>
      </c>
      <c r="X146" s="89">
        <v>19</v>
      </c>
      <c r="Y146" s="89">
        <v>13</v>
      </c>
      <c r="Z146" s="94">
        <v>1913</v>
      </c>
      <c r="AA146" s="92">
        <v>51150</v>
      </c>
      <c r="AB146" s="90" t="s">
        <v>491</v>
      </c>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84"/>
      <c r="CU146" s="84"/>
      <c r="CV146" s="84"/>
      <c r="CW146" s="84"/>
      <c r="CX146" s="84"/>
      <c r="CY146" s="84"/>
      <c r="CZ146" s="84"/>
      <c r="DA146" s="84"/>
      <c r="DB146" s="84"/>
      <c r="DC146" s="84"/>
      <c r="DD146" s="84"/>
      <c r="DE146" s="84"/>
      <c r="DF146" s="84"/>
      <c r="DG146" s="84"/>
      <c r="DH146" s="84"/>
      <c r="DI146" s="84"/>
      <c r="DJ146" s="84"/>
      <c r="DK146" s="84"/>
      <c r="DL146" s="84"/>
      <c r="DM146" s="84"/>
      <c r="DN146" s="84"/>
      <c r="DO146" s="84"/>
      <c r="DP146" s="84"/>
      <c r="DQ146" s="84"/>
      <c r="DR146" s="84"/>
      <c r="DS146" s="84"/>
      <c r="DT146" s="84"/>
      <c r="DU146" s="84"/>
      <c r="DV146" s="84"/>
      <c r="DW146" s="84"/>
      <c r="DX146" s="84"/>
      <c r="DY146" s="84"/>
      <c r="DZ146" s="84"/>
      <c r="EA146" s="84"/>
      <c r="EB146" s="84"/>
      <c r="EC146" s="84"/>
      <c r="ED146" s="84"/>
      <c r="EE146" s="84"/>
      <c r="EF146" s="84"/>
      <c r="EG146" s="84"/>
      <c r="EH146" s="84"/>
      <c r="EI146" s="84"/>
    </row>
    <row r="147" spans="22:139" x14ac:dyDescent="0.25">
      <c r="V147" s="89">
        <v>19</v>
      </c>
      <c r="W147" s="90" t="s">
        <v>146</v>
      </c>
      <c r="X147" s="89">
        <v>19</v>
      </c>
      <c r="Y147" s="89">
        <v>14</v>
      </c>
      <c r="Z147" s="94">
        <v>1914</v>
      </c>
      <c r="AA147" s="92">
        <v>51152</v>
      </c>
      <c r="AB147" s="90" t="s">
        <v>492</v>
      </c>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84"/>
      <c r="CU147" s="84"/>
      <c r="CV147" s="84"/>
      <c r="CW147" s="84"/>
      <c r="CX147" s="84"/>
      <c r="CY147" s="84"/>
      <c r="CZ147" s="84"/>
      <c r="DA147" s="84"/>
      <c r="DB147" s="84"/>
      <c r="DC147" s="84"/>
      <c r="DD147" s="84"/>
      <c r="DE147" s="84"/>
      <c r="DF147" s="84"/>
      <c r="DG147" s="84"/>
      <c r="DH147" s="84"/>
      <c r="DI147" s="84"/>
      <c r="DJ147" s="84"/>
      <c r="DK147" s="84"/>
      <c r="DL147" s="84"/>
      <c r="DM147" s="84"/>
      <c r="DN147" s="84"/>
      <c r="DO147" s="84"/>
      <c r="DP147" s="84"/>
      <c r="DQ147" s="84"/>
      <c r="DR147" s="84"/>
      <c r="DS147" s="84"/>
      <c r="DT147" s="84"/>
      <c r="DU147" s="84"/>
      <c r="DV147" s="84"/>
      <c r="DW147" s="84"/>
      <c r="DX147" s="84"/>
      <c r="DY147" s="84"/>
      <c r="DZ147" s="84"/>
      <c r="EA147" s="84"/>
      <c r="EB147" s="84"/>
      <c r="EC147" s="84"/>
      <c r="ED147" s="84"/>
      <c r="EE147" s="84"/>
      <c r="EF147" s="84"/>
      <c r="EG147" s="84"/>
      <c r="EH147" s="84"/>
      <c r="EI147" s="84"/>
    </row>
    <row r="148" spans="22:139" x14ac:dyDescent="0.25">
      <c r="V148" s="89">
        <v>20</v>
      </c>
      <c r="W148" s="90" t="s">
        <v>147</v>
      </c>
      <c r="X148" s="89">
        <v>20</v>
      </c>
      <c r="Y148" s="89">
        <v>1</v>
      </c>
      <c r="Z148" s="94">
        <v>201</v>
      </c>
      <c r="AA148" s="92">
        <v>20001</v>
      </c>
      <c r="AB148" s="90" t="s">
        <v>334</v>
      </c>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c r="CT148" s="84"/>
      <c r="CU148" s="84"/>
      <c r="CV148" s="84"/>
      <c r="CW148" s="84"/>
      <c r="CX148" s="84"/>
      <c r="CY148" s="84"/>
      <c r="CZ148" s="84"/>
      <c r="DA148" s="84"/>
      <c r="DB148" s="84"/>
      <c r="DC148" s="84"/>
      <c r="DD148" s="84"/>
      <c r="DE148" s="84"/>
      <c r="DF148" s="84"/>
      <c r="DG148" s="84"/>
      <c r="DH148" s="84"/>
      <c r="DI148" s="84"/>
      <c r="DJ148" s="84"/>
      <c r="DK148" s="84"/>
      <c r="DL148" s="84"/>
      <c r="DM148" s="84"/>
      <c r="DN148" s="84"/>
      <c r="DO148" s="84"/>
      <c r="DP148" s="84"/>
      <c r="DQ148" s="84"/>
      <c r="DR148" s="84"/>
      <c r="DS148" s="84"/>
      <c r="DT148" s="84"/>
      <c r="DU148" s="84"/>
      <c r="DV148" s="84"/>
      <c r="DW148" s="84"/>
      <c r="DX148" s="84"/>
      <c r="DY148" s="84"/>
      <c r="DZ148" s="84"/>
      <c r="EA148" s="84"/>
      <c r="EB148" s="84"/>
      <c r="EC148" s="84"/>
      <c r="ED148" s="84"/>
      <c r="EE148" s="84"/>
      <c r="EF148" s="84"/>
      <c r="EG148" s="84"/>
      <c r="EH148" s="84"/>
      <c r="EI148" s="84"/>
    </row>
    <row r="149" spans="22:139" x14ac:dyDescent="0.25">
      <c r="V149" s="89">
        <v>20</v>
      </c>
      <c r="W149" s="90" t="s">
        <v>147</v>
      </c>
      <c r="X149" s="89">
        <v>20</v>
      </c>
      <c r="Y149" s="89">
        <v>2</v>
      </c>
      <c r="Z149" s="94">
        <v>202</v>
      </c>
      <c r="AA149" s="92">
        <v>20002</v>
      </c>
      <c r="AB149" s="90" t="s">
        <v>335</v>
      </c>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c r="DM149" s="84"/>
      <c r="DN149" s="84"/>
      <c r="DO149" s="84"/>
      <c r="DP149" s="84"/>
      <c r="DQ149" s="84"/>
      <c r="DR149" s="84"/>
      <c r="DS149" s="84"/>
      <c r="DT149" s="84"/>
      <c r="DU149" s="84"/>
      <c r="DV149" s="84"/>
      <c r="DW149" s="84"/>
      <c r="DX149" s="84"/>
      <c r="DY149" s="84"/>
      <c r="DZ149" s="84"/>
      <c r="EA149" s="84"/>
      <c r="EB149" s="84"/>
      <c r="EC149" s="84"/>
      <c r="ED149" s="84"/>
      <c r="EE149" s="84"/>
      <c r="EF149" s="84"/>
      <c r="EG149" s="84"/>
      <c r="EH149" s="84"/>
      <c r="EI149" s="84"/>
    </row>
    <row r="150" spans="22:139" x14ac:dyDescent="0.25">
      <c r="V150" s="89">
        <v>20</v>
      </c>
      <c r="W150" s="90" t="s">
        <v>147</v>
      </c>
      <c r="X150" s="89">
        <v>20</v>
      </c>
      <c r="Y150" s="89">
        <v>3</v>
      </c>
      <c r="Z150" s="94">
        <v>203</v>
      </c>
      <c r="AA150" s="92">
        <v>29002</v>
      </c>
      <c r="AB150" s="90" t="s">
        <v>373</v>
      </c>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84"/>
      <c r="DQ150" s="84"/>
      <c r="DR150" s="84"/>
      <c r="DS150" s="84"/>
      <c r="DT150" s="84"/>
      <c r="DU150" s="84"/>
      <c r="DV150" s="84"/>
      <c r="DW150" s="84"/>
      <c r="DX150" s="84"/>
      <c r="DY150" s="84"/>
      <c r="DZ150" s="84"/>
      <c r="EA150" s="84"/>
      <c r="EB150" s="84"/>
      <c r="EC150" s="84"/>
      <c r="ED150" s="84"/>
      <c r="EE150" s="84"/>
      <c r="EF150" s="84"/>
      <c r="EG150" s="84"/>
      <c r="EH150" s="84"/>
      <c r="EI150" s="84"/>
    </row>
    <row r="151" spans="22:139" x14ac:dyDescent="0.25">
      <c r="V151" s="89">
        <v>20</v>
      </c>
      <c r="W151" s="90" t="s">
        <v>147</v>
      </c>
      <c r="X151" s="89">
        <v>20</v>
      </c>
      <c r="Y151" s="89">
        <v>4</v>
      </c>
      <c r="Z151" s="94">
        <v>204</v>
      </c>
      <c r="AA151" s="92">
        <v>84004</v>
      </c>
      <c r="AB151" s="90" t="s">
        <v>626</v>
      </c>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c r="CA151" s="84"/>
      <c r="CB151" s="84"/>
      <c r="CC151" s="84"/>
      <c r="CD151" s="84"/>
      <c r="CE151" s="84"/>
      <c r="CF151" s="84"/>
      <c r="CG151" s="84"/>
      <c r="CH151" s="84"/>
      <c r="CI151" s="84"/>
      <c r="CJ151" s="84"/>
      <c r="CK151" s="84"/>
      <c r="CL151" s="84"/>
      <c r="CM151" s="84"/>
      <c r="CN151" s="84"/>
      <c r="CO151" s="84"/>
      <c r="CP151" s="84"/>
      <c r="CQ151" s="84"/>
      <c r="CR151" s="84"/>
      <c r="CS151" s="84"/>
      <c r="CT151" s="84"/>
      <c r="CU151" s="84"/>
      <c r="CV151" s="84"/>
      <c r="CW151" s="84"/>
      <c r="CX151" s="84"/>
      <c r="CY151" s="84"/>
      <c r="CZ151" s="84"/>
      <c r="DA151" s="84"/>
      <c r="DB151" s="84"/>
      <c r="DC151" s="84"/>
      <c r="DD151" s="84"/>
      <c r="DE151" s="84"/>
      <c r="DF151" s="84"/>
      <c r="DG151" s="84"/>
      <c r="DH151" s="84"/>
      <c r="DI151" s="84"/>
      <c r="DJ151" s="84"/>
      <c r="DK151" s="84"/>
      <c r="DL151" s="84"/>
      <c r="DM151" s="84"/>
      <c r="DN151" s="84"/>
      <c r="DO151" s="84"/>
      <c r="DP151" s="84"/>
      <c r="DQ151" s="84"/>
      <c r="DR151" s="84"/>
      <c r="DS151" s="84"/>
      <c r="DT151" s="84"/>
      <c r="DU151" s="84"/>
      <c r="DV151" s="84"/>
      <c r="DW151" s="84"/>
      <c r="DX151" s="84"/>
      <c r="DY151" s="84"/>
      <c r="DZ151" s="84"/>
      <c r="EA151" s="84"/>
      <c r="EB151" s="84"/>
      <c r="EC151" s="84"/>
      <c r="ED151" s="84"/>
      <c r="EE151" s="84"/>
      <c r="EF151" s="84"/>
      <c r="EG151" s="84"/>
      <c r="EH151" s="84"/>
      <c r="EI151" s="84"/>
    </row>
    <row r="152" spans="22:139" x14ac:dyDescent="0.25">
      <c r="V152" s="89">
        <v>20</v>
      </c>
      <c r="W152" s="90" t="s">
        <v>147</v>
      </c>
      <c r="X152" s="89">
        <v>20</v>
      </c>
      <c r="Y152" s="89">
        <v>5</v>
      </c>
      <c r="Z152" s="94">
        <v>205</v>
      </c>
      <c r="AA152" s="92">
        <v>108144</v>
      </c>
      <c r="AB152" s="90" t="s">
        <v>743</v>
      </c>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c r="CA152" s="84"/>
      <c r="CB152" s="84"/>
      <c r="CC152" s="84"/>
      <c r="CD152" s="84"/>
      <c r="CE152" s="84"/>
      <c r="CF152" s="84"/>
      <c r="CG152" s="84"/>
      <c r="CH152" s="84"/>
      <c r="CI152" s="84"/>
      <c r="CJ152" s="84"/>
      <c r="CK152" s="84"/>
      <c r="CL152" s="84"/>
      <c r="CM152" s="84"/>
      <c r="CN152" s="84"/>
      <c r="CO152" s="84"/>
      <c r="CP152" s="84"/>
      <c r="CQ152" s="84"/>
      <c r="CR152" s="84"/>
      <c r="CS152" s="84"/>
      <c r="CT152" s="84"/>
      <c r="CU152" s="84"/>
      <c r="CV152" s="84"/>
      <c r="CW152" s="84"/>
      <c r="CX152" s="84"/>
      <c r="CY152" s="84"/>
      <c r="CZ152" s="84"/>
      <c r="DA152" s="84"/>
      <c r="DB152" s="84"/>
      <c r="DC152" s="84"/>
      <c r="DD152" s="84"/>
      <c r="DE152" s="84"/>
      <c r="DF152" s="84"/>
      <c r="DG152" s="84"/>
      <c r="DH152" s="84"/>
      <c r="DI152" s="84"/>
      <c r="DJ152" s="84"/>
      <c r="DK152" s="84"/>
      <c r="DL152" s="84"/>
      <c r="DM152" s="84"/>
      <c r="DN152" s="84"/>
      <c r="DO152" s="84"/>
      <c r="DP152" s="84"/>
      <c r="DQ152" s="84"/>
      <c r="DR152" s="84"/>
      <c r="DS152" s="84"/>
      <c r="DT152" s="84"/>
      <c r="DU152" s="84"/>
      <c r="DV152" s="84"/>
      <c r="DW152" s="84"/>
      <c r="DX152" s="84"/>
      <c r="DY152" s="84"/>
      <c r="DZ152" s="84"/>
      <c r="EA152" s="84"/>
      <c r="EB152" s="84"/>
      <c r="EC152" s="84"/>
      <c r="ED152" s="84"/>
      <c r="EE152" s="84"/>
      <c r="EF152" s="84"/>
      <c r="EG152" s="84"/>
      <c r="EH152" s="84"/>
      <c r="EI152" s="84"/>
    </row>
    <row r="153" spans="22:139" x14ac:dyDescent="0.25">
      <c r="V153" s="89">
        <v>21</v>
      </c>
      <c r="W153" s="90" t="s">
        <v>336</v>
      </c>
      <c r="X153" s="89">
        <v>21</v>
      </c>
      <c r="Y153" s="89">
        <v>1</v>
      </c>
      <c r="Z153" s="94">
        <v>211</v>
      </c>
      <c r="AA153" s="92">
        <v>21148</v>
      </c>
      <c r="AB153" s="90" t="s">
        <v>337</v>
      </c>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c r="CA153" s="84"/>
      <c r="CB153" s="84"/>
      <c r="CC153" s="84"/>
      <c r="CD153" s="84"/>
      <c r="CE153" s="84"/>
      <c r="CF153" s="84"/>
      <c r="CG153" s="84"/>
      <c r="CH153" s="84"/>
      <c r="CI153" s="84"/>
      <c r="CJ153" s="84"/>
      <c r="CK153" s="84"/>
      <c r="CL153" s="84"/>
      <c r="CM153" s="84"/>
      <c r="CN153" s="84"/>
      <c r="CO153" s="84"/>
      <c r="CP153" s="84"/>
      <c r="CQ153" s="84"/>
      <c r="CR153" s="84"/>
      <c r="CS153" s="84"/>
      <c r="CT153" s="84"/>
      <c r="CU153" s="84"/>
      <c r="CV153" s="84"/>
      <c r="CW153" s="84"/>
      <c r="CX153" s="84"/>
      <c r="CY153" s="84"/>
      <c r="CZ153" s="84"/>
      <c r="DA153" s="84"/>
      <c r="DB153" s="84"/>
      <c r="DC153" s="84"/>
      <c r="DD153" s="84"/>
      <c r="DE153" s="84"/>
      <c r="DF153" s="84"/>
      <c r="DG153" s="84"/>
      <c r="DH153" s="84"/>
      <c r="DI153" s="84"/>
      <c r="DJ153" s="84"/>
      <c r="DK153" s="84"/>
      <c r="DL153" s="84"/>
      <c r="DM153" s="84"/>
      <c r="DN153" s="84"/>
      <c r="DO153" s="84"/>
      <c r="DP153" s="84"/>
      <c r="DQ153" s="84"/>
      <c r="DR153" s="84"/>
      <c r="DS153" s="84"/>
      <c r="DT153" s="84"/>
      <c r="DU153" s="84"/>
      <c r="DV153" s="84"/>
      <c r="DW153" s="84"/>
      <c r="DX153" s="84"/>
      <c r="DY153" s="84"/>
      <c r="DZ153" s="84"/>
      <c r="EA153" s="84"/>
      <c r="EB153" s="84"/>
      <c r="EC153" s="84"/>
      <c r="ED153" s="84"/>
      <c r="EE153" s="84"/>
      <c r="EF153" s="84"/>
      <c r="EG153" s="84"/>
      <c r="EH153" s="84"/>
      <c r="EI153" s="84"/>
    </row>
    <row r="154" spans="22:139" x14ac:dyDescent="0.25">
      <c r="V154" s="89">
        <v>21</v>
      </c>
      <c r="W154" s="90" t="s">
        <v>336</v>
      </c>
      <c r="X154" s="89">
        <v>21</v>
      </c>
      <c r="Y154" s="89">
        <v>2</v>
      </c>
      <c r="Z154" s="94">
        <v>212</v>
      </c>
      <c r="AA154" s="92">
        <v>21149</v>
      </c>
      <c r="AB154" s="90" t="s">
        <v>338</v>
      </c>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c r="CA154" s="84"/>
      <c r="CB154" s="84"/>
      <c r="CC154" s="84"/>
      <c r="CD154" s="84"/>
      <c r="CE154" s="84"/>
      <c r="CF154" s="84"/>
      <c r="CG154" s="84"/>
      <c r="CH154" s="84"/>
      <c r="CI154" s="84"/>
      <c r="CJ154" s="84"/>
      <c r="CK154" s="84"/>
      <c r="CL154" s="84"/>
      <c r="CM154" s="84"/>
      <c r="CN154" s="84"/>
      <c r="CO154" s="84"/>
      <c r="CP154" s="84"/>
      <c r="CQ154" s="84"/>
      <c r="CR154" s="84"/>
      <c r="CS154" s="84"/>
      <c r="CT154" s="84"/>
      <c r="CU154" s="84"/>
      <c r="CV154" s="84"/>
      <c r="CW154" s="84"/>
      <c r="CX154" s="84"/>
      <c r="CY154" s="84"/>
      <c r="CZ154" s="84"/>
      <c r="DA154" s="84"/>
      <c r="DB154" s="84"/>
      <c r="DC154" s="84"/>
      <c r="DD154" s="84"/>
      <c r="DE154" s="84"/>
      <c r="DF154" s="84"/>
      <c r="DG154" s="84"/>
      <c r="DH154" s="84"/>
      <c r="DI154" s="84"/>
      <c r="DJ154" s="84"/>
      <c r="DK154" s="84"/>
      <c r="DL154" s="84"/>
      <c r="DM154" s="84"/>
      <c r="DN154" s="84"/>
      <c r="DO154" s="84"/>
      <c r="DP154" s="84"/>
      <c r="DQ154" s="84"/>
      <c r="DR154" s="84"/>
      <c r="DS154" s="84"/>
      <c r="DT154" s="84"/>
      <c r="DU154" s="84"/>
      <c r="DV154" s="84"/>
      <c r="DW154" s="84"/>
      <c r="DX154" s="84"/>
      <c r="DY154" s="84"/>
      <c r="DZ154" s="84"/>
      <c r="EA154" s="84"/>
      <c r="EB154" s="84"/>
      <c r="EC154" s="84"/>
      <c r="ED154" s="84"/>
      <c r="EE154" s="84"/>
      <c r="EF154" s="84"/>
      <c r="EG154" s="84"/>
      <c r="EH154" s="84"/>
      <c r="EI154" s="84"/>
    </row>
    <row r="155" spans="22:139" x14ac:dyDescent="0.25">
      <c r="V155" s="89">
        <v>21</v>
      </c>
      <c r="W155" s="90" t="s">
        <v>336</v>
      </c>
      <c r="X155" s="89">
        <v>21</v>
      </c>
      <c r="Y155" s="89">
        <v>3</v>
      </c>
      <c r="Z155" s="94">
        <v>213</v>
      </c>
      <c r="AA155" s="92">
        <v>21150</v>
      </c>
      <c r="AB155" s="90" t="s">
        <v>339</v>
      </c>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4"/>
      <c r="CT155" s="84"/>
      <c r="CU155" s="84"/>
      <c r="CV155" s="84"/>
      <c r="CW155" s="84"/>
      <c r="CX155" s="84"/>
      <c r="CY155" s="84"/>
      <c r="CZ155" s="84"/>
      <c r="DA155" s="84"/>
      <c r="DB155" s="84"/>
      <c r="DC155" s="84"/>
      <c r="DD155" s="84"/>
      <c r="DE155" s="84"/>
      <c r="DF155" s="84"/>
      <c r="DG155" s="84"/>
      <c r="DH155" s="84"/>
      <c r="DI155" s="84"/>
      <c r="DJ155" s="84"/>
      <c r="DK155" s="84"/>
      <c r="DL155" s="84"/>
      <c r="DM155" s="84"/>
      <c r="DN155" s="84"/>
      <c r="DO155" s="84"/>
      <c r="DP155" s="84"/>
      <c r="DQ155" s="84"/>
      <c r="DR155" s="84"/>
      <c r="DS155" s="84"/>
      <c r="DT155" s="84"/>
      <c r="DU155" s="84"/>
      <c r="DV155" s="84"/>
      <c r="DW155" s="84"/>
      <c r="DX155" s="84"/>
      <c r="DY155" s="84"/>
      <c r="DZ155" s="84"/>
      <c r="EA155" s="84"/>
      <c r="EB155" s="84"/>
      <c r="EC155" s="84"/>
      <c r="ED155" s="84"/>
      <c r="EE155" s="84"/>
      <c r="EF155" s="84"/>
      <c r="EG155" s="84"/>
      <c r="EH155" s="84"/>
      <c r="EI155" s="84"/>
    </row>
    <row r="156" spans="22:139" x14ac:dyDescent="0.25">
      <c r="V156" s="89">
        <v>21</v>
      </c>
      <c r="W156" s="90" t="s">
        <v>336</v>
      </c>
      <c r="X156" s="89">
        <v>21</v>
      </c>
      <c r="Y156" s="89">
        <v>4</v>
      </c>
      <c r="Z156" s="94">
        <v>214</v>
      </c>
      <c r="AA156" s="92">
        <v>21151</v>
      </c>
      <c r="AB156" s="90" t="s">
        <v>340</v>
      </c>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c r="CO156" s="84"/>
      <c r="CP156" s="84"/>
      <c r="CQ156" s="84"/>
      <c r="CR156" s="84"/>
      <c r="CS156" s="84"/>
      <c r="CT156" s="84"/>
      <c r="CU156" s="84"/>
      <c r="CV156" s="84"/>
      <c r="CW156" s="84"/>
      <c r="CX156" s="84"/>
      <c r="CY156" s="84"/>
      <c r="CZ156" s="84"/>
      <c r="DA156" s="84"/>
      <c r="DB156" s="84"/>
      <c r="DC156" s="84"/>
      <c r="DD156" s="84"/>
      <c r="DE156" s="84"/>
      <c r="DF156" s="84"/>
      <c r="DG156" s="84"/>
      <c r="DH156" s="84"/>
      <c r="DI156" s="84"/>
      <c r="DJ156" s="84"/>
      <c r="DK156" s="84"/>
      <c r="DL156" s="84"/>
      <c r="DM156" s="84"/>
      <c r="DN156" s="84"/>
      <c r="DO156" s="84"/>
      <c r="DP156" s="84"/>
      <c r="DQ156" s="84"/>
      <c r="DR156" s="84"/>
      <c r="DS156" s="84"/>
      <c r="DT156" s="84"/>
      <c r="DU156" s="84"/>
      <c r="DV156" s="84"/>
      <c r="DW156" s="84"/>
      <c r="DX156" s="84"/>
      <c r="DY156" s="84"/>
      <c r="DZ156" s="84"/>
      <c r="EA156" s="84"/>
      <c r="EB156" s="84"/>
      <c r="EC156" s="84"/>
      <c r="ED156" s="84"/>
      <c r="EE156" s="84"/>
      <c r="EF156" s="84"/>
      <c r="EG156" s="84"/>
      <c r="EH156" s="84"/>
      <c r="EI156" s="84"/>
    </row>
    <row r="157" spans="22:139" x14ac:dyDescent="0.25">
      <c r="V157" s="89">
        <v>21</v>
      </c>
      <c r="W157" s="90" t="s">
        <v>336</v>
      </c>
      <c r="X157" s="89">
        <v>21</v>
      </c>
      <c r="Y157" s="89">
        <v>5</v>
      </c>
      <c r="Z157" s="94">
        <v>215</v>
      </c>
      <c r="AA157" s="92">
        <v>45078</v>
      </c>
      <c r="AB157" s="90" t="s">
        <v>448</v>
      </c>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c r="CO157" s="84"/>
      <c r="CP157" s="84"/>
      <c r="CQ157" s="84"/>
      <c r="CR157" s="84"/>
      <c r="CS157" s="84"/>
      <c r="CT157" s="84"/>
      <c r="CU157" s="84"/>
      <c r="CV157" s="84"/>
      <c r="CW157" s="84"/>
      <c r="CX157" s="84"/>
      <c r="CY157" s="84"/>
      <c r="CZ157" s="84"/>
      <c r="DA157" s="84"/>
      <c r="DB157" s="84"/>
      <c r="DC157" s="84"/>
      <c r="DD157" s="84"/>
      <c r="DE157" s="84"/>
      <c r="DF157" s="84"/>
      <c r="DG157" s="84"/>
      <c r="DH157" s="84"/>
      <c r="DI157" s="84"/>
      <c r="DJ157" s="84"/>
      <c r="DK157" s="84"/>
      <c r="DL157" s="84"/>
      <c r="DM157" s="84"/>
      <c r="DN157" s="84"/>
      <c r="DO157" s="84"/>
      <c r="DP157" s="84"/>
      <c r="DQ157" s="84"/>
      <c r="DR157" s="84"/>
      <c r="DS157" s="84"/>
      <c r="DT157" s="84"/>
      <c r="DU157" s="84"/>
      <c r="DV157" s="84"/>
      <c r="DW157" s="84"/>
      <c r="DX157" s="84"/>
      <c r="DY157" s="84"/>
      <c r="DZ157" s="84"/>
      <c r="EA157" s="84"/>
      <c r="EB157" s="84"/>
      <c r="EC157" s="84"/>
      <c r="ED157" s="84"/>
      <c r="EE157" s="84"/>
      <c r="EF157" s="84"/>
      <c r="EG157" s="84"/>
      <c r="EH157" s="84"/>
      <c r="EI157" s="84"/>
    </row>
    <row r="158" spans="22:139" x14ac:dyDescent="0.25">
      <c r="V158" s="89">
        <v>21</v>
      </c>
      <c r="W158" s="90" t="s">
        <v>336</v>
      </c>
      <c r="X158" s="89">
        <v>21</v>
      </c>
      <c r="Y158" s="89">
        <v>6</v>
      </c>
      <c r="Z158" s="94">
        <v>216</v>
      </c>
      <c r="AA158" s="92">
        <v>58109</v>
      </c>
      <c r="AB158" s="90" t="s">
        <v>524</v>
      </c>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c r="CO158" s="84"/>
      <c r="CP158" s="84"/>
      <c r="CQ158" s="84"/>
      <c r="CR158" s="84"/>
      <c r="CS158" s="84"/>
      <c r="CT158" s="84"/>
      <c r="CU158" s="84"/>
      <c r="CV158" s="84"/>
      <c r="CW158" s="84"/>
      <c r="CX158" s="84"/>
      <c r="CY158" s="84"/>
      <c r="CZ158" s="84"/>
      <c r="DA158" s="84"/>
      <c r="DB158" s="84"/>
      <c r="DC158" s="84"/>
      <c r="DD158" s="84"/>
      <c r="DE158" s="84"/>
      <c r="DF158" s="84"/>
      <c r="DG158" s="84"/>
      <c r="DH158" s="84"/>
      <c r="DI158" s="84"/>
      <c r="DJ158" s="84"/>
      <c r="DK158" s="84"/>
      <c r="DL158" s="84"/>
      <c r="DM158" s="84"/>
      <c r="DN158" s="84"/>
      <c r="DO158" s="84"/>
      <c r="DP158" s="84"/>
      <c r="DQ158" s="84"/>
      <c r="DR158" s="84"/>
      <c r="DS158" s="84"/>
      <c r="DT158" s="84"/>
      <c r="DU158" s="84"/>
      <c r="DV158" s="84"/>
      <c r="DW158" s="84"/>
      <c r="DX158" s="84"/>
      <c r="DY158" s="84"/>
      <c r="DZ158" s="84"/>
      <c r="EA158" s="84"/>
      <c r="EB158" s="84"/>
      <c r="EC158" s="84"/>
      <c r="ED158" s="84"/>
      <c r="EE158" s="84"/>
      <c r="EF158" s="84"/>
      <c r="EG158" s="84"/>
      <c r="EH158" s="84"/>
      <c r="EI158" s="84"/>
    </row>
    <row r="159" spans="22:139" x14ac:dyDescent="0.25">
      <c r="V159" s="89">
        <v>21</v>
      </c>
      <c r="W159" s="90" t="s">
        <v>336</v>
      </c>
      <c r="X159" s="89">
        <v>21</v>
      </c>
      <c r="Y159" s="89">
        <v>7</v>
      </c>
      <c r="Z159" s="94">
        <v>217</v>
      </c>
      <c r="AA159" s="92">
        <v>58112</v>
      </c>
      <c r="AB159" s="90" t="s">
        <v>525</v>
      </c>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L159" s="84"/>
      <c r="CM159" s="84"/>
      <c r="CN159" s="84"/>
      <c r="CO159" s="84"/>
      <c r="CP159" s="84"/>
      <c r="CQ159" s="84"/>
      <c r="CR159" s="84"/>
      <c r="CS159" s="84"/>
      <c r="CT159" s="84"/>
      <c r="CU159" s="84"/>
      <c r="CV159" s="84"/>
      <c r="CW159" s="84"/>
      <c r="CX159" s="84"/>
      <c r="CY159" s="84"/>
      <c r="CZ159" s="84"/>
      <c r="DA159" s="84"/>
      <c r="DB159" s="84"/>
      <c r="DC159" s="84"/>
      <c r="DD159" s="84"/>
      <c r="DE159" s="84"/>
      <c r="DF159" s="84"/>
      <c r="DG159" s="84"/>
      <c r="DH159" s="84"/>
      <c r="DI159" s="84"/>
      <c r="DJ159" s="84"/>
      <c r="DK159" s="84"/>
      <c r="DL159" s="84"/>
      <c r="DM159" s="84"/>
      <c r="DN159" s="84"/>
      <c r="DO159" s="84"/>
      <c r="DP159" s="84"/>
      <c r="DQ159" s="84"/>
      <c r="DR159" s="84"/>
      <c r="DS159" s="84"/>
      <c r="DT159" s="84"/>
      <c r="DU159" s="84"/>
      <c r="DV159" s="84"/>
      <c r="DW159" s="84"/>
      <c r="DX159" s="84"/>
      <c r="DY159" s="84"/>
      <c r="DZ159" s="84"/>
      <c r="EA159" s="84"/>
      <c r="EB159" s="84"/>
      <c r="EC159" s="84"/>
      <c r="ED159" s="84"/>
      <c r="EE159" s="84"/>
      <c r="EF159" s="84"/>
      <c r="EG159" s="84"/>
      <c r="EH159" s="84"/>
      <c r="EI159" s="84"/>
    </row>
    <row r="160" spans="22:139" x14ac:dyDescent="0.25">
      <c r="V160" s="89">
        <v>22</v>
      </c>
      <c r="W160" s="90" t="s">
        <v>148</v>
      </c>
      <c r="X160" s="89">
        <v>22</v>
      </c>
      <c r="Y160" s="89">
        <v>1</v>
      </c>
      <c r="Z160" s="94">
        <v>221</v>
      </c>
      <c r="AA160" s="92">
        <v>22088</v>
      </c>
      <c r="AB160" s="90" t="s">
        <v>341</v>
      </c>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84"/>
      <c r="CU160" s="84"/>
      <c r="CV160" s="84"/>
      <c r="CW160" s="84"/>
      <c r="CX160" s="84"/>
      <c r="CY160" s="84"/>
      <c r="CZ160" s="84"/>
      <c r="DA160" s="84"/>
      <c r="DB160" s="84"/>
      <c r="DC160" s="84"/>
      <c r="DD160" s="84"/>
      <c r="DE160" s="84"/>
      <c r="DF160" s="84"/>
      <c r="DG160" s="84"/>
      <c r="DH160" s="84"/>
      <c r="DI160" s="84"/>
      <c r="DJ160" s="84"/>
      <c r="DK160" s="84"/>
      <c r="DL160" s="84"/>
      <c r="DM160" s="84"/>
      <c r="DN160" s="84"/>
      <c r="DO160" s="84"/>
      <c r="DP160" s="84"/>
      <c r="DQ160" s="84"/>
      <c r="DR160" s="84"/>
      <c r="DS160" s="84"/>
      <c r="DT160" s="84"/>
      <c r="DU160" s="84"/>
      <c r="DV160" s="84"/>
      <c r="DW160" s="84"/>
      <c r="DX160" s="84"/>
      <c r="DY160" s="84"/>
      <c r="DZ160" s="84"/>
      <c r="EA160" s="84"/>
      <c r="EB160" s="84"/>
      <c r="EC160" s="84"/>
      <c r="ED160" s="84"/>
      <c r="EE160" s="84"/>
      <c r="EF160" s="84"/>
      <c r="EG160" s="84"/>
      <c r="EH160" s="84"/>
      <c r="EI160" s="84"/>
    </row>
    <row r="161" spans="22:139" x14ac:dyDescent="0.25">
      <c r="V161" s="89">
        <v>22</v>
      </c>
      <c r="W161" s="90" t="s">
        <v>148</v>
      </c>
      <c r="X161" s="89">
        <v>22</v>
      </c>
      <c r="Y161" s="89">
        <v>2</v>
      </c>
      <c r="Z161" s="94">
        <v>222</v>
      </c>
      <c r="AA161" s="92">
        <v>22089</v>
      </c>
      <c r="AB161" s="90" t="s">
        <v>342</v>
      </c>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84"/>
      <c r="DL161" s="84"/>
      <c r="DM161" s="84"/>
      <c r="DN161" s="84"/>
      <c r="DO161" s="84"/>
      <c r="DP161" s="84"/>
      <c r="DQ161" s="84"/>
      <c r="DR161" s="84"/>
      <c r="DS161" s="84"/>
      <c r="DT161" s="84"/>
      <c r="DU161" s="84"/>
      <c r="DV161" s="84"/>
      <c r="DW161" s="84"/>
      <c r="DX161" s="84"/>
      <c r="DY161" s="84"/>
      <c r="DZ161" s="84"/>
      <c r="EA161" s="84"/>
      <c r="EB161" s="84"/>
      <c r="EC161" s="84"/>
      <c r="ED161" s="84"/>
      <c r="EE161" s="84"/>
      <c r="EF161" s="84"/>
      <c r="EG161" s="84"/>
      <c r="EH161" s="84"/>
      <c r="EI161" s="84"/>
    </row>
    <row r="162" spans="22:139" x14ac:dyDescent="0.25">
      <c r="V162" s="89">
        <v>22</v>
      </c>
      <c r="W162" s="90" t="s">
        <v>148</v>
      </c>
      <c r="X162" s="89">
        <v>22</v>
      </c>
      <c r="Y162" s="89">
        <v>3</v>
      </c>
      <c r="Z162" s="94">
        <v>223</v>
      </c>
      <c r="AA162" s="92">
        <v>22090</v>
      </c>
      <c r="AB162" s="90" t="s">
        <v>343</v>
      </c>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84"/>
    </row>
    <row r="163" spans="22:139" x14ac:dyDescent="0.25">
      <c r="V163" s="89">
        <v>22</v>
      </c>
      <c r="W163" s="90" t="s">
        <v>148</v>
      </c>
      <c r="X163" s="89">
        <v>22</v>
      </c>
      <c r="Y163" s="89">
        <v>4</v>
      </c>
      <c r="Z163" s="94">
        <v>224</v>
      </c>
      <c r="AA163" s="92">
        <v>22091</v>
      </c>
      <c r="AB163" s="90" t="s">
        <v>344</v>
      </c>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84"/>
    </row>
    <row r="164" spans="22:139" x14ac:dyDescent="0.25">
      <c r="V164" s="89">
        <v>22</v>
      </c>
      <c r="W164" s="90" t="s">
        <v>148</v>
      </c>
      <c r="X164" s="89">
        <v>22</v>
      </c>
      <c r="Y164" s="89">
        <v>5</v>
      </c>
      <c r="Z164" s="94">
        <v>225</v>
      </c>
      <c r="AA164" s="92">
        <v>22092</v>
      </c>
      <c r="AB164" s="90" t="s">
        <v>345</v>
      </c>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row>
    <row r="165" spans="22:139" x14ac:dyDescent="0.25">
      <c r="V165" s="89">
        <v>22</v>
      </c>
      <c r="W165" s="90" t="s">
        <v>148</v>
      </c>
      <c r="X165" s="89">
        <v>22</v>
      </c>
      <c r="Y165" s="89">
        <v>6</v>
      </c>
      <c r="Z165" s="94">
        <v>226</v>
      </c>
      <c r="AA165" s="92">
        <v>22093</v>
      </c>
      <c r="AB165" s="90" t="s">
        <v>346</v>
      </c>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4"/>
      <c r="DE165" s="84"/>
      <c r="DF165" s="84"/>
      <c r="DG165" s="84"/>
      <c r="DH165" s="84"/>
      <c r="DI165" s="84"/>
      <c r="DJ165" s="84"/>
      <c r="DK165" s="84"/>
      <c r="DL165" s="84"/>
      <c r="DM165" s="84"/>
      <c r="DN165" s="84"/>
      <c r="DO165" s="84"/>
      <c r="DP165" s="84"/>
      <c r="DQ165" s="84"/>
      <c r="DR165" s="84"/>
      <c r="DS165" s="84"/>
      <c r="DT165" s="84"/>
      <c r="DU165" s="84"/>
      <c r="DV165" s="84"/>
      <c r="DW165" s="84"/>
      <c r="DX165" s="84"/>
      <c r="DY165" s="84"/>
      <c r="DZ165" s="84"/>
      <c r="EA165" s="84"/>
      <c r="EB165" s="84"/>
      <c r="EC165" s="84"/>
      <c r="ED165" s="84"/>
      <c r="EE165" s="84"/>
      <c r="EF165" s="84"/>
      <c r="EG165" s="84"/>
      <c r="EH165" s="84"/>
      <c r="EI165" s="84"/>
    </row>
    <row r="166" spans="22:139" x14ac:dyDescent="0.25">
      <c r="V166" s="89">
        <v>22</v>
      </c>
      <c r="W166" s="90" t="s">
        <v>148</v>
      </c>
      <c r="X166" s="89">
        <v>22</v>
      </c>
      <c r="Y166" s="89">
        <v>7</v>
      </c>
      <c r="Z166" s="94">
        <v>227</v>
      </c>
      <c r="AA166" s="92">
        <v>22094</v>
      </c>
      <c r="AB166" s="90" t="s">
        <v>347</v>
      </c>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84"/>
      <c r="CU166" s="84"/>
      <c r="CV166" s="84"/>
      <c r="CW166" s="84"/>
      <c r="CX166" s="84"/>
      <c r="CY166" s="84"/>
      <c r="CZ166" s="84"/>
      <c r="DA166" s="84"/>
      <c r="DB166" s="84"/>
      <c r="DC166" s="84"/>
      <c r="DD166" s="84"/>
      <c r="DE166" s="84"/>
      <c r="DF166" s="84"/>
      <c r="DG166" s="84"/>
      <c r="DH166" s="84"/>
      <c r="DI166" s="84"/>
      <c r="DJ166" s="84"/>
      <c r="DK166" s="84"/>
      <c r="DL166" s="84"/>
      <c r="DM166" s="84"/>
      <c r="DN166" s="84"/>
      <c r="DO166" s="84"/>
      <c r="DP166" s="84"/>
      <c r="DQ166" s="84"/>
      <c r="DR166" s="84"/>
      <c r="DS166" s="84"/>
      <c r="DT166" s="84"/>
      <c r="DU166" s="84"/>
      <c r="DV166" s="84"/>
      <c r="DW166" s="84"/>
      <c r="DX166" s="84"/>
      <c r="DY166" s="84"/>
      <c r="DZ166" s="84"/>
      <c r="EA166" s="84"/>
      <c r="EB166" s="84"/>
      <c r="EC166" s="84"/>
      <c r="ED166" s="84"/>
      <c r="EE166" s="84"/>
      <c r="EF166" s="84"/>
      <c r="EG166" s="84"/>
      <c r="EH166" s="84"/>
      <c r="EI166" s="84"/>
    </row>
    <row r="167" spans="22:139" x14ac:dyDescent="0.25">
      <c r="V167" s="89">
        <v>22</v>
      </c>
      <c r="W167" s="90" t="s">
        <v>148</v>
      </c>
      <c r="X167" s="89">
        <v>22</v>
      </c>
      <c r="Y167" s="89">
        <v>8</v>
      </c>
      <c r="Z167" s="94">
        <v>228</v>
      </c>
      <c r="AA167" s="92">
        <v>34124</v>
      </c>
      <c r="AB167" s="90" t="s">
        <v>393</v>
      </c>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c r="DB167" s="84"/>
      <c r="DC167" s="84"/>
      <c r="DD167" s="84"/>
      <c r="DE167" s="84"/>
      <c r="DF167" s="84"/>
      <c r="DG167" s="84"/>
      <c r="DH167" s="84"/>
      <c r="DI167" s="84"/>
      <c r="DJ167" s="84"/>
      <c r="DK167" s="84"/>
      <c r="DL167" s="84"/>
      <c r="DM167" s="84"/>
      <c r="DN167" s="84"/>
      <c r="DO167" s="84"/>
      <c r="DP167" s="84"/>
      <c r="DQ167" s="84"/>
      <c r="DR167" s="84"/>
      <c r="DS167" s="84"/>
      <c r="DT167" s="84"/>
      <c r="DU167" s="84"/>
      <c r="DV167" s="84"/>
      <c r="DW167" s="84"/>
      <c r="DX167" s="84"/>
      <c r="DY167" s="84"/>
      <c r="DZ167" s="84"/>
      <c r="EA167" s="84"/>
      <c r="EB167" s="84"/>
      <c r="EC167" s="84"/>
      <c r="ED167" s="84"/>
      <c r="EE167" s="84"/>
      <c r="EF167" s="84"/>
      <c r="EG167" s="84"/>
      <c r="EH167" s="84"/>
      <c r="EI167" s="84"/>
    </row>
    <row r="168" spans="22:139" x14ac:dyDescent="0.25">
      <c r="V168" s="89">
        <v>22</v>
      </c>
      <c r="W168" s="90" t="s">
        <v>148</v>
      </c>
      <c r="X168" s="89">
        <v>22</v>
      </c>
      <c r="Y168" s="89">
        <v>9</v>
      </c>
      <c r="Z168" s="94">
        <v>229</v>
      </c>
      <c r="AA168" s="92">
        <v>39134</v>
      </c>
      <c r="AB168" s="90" t="s">
        <v>416</v>
      </c>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84"/>
      <c r="CU168" s="84"/>
      <c r="CV168" s="84"/>
      <c r="CW168" s="84"/>
      <c r="CX168" s="84"/>
      <c r="CY168" s="84"/>
      <c r="CZ168" s="84"/>
      <c r="DA168" s="84"/>
      <c r="DB168" s="84"/>
      <c r="DC168" s="84"/>
      <c r="DD168" s="84"/>
      <c r="DE168" s="84"/>
      <c r="DF168" s="84"/>
      <c r="DG168" s="84"/>
      <c r="DH168" s="84"/>
      <c r="DI168" s="84"/>
      <c r="DJ168" s="84"/>
      <c r="DK168" s="84"/>
      <c r="DL168" s="84"/>
      <c r="DM168" s="84"/>
      <c r="DN168" s="84"/>
      <c r="DO168" s="84"/>
      <c r="DP168" s="84"/>
      <c r="DQ168" s="84"/>
      <c r="DR168" s="84"/>
      <c r="DS168" s="84"/>
      <c r="DT168" s="84"/>
      <c r="DU168" s="84"/>
      <c r="DV168" s="84"/>
      <c r="DW168" s="84"/>
      <c r="DX168" s="84"/>
      <c r="DY168" s="84"/>
      <c r="DZ168" s="84"/>
      <c r="EA168" s="84"/>
      <c r="EB168" s="84"/>
      <c r="EC168" s="84"/>
      <c r="ED168" s="84"/>
      <c r="EE168" s="84"/>
      <c r="EF168" s="84"/>
      <c r="EG168" s="84"/>
      <c r="EH168" s="84"/>
      <c r="EI168" s="84"/>
    </row>
    <row r="169" spans="22:139" x14ac:dyDescent="0.25">
      <c r="V169" s="89">
        <v>22</v>
      </c>
      <c r="W169" s="90" t="s">
        <v>148</v>
      </c>
      <c r="X169" s="89">
        <v>22</v>
      </c>
      <c r="Y169" s="89">
        <v>10</v>
      </c>
      <c r="Z169" s="94">
        <v>2210</v>
      </c>
      <c r="AA169" s="92">
        <v>39139</v>
      </c>
      <c r="AB169" s="90" t="s">
        <v>420</v>
      </c>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c r="DB169" s="84"/>
      <c r="DC169" s="84"/>
      <c r="DD169" s="84"/>
      <c r="DE169" s="84"/>
      <c r="DF169" s="84"/>
      <c r="DG169" s="84"/>
      <c r="DH169" s="84"/>
      <c r="DI169" s="84"/>
      <c r="DJ169" s="84"/>
      <c r="DK169" s="84"/>
      <c r="DL169" s="84"/>
      <c r="DM169" s="84"/>
      <c r="DN169" s="84"/>
      <c r="DO169" s="84"/>
      <c r="DP169" s="84"/>
      <c r="DQ169" s="84"/>
      <c r="DR169" s="84"/>
      <c r="DS169" s="84"/>
      <c r="DT169" s="84"/>
      <c r="DU169" s="84"/>
      <c r="DV169" s="84"/>
      <c r="DW169" s="84"/>
      <c r="DX169" s="84"/>
      <c r="DY169" s="84"/>
      <c r="DZ169" s="84"/>
      <c r="EA169" s="84"/>
      <c r="EB169" s="84"/>
      <c r="EC169" s="84"/>
      <c r="ED169" s="84"/>
      <c r="EE169" s="84"/>
      <c r="EF169" s="84"/>
      <c r="EG169" s="84"/>
      <c r="EH169" s="84"/>
      <c r="EI169" s="84"/>
    </row>
    <row r="170" spans="22:139" x14ac:dyDescent="0.25">
      <c r="V170" s="89">
        <v>22</v>
      </c>
      <c r="W170" s="90" t="s">
        <v>148</v>
      </c>
      <c r="X170" s="89">
        <v>22</v>
      </c>
      <c r="Y170" s="89">
        <v>11</v>
      </c>
      <c r="Z170" s="94">
        <v>2211</v>
      </c>
      <c r="AA170" s="92">
        <v>55106</v>
      </c>
      <c r="AB170" s="90" t="s">
        <v>511</v>
      </c>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c r="CW170" s="84"/>
      <c r="CX170" s="84"/>
      <c r="CY170" s="84"/>
      <c r="CZ170" s="84"/>
      <c r="DA170" s="84"/>
      <c r="DB170" s="84"/>
      <c r="DC170" s="84"/>
      <c r="DD170" s="84"/>
      <c r="DE170" s="84"/>
      <c r="DF170" s="84"/>
      <c r="DG170" s="84"/>
      <c r="DH170" s="84"/>
      <c r="DI170" s="84"/>
      <c r="DJ170" s="84"/>
      <c r="DK170" s="84"/>
      <c r="DL170" s="84"/>
      <c r="DM170" s="84"/>
      <c r="DN170" s="84"/>
      <c r="DO170" s="84"/>
      <c r="DP170" s="84"/>
      <c r="DQ170" s="84"/>
      <c r="DR170" s="84"/>
      <c r="DS170" s="84"/>
      <c r="DT170" s="84"/>
      <c r="DU170" s="84"/>
      <c r="DV170" s="84"/>
      <c r="DW170" s="84"/>
      <c r="DX170" s="84"/>
      <c r="DY170" s="84"/>
      <c r="DZ170" s="84"/>
      <c r="EA170" s="84"/>
      <c r="EB170" s="84"/>
      <c r="EC170" s="84"/>
      <c r="ED170" s="84"/>
      <c r="EE170" s="84"/>
      <c r="EF170" s="84"/>
      <c r="EG170" s="84"/>
      <c r="EH170" s="84"/>
      <c r="EI170" s="84"/>
    </row>
    <row r="171" spans="22:139" x14ac:dyDescent="0.25">
      <c r="V171" s="89">
        <v>22</v>
      </c>
      <c r="W171" s="90" t="s">
        <v>148</v>
      </c>
      <c r="X171" s="89">
        <v>22</v>
      </c>
      <c r="Y171" s="89">
        <v>12</v>
      </c>
      <c r="Z171" s="94">
        <v>2212</v>
      </c>
      <c r="AA171" s="92">
        <v>106001</v>
      </c>
      <c r="AB171" s="90" t="s">
        <v>727</v>
      </c>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84"/>
      <c r="DH171" s="84"/>
      <c r="DI171" s="84"/>
      <c r="DJ171" s="84"/>
      <c r="DK171" s="84"/>
      <c r="DL171" s="84"/>
      <c r="DM171" s="84"/>
      <c r="DN171" s="84"/>
      <c r="DO171" s="84"/>
      <c r="DP171" s="84"/>
      <c r="DQ171" s="84"/>
      <c r="DR171" s="84"/>
      <c r="DS171" s="84"/>
      <c r="DT171" s="84"/>
      <c r="DU171" s="84"/>
      <c r="DV171" s="84"/>
      <c r="DW171" s="84"/>
      <c r="DX171" s="84"/>
      <c r="DY171" s="84"/>
      <c r="DZ171" s="84"/>
      <c r="EA171" s="84"/>
      <c r="EB171" s="84"/>
      <c r="EC171" s="84"/>
      <c r="ED171" s="84"/>
      <c r="EE171" s="84"/>
      <c r="EF171" s="84"/>
      <c r="EG171" s="84"/>
      <c r="EH171" s="84"/>
      <c r="EI171" s="84"/>
    </row>
    <row r="172" spans="22:139" x14ac:dyDescent="0.25">
      <c r="V172" s="89">
        <v>22</v>
      </c>
      <c r="W172" s="90" t="s">
        <v>148</v>
      </c>
      <c r="X172" s="89">
        <v>22</v>
      </c>
      <c r="Y172" s="89">
        <v>13</v>
      </c>
      <c r="Z172" s="94">
        <v>2213</v>
      </c>
      <c r="AA172" s="92">
        <v>112101</v>
      </c>
      <c r="AB172" s="90" t="s">
        <v>754</v>
      </c>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c r="CT172" s="84"/>
      <c r="CU172" s="84"/>
      <c r="CV172" s="84"/>
      <c r="CW172" s="84"/>
      <c r="CX172" s="84"/>
      <c r="CY172" s="84"/>
      <c r="CZ172" s="84"/>
      <c r="DA172" s="84"/>
      <c r="DB172" s="84"/>
      <c r="DC172" s="84"/>
      <c r="DD172" s="84"/>
      <c r="DE172" s="84"/>
      <c r="DF172" s="84"/>
      <c r="DG172" s="84"/>
      <c r="DH172" s="84"/>
      <c r="DI172" s="84"/>
      <c r="DJ172" s="84"/>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row>
    <row r="173" spans="22:139" x14ac:dyDescent="0.25">
      <c r="V173" s="89">
        <v>23</v>
      </c>
      <c r="W173" s="90" t="s">
        <v>149</v>
      </c>
      <c r="X173" s="89">
        <v>23</v>
      </c>
      <c r="Y173" s="89">
        <v>1</v>
      </c>
      <c r="Z173" s="94">
        <v>231</v>
      </c>
      <c r="AA173" s="92">
        <v>23099</v>
      </c>
      <c r="AB173" s="90" t="s">
        <v>348</v>
      </c>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row>
    <row r="174" spans="22:139" x14ac:dyDescent="0.25">
      <c r="V174" s="89">
        <v>23</v>
      </c>
      <c r="W174" s="90" t="s">
        <v>149</v>
      </c>
      <c r="X174" s="89">
        <v>23</v>
      </c>
      <c r="Y174" s="89">
        <v>2</v>
      </c>
      <c r="Z174" s="94">
        <v>232</v>
      </c>
      <c r="AA174" s="92">
        <v>23101</v>
      </c>
      <c r="AB174" s="90" t="s">
        <v>349</v>
      </c>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c r="CA174" s="84"/>
      <c r="CB174" s="84"/>
      <c r="CC174" s="84"/>
      <c r="CD174" s="84"/>
      <c r="CE174" s="84"/>
      <c r="CF174" s="84"/>
      <c r="CG174" s="84"/>
      <c r="CH174" s="84"/>
      <c r="CI174" s="84"/>
      <c r="CJ174" s="84"/>
      <c r="CK174" s="84"/>
      <c r="CL174" s="84"/>
      <c r="CM174" s="84"/>
      <c r="CN174" s="84"/>
      <c r="CO174" s="84"/>
      <c r="CP174" s="84"/>
      <c r="CQ174" s="84"/>
      <c r="CR174" s="84"/>
      <c r="CS174" s="84"/>
      <c r="CT174" s="84"/>
      <c r="CU174" s="84"/>
      <c r="CV174" s="84"/>
      <c r="CW174" s="84"/>
      <c r="CX174" s="84"/>
      <c r="CY174" s="84"/>
      <c r="CZ174" s="84"/>
      <c r="DA174" s="84"/>
      <c r="DB174" s="84"/>
      <c r="DC174" s="84"/>
      <c r="DD174" s="84"/>
      <c r="DE174" s="84"/>
      <c r="DF174" s="84"/>
      <c r="DG174" s="84"/>
      <c r="DH174" s="84"/>
      <c r="DI174" s="84"/>
      <c r="DJ174" s="84"/>
      <c r="DK174" s="84"/>
      <c r="DL174" s="84"/>
      <c r="DM174" s="84"/>
      <c r="DN174" s="84"/>
      <c r="DO174" s="84"/>
      <c r="DP174" s="84"/>
      <c r="DQ174" s="84"/>
      <c r="DR174" s="84"/>
      <c r="DS174" s="84"/>
      <c r="DT174" s="84"/>
      <c r="DU174" s="84"/>
      <c r="DV174" s="84"/>
      <c r="DW174" s="84"/>
      <c r="DX174" s="84"/>
      <c r="DY174" s="84"/>
      <c r="DZ174" s="84"/>
      <c r="EA174" s="84"/>
      <c r="EB174" s="84"/>
      <c r="EC174" s="84"/>
      <c r="ED174" s="84"/>
      <c r="EE174" s="84"/>
      <c r="EF174" s="84"/>
      <c r="EG174" s="84"/>
      <c r="EH174" s="84"/>
      <c r="EI174" s="84"/>
    </row>
    <row r="175" spans="22:139" x14ac:dyDescent="0.25">
      <c r="V175" s="89">
        <v>23</v>
      </c>
      <c r="W175" s="90" t="s">
        <v>149</v>
      </c>
      <c r="X175" s="89">
        <v>23</v>
      </c>
      <c r="Y175" s="89">
        <v>3</v>
      </c>
      <c r="Z175" s="94">
        <v>233</v>
      </c>
      <c r="AA175" s="92">
        <v>56015</v>
      </c>
      <c r="AB175" s="90" t="s">
        <v>515</v>
      </c>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84"/>
      <c r="BV175" s="84"/>
      <c r="BW175" s="84"/>
      <c r="BX175" s="84"/>
      <c r="BY175" s="84"/>
      <c r="BZ175" s="84"/>
      <c r="CA175" s="84"/>
      <c r="CB175" s="84"/>
      <c r="CC175" s="84"/>
      <c r="CD175" s="84"/>
      <c r="CE175" s="84"/>
      <c r="CF175" s="84"/>
      <c r="CG175" s="84"/>
      <c r="CH175" s="84"/>
      <c r="CI175" s="84"/>
      <c r="CJ175" s="84"/>
      <c r="CK175" s="84"/>
      <c r="CL175" s="84"/>
      <c r="CM175" s="84"/>
      <c r="CN175" s="84"/>
      <c r="CO175" s="84"/>
      <c r="CP175" s="84"/>
      <c r="CQ175" s="84"/>
      <c r="CR175" s="84"/>
      <c r="CS175" s="84"/>
      <c r="CT175" s="84"/>
      <c r="CU175" s="84"/>
      <c r="CV175" s="84"/>
      <c r="CW175" s="84"/>
      <c r="CX175" s="84"/>
      <c r="CY175" s="84"/>
      <c r="CZ175" s="84"/>
      <c r="DA175" s="84"/>
      <c r="DB175" s="84"/>
      <c r="DC175" s="84"/>
      <c r="DD175" s="84"/>
      <c r="DE175" s="84"/>
      <c r="DF175" s="84"/>
      <c r="DG175" s="84"/>
      <c r="DH175" s="84"/>
      <c r="DI175" s="84"/>
      <c r="DJ175" s="84"/>
      <c r="DK175" s="84"/>
      <c r="DL175" s="84"/>
      <c r="DM175" s="84"/>
      <c r="DN175" s="84"/>
      <c r="DO175" s="84"/>
      <c r="DP175" s="84"/>
      <c r="DQ175" s="84"/>
      <c r="DR175" s="84"/>
      <c r="DS175" s="84"/>
      <c r="DT175" s="84"/>
      <c r="DU175" s="84"/>
      <c r="DV175" s="84"/>
      <c r="DW175" s="84"/>
      <c r="DX175" s="84"/>
      <c r="DY175" s="84"/>
      <c r="DZ175" s="84"/>
      <c r="EA175" s="84"/>
      <c r="EB175" s="84"/>
      <c r="EC175" s="84"/>
      <c r="ED175" s="84"/>
      <c r="EE175" s="84"/>
      <c r="EF175" s="84"/>
      <c r="EG175" s="84"/>
      <c r="EH175" s="84"/>
      <c r="EI175" s="84"/>
    </row>
    <row r="176" spans="22:139" x14ac:dyDescent="0.25">
      <c r="V176" s="89">
        <v>23</v>
      </c>
      <c r="W176" s="90" t="s">
        <v>149</v>
      </c>
      <c r="X176" s="89">
        <v>23</v>
      </c>
      <c r="Y176" s="89">
        <v>4</v>
      </c>
      <c r="Z176" s="94">
        <v>234</v>
      </c>
      <c r="AA176" s="92">
        <v>56017</v>
      </c>
      <c r="AB176" s="90" t="s">
        <v>516</v>
      </c>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c r="CT176" s="84"/>
      <c r="CU176" s="84"/>
      <c r="CV176" s="84"/>
      <c r="CW176" s="84"/>
      <c r="CX176" s="84"/>
      <c r="CY176" s="84"/>
      <c r="CZ176" s="84"/>
      <c r="DA176" s="84"/>
      <c r="DB176" s="84"/>
      <c r="DC176" s="84"/>
      <c r="DD176" s="84"/>
      <c r="DE176" s="84"/>
      <c r="DF176" s="84"/>
      <c r="DG176" s="84"/>
      <c r="DH176" s="84"/>
      <c r="DI176" s="84"/>
      <c r="DJ176" s="84"/>
      <c r="DK176" s="84"/>
      <c r="DL176" s="84"/>
      <c r="DM176" s="84"/>
      <c r="DN176" s="84"/>
      <c r="DO176" s="84"/>
      <c r="DP176" s="84"/>
      <c r="DQ176" s="84"/>
      <c r="DR176" s="84"/>
      <c r="DS176" s="84"/>
      <c r="DT176" s="84"/>
      <c r="DU176" s="84"/>
      <c r="DV176" s="84"/>
      <c r="DW176" s="84"/>
      <c r="DX176" s="84"/>
      <c r="DY176" s="84"/>
      <c r="DZ176" s="84"/>
      <c r="EA176" s="84"/>
      <c r="EB176" s="84"/>
      <c r="EC176" s="84"/>
      <c r="ED176" s="84"/>
      <c r="EE176" s="84"/>
      <c r="EF176" s="84"/>
      <c r="EG176" s="84"/>
      <c r="EH176" s="84"/>
      <c r="EI176" s="84"/>
    </row>
    <row r="177" spans="22:139" x14ac:dyDescent="0.25">
      <c r="V177" s="89">
        <v>23</v>
      </c>
      <c r="W177" s="90" t="s">
        <v>149</v>
      </c>
      <c r="X177" s="89">
        <v>23</v>
      </c>
      <c r="Y177" s="89">
        <v>5</v>
      </c>
      <c r="Z177" s="94">
        <v>235</v>
      </c>
      <c r="AA177" s="92">
        <v>99082</v>
      </c>
      <c r="AB177" s="90" t="s">
        <v>700</v>
      </c>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c r="CB177" s="84"/>
      <c r="CC177" s="84"/>
      <c r="CD177" s="84"/>
      <c r="CE177" s="84"/>
      <c r="CF177" s="84"/>
      <c r="CG177" s="84"/>
      <c r="CH177" s="84"/>
      <c r="CI177" s="84"/>
      <c r="CJ177" s="84"/>
      <c r="CK177" s="84"/>
      <c r="CL177" s="84"/>
      <c r="CM177" s="84"/>
      <c r="CN177" s="84"/>
      <c r="CO177" s="84"/>
      <c r="CP177" s="84"/>
      <c r="CQ177" s="84"/>
      <c r="CR177" s="84"/>
      <c r="CS177" s="84"/>
      <c r="CT177" s="84"/>
      <c r="CU177" s="84"/>
      <c r="CV177" s="84"/>
      <c r="CW177" s="84"/>
      <c r="CX177" s="84"/>
      <c r="CY177" s="84"/>
      <c r="CZ177" s="84"/>
      <c r="DA177" s="84"/>
      <c r="DB177" s="84"/>
      <c r="DC177" s="84"/>
      <c r="DD177" s="84"/>
      <c r="DE177" s="84"/>
      <c r="DF177" s="84"/>
      <c r="DG177" s="84"/>
      <c r="DH177" s="84"/>
      <c r="DI177" s="84"/>
      <c r="DJ177" s="84"/>
      <c r="DK177" s="84"/>
      <c r="DL177" s="84"/>
      <c r="DM177" s="84"/>
      <c r="DN177" s="84"/>
      <c r="DO177" s="84"/>
      <c r="DP177" s="84"/>
      <c r="DQ177" s="84"/>
      <c r="DR177" s="84"/>
      <c r="DS177" s="84"/>
      <c r="DT177" s="84"/>
      <c r="DU177" s="84"/>
      <c r="DV177" s="84"/>
      <c r="DW177" s="84"/>
      <c r="DX177" s="84"/>
      <c r="DY177" s="84"/>
      <c r="DZ177" s="84"/>
      <c r="EA177" s="84"/>
      <c r="EB177" s="84"/>
      <c r="EC177" s="84"/>
      <c r="ED177" s="84"/>
      <c r="EE177" s="84"/>
      <c r="EF177" s="84"/>
      <c r="EG177" s="84"/>
      <c r="EH177" s="84"/>
      <c r="EI177" s="84"/>
    </row>
    <row r="178" spans="22:139" x14ac:dyDescent="0.25">
      <c r="V178" s="89">
        <v>24</v>
      </c>
      <c r="W178" s="90" t="s">
        <v>150</v>
      </c>
      <c r="X178" s="89">
        <v>24</v>
      </c>
      <c r="Y178" s="89">
        <v>1</v>
      </c>
      <c r="Z178" s="94">
        <v>241</v>
      </c>
      <c r="AA178" s="92">
        <v>24086</v>
      </c>
      <c r="AB178" s="90" t="s">
        <v>350</v>
      </c>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c r="CB178" s="84"/>
      <c r="CC178" s="84"/>
      <c r="CD178" s="84"/>
      <c r="CE178" s="84"/>
      <c r="CF178" s="84"/>
      <c r="CG178" s="84"/>
      <c r="CH178" s="84"/>
      <c r="CI178" s="84"/>
      <c r="CJ178" s="84"/>
      <c r="CK178" s="84"/>
      <c r="CL178" s="84"/>
      <c r="CM178" s="84"/>
      <c r="CN178" s="84"/>
      <c r="CO178" s="84"/>
      <c r="CP178" s="84"/>
      <c r="CQ178" s="84"/>
      <c r="CR178" s="84"/>
      <c r="CS178" s="84"/>
      <c r="CT178" s="84"/>
      <c r="CU178" s="84"/>
      <c r="CV178" s="84"/>
      <c r="CW178" s="84"/>
      <c r="CX178" s="84"/>
      <c r="CY178" s="84"/>
      <c r="CZ178" s="84"/>
      <c r="DA178" s="84"/>
      <c r="DB178" s="84"/>
      <c r="DC178" s="84"/>
      <c r="DD178" s="84"/>
      <c r="DE178" s="84"/>
      <c r="DF178" s="84"/>
      <c r="DG178" s="84"/>
      <c r="DH178" s="84"/>
      <c r="DI178" s="84"/>
      <c r="DJ178" s="84"/>
      <c r="DK178" s="84"/>
      <c r="DL178" s="84"/>
      <c r="DM178" s="84"/>
      <c r="DN178" s="84"/>
      <c r="DO178" s="84"/>
      <c r="DP178" s="84"/>
      <c r="DQ178" s="84"/>
      <c r="DR178" s="84"/>
      <c r="DS178" s="84"/>
      <c r="DT178" s="84"/>
      <c r="DU178" s="84"/>
      <c r="DV178" s="84"/>
      <c r="DW178" s="84"/>
      <c r="DX178" s="84"/>
      <c r="DY178" s="84"/>
      <c r="DZ178" s="84"/>
      <c r="EA178" s="84"/>
      <c r="EB178" s="84"/>
      <c r="EC178" s="84"/>
      <c r="ED178" s="84"/>
      <c r="EE178" s="84"/>
      <c r="EF178" s="84"/>
      <c r="EG178" s="84"/>
      <c r="EH178" s="84"/>
      <c r="EI178" s="84"/>
    </row>
    <row r="179" spans="22:139" x14ac:dyDescent="0.25">
      <c r="V179" s="89">
        <v>24</v>
      </c>
      <c r="W179" s="90" t="s">
        <v>150</v>
      </c>
      <c r="X179" s="89">
        <v>24</v>
      </c>
      <c r="Y179" s="89">
        <v>2</v>
      </c>
      <c r="Z179" s="94">
        <v>242</v>
      </c>
      <c r="AA179" s="92">
        <v>24087</v>
      </c>
      <c r="AB179" s="90" t="s">
        <v>351</v>
      </c>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c r="CL179" s="84"/>
      <c r="CM179" s="84"/>
      <c r="CN179" s="84"/>
      <c r="CO179" s="84"/>
      <c r="CP179" s="84"/>
      <c r="CQ179" s="84"/>
      <c r="CR179" s="84"/>
      <c r="CS179" s="84"/>
      <c r="CT179" s="84"/>
      <c r="CU179" s="84"/>
      <c r="CV179" s="84"/>
      <c r="CW179" s="84"/>
      <c r="CX179" s="84"/>
      <c r="CY179" s="84"/>
      <c r="CZ179" s="84"/>
      <c r="DA179" s="84"/>
      <c r="DB179" s="84"/>
      <c r="DC179" s="84"/>
      <c r="DD179" s="84"/>
      <c r="DE179" s="84"/>
      <c r="DF179" s="84"/>
      <c r="DG179" s="84"/>
      <c r="DH179" s="84"/>
      <c r="DI179" s="84"/>
      <c r="DJ179" s="84"/>
      <c r="DK179" s="84"/>
      <c r="DL179" s="84"/>
      <c r="DM179" s="84"/>
      <c r="DN179" s="84"/>
      <c r="DO179" s="84"/>
      <c r="DP179" s="84"/>
      <c r="DQ179" s="84"/>
      <c r="DR179" s="84"/>
      <c r="DS179" s="84"/>
      <c r="DT179" s="84"/>
      <c r="DU179" s="84"/>
      <c r="DV179" s="84"/>
      <c r="DW179" s="84"/>
      <c r="DX179" s="84"/>
      <c r="DY179" s="84"/>
      <c r="DZ179" s="84"/>
      <c r="EA179" s="84"/>
      <c r="EB179" s="84"/>
      <c r="EC179" s="84"/>
      <c r="ED179" s="84"/>
      <c r="EE179" s="84"/>
      <c r="EF179" s="84"/>
      <c r="EG179" s="84"/>
      <c r="EH179" s="84"/>
      <c r="EI179" s="84"/>
    </row>
    <row r="180" spans="22:139" x14ac:dyDescent="0.25">
      <c r="V180" s="89">
        <v>24</v>
      </c>
      <c r="W180" s="90" t="s">
        <v>150</v>
      </c>
      <c r="X180" s="89">
        <v>24</v>
      </c>
      <c r="Y180" s="89">
        <v>3</v>
      </c>
      <c r="Z180" s="94">
        <v>243</v>
      </c>
      <c r="AA180" s="92">
        <v>24089</v>
      </c>
      <c r="AB180" s="90" t="s">
        <v>352</v>
      </c>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84"/>
      <c r="BV180" s="84"/>
      <c r="BW180" s="84"/>
      <c r="BX180" s="84"/>
      <c r="BY180" s="84"/>
      <c r="BZ180" s="84"/>
      <c r="CA180" s="84"/>
      <c r="CB180" s="84"/>
      <c r="CC180" s="84"/>
      <c r="CD180" s="84"/>
      <c r="CE180" s="84"/>
      <c r="CF180" s="84"/>
      <c r="CG180" s="84"/>
      <c r="CH180" s="84"/>
      <c r="CI180" s="84"/>
      <c r="CJ180" s="84"/>
      <c r="CK180" s="84"/>
      <c r="CL180" s="84"/>
      <c r="CM180" s="84"/>
      <c r="CN180" s="84"/>
      <c r="CO180" s="84"/>
      <c r="CP180" s="84"/>
      <c r="CQ180" s="84"/>
      <c r="CR180" s="84"/>
      <c r="CS180" s="84"/>
      <c r="CT180" s="84"/>
      <c r="CU180" s="84"/>
      <c r="CV180" s="84"/>
      <c r="CW180" s="84"/>
      <c r="CX180" s="84"/>
      <c r="CY180" s="84"/>
      <c r="CZ180" s="84"/>
      <c r="DA180" s="84"/>
      <c r="DB180" s="84"/>
      <c r="DC180" s="84"/>
      <c r="DD180" s="84"/>
      <c r="DE180" s="84"/>
      <c r="DF180" s="84"/>
      <c r="DG180" s="84"/>
      <c r="DH180" s="84"/>
      <c r="DI180" s="84"/>
      <c r="DJ180" s="84"/>
      <c r="DK180" s="84"/>
      <c r="DL180" s="84"/>
      <c r="DM180" s="84"/>
      <c r="DN180" s="84"/>
      <c r="DO180" s="84"/>
      <c r="DP180" s="84"/>
      <c r="DQ180" s="84"/>
      <c r="DR180" s="84"/>
      <c r="DS180" s="84"/>
      <c r="DT180" s="84"/>
      <c r="DU180" s="84"/>
      <c r="DV180" s="84"/>
      <c r="DW180" s="84"/>
      <c r="DX180" s="84"/>
      <c r="DY180" s="84"/>
      <c r="DZ180" s="84"/>
      <c r="EA180" s="84"/>
      <c r="EB180" s="84"/>
      <c r="EC180" s="84"/>
      <c r="ED180" s="84"/>
      <c r="EE180" s="84"/>
      <c r="EF180" s="84"/>
      <c r="EG180" s="84"/>
      <c r="EH180" s="84"/>
      <c r="EI180" s="84"/>
    </row>
    <row r="181" spans="22:139" x14ac:dyDescent="0.25">
      <c r="V181" s="89">
        <v>24</v>
      </c>
      <c r="W181" s="90" t="s">
        <v>150</v>
      </c>
      <c r="X181" s="89">
        <v>24</v>
      </c>
      <c r="Y181" s="89">
        <v>4</v>
      </c>
      <c r="Z181" s="94">
        <v>244</v>
      </c>
      <c r="AA181" s="92">
        <v>24090</v>
      </c>
      <c r="AB181" s="90" t="s">
        <v>353</v>
      </c>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c r="BT181" s="84"/>
      <c r="BU181" s="84"/>
      <c r="BV181" s="84"/>
      <c r="BW181" s="84"/>
      <c r="BX181" s="84"/>
      <c r="BY181" s="84"/>
      <c r="BZ181" s="84"/>
      <c r="CA181" s="84"/>
      <c r="CB181" s="84"/>
      <c r="CC181" s="84"/>
      <c r="CD181" s="84"/>
      <c r="CE181" s="84"/>
      <c r="CF181" s="84"/>
      <c r="CG181" s="84"/>
      <c r="CH181" s="84"/>
      <c r="CI181" s="84"/>
      <c r="CJ181" s="84"/>
      <c r="CK181" s="84"/>
      <c r="CL181" s="84"/>
      <c r="CM181" s="84"/>
      <c r="CN181" s="84"/>
      <c r="CO181" s="84"/>
      <c r="CP181" s="84"/>
      <c r="CQ181" s="84"/>
      <c r="CR181" s="84"/>
      <c r="CS181" s="84"/>
      <c r="CT181" s="84"/>
      <c r="CU181" s="84"/>
      <c r="CV181" s="84"/>
      <c r="CW181" s="84"/>
      <c r="CX181" s="84"/>
      <c r="CY181" s="84"/>
      <c r="CZ181" s="84"/>
      <c r="DA181" s="84"/>
      <c r="DB181" s="84"/>
      <c r="DC181" s="84"/>
      <c r="DD181" s="84"/>
      <c r="DE181" s="84"/>
      <c r="DF181" s="84"/>
      <c r="DG181" s="84"/>
      <c r="DH181" s="84"/>
      <c r="DI181" s="84"/>
      <c r="DJ181" s="84"/>
      <c r="DK181" s="84"/>
      <c r="DL181" s="84"/>
      <c r="DM181" s="84"/>
      <c r="DN181" s="84"/>
      <c r="DO181" s="84"/>
      <c r="DP181" s="84"/>
      <c r="DQ181" s="84"/>
      <c r="DR181" s="84"/>
      <c r="DS181" s="84"/>
      <c r="DT181" s="84"/>
      <c r="DU181" s="84"/>
      <c r="DV181" s="84"/>
      <c r="DW181" s="84"/>
      <c r="DX181" s="84"/>
      <c r="DY181" s="84"/>
      <c r="DZ181" s="84"/>
      <c r="EA181" s="84"/>
      <c r="EB181" s="84"/>
      <c r="EC181" s="84"/>
      <c r="ED181" s="84"/>
      <c r="EE181" s="84"/>
      <c r="EF181" s="84"/>
      <c r="EG181" s="84"/>
      <c r="EH181" s="84"/>
      <c r="EI181" s="84"/>
    </row>
    <row r="182" spans="22:139" x14ac:dyDescent="0.25">
      <c r="V182" s="89">
        <v>24</v>
      </c>
      <c r="W182" s="90" t="s">
        <v>150</v>
      </c>
      <c r="X182" s="89">
        <v>24</v>
      </c>
      <c r="Y182" s="89">
        <v>5</v>
      </c>
      <c r="Z182" s="94">
        <v>245</v>
      </c>
      <c r="AA182" s="92">
        <v>24091</v>
      </c>
      <c r="AB182" s="90" t="s">
        <v>354</v>
      </c>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c r="CL182" s="84"/>
      <c r="CM182" s="84"/>
      <c r="CN182" s="84"/>
      <c r="CO182" s="84"/>
      <c r="CP182" s="84"/>
      <c r="CQ182" s="84"/>
      <c r="CR182" s="84"/>
      <c r="CS182" s="84"/>
      <c r="CT182" s="84"/>
      <c r="CU182" s="84"/>
      <c r="CV182" s="84"/>
      <c r="CW182" s="84"/>
      <c r="CX182" s="84"/>
      <c r="CY182" s="84"/>
      <c r="CZ182" s="84"/>
      <c r="DA182" s="84"/>
      <c r="DB182" s="84"/>
      <c r="DC182" s="84"/>
      <c r="DD182" s="84"/>
      <c r="DE182" s="84"/>
      <c r="DF182" s="84"/>
      <c r="DG182" s="84"/>
      <c r="DH182" s="84"/>
      <c r="DI182" s="84"/>
      <c r="DJ182" s="84"/>
      <c r="DK182" s="84"/>
      <c r="DL182" s="84"/>
      <c r="DM182" s="84"/>
      <c r="DN182" s="84"/>
      <c r="DO182" s="84"/>
      <c r="DP182" s="84"/>
      <c r="DQ182" s="84"/>
      <c r="DR182" s="84"/>
      <c r="DS182" s="84"/>
      <c r="DT182" s="84"/>
      <c r="DU182" s="84"/>
      <c r="DV182" s="84"/>
      <c r="DW182" s="84"/>
      <c r="DX182" s="84"/>
      <c r="DY182" s="84"/>
      <c r="DZ182" s="84"/>
      <c r="EA182" s="84"/>
      <c r="EB182" s="84"/>
      <c r="EC182" s="84"/>
      <c r="ED182" s="84"/>
      <c r="EE182" s="84"/>
      <c r="EF182" s="84"/>
      <c r="EG182" s="84"/>
      <c r="EH182" s="84"/>
      <c r="EI182" s="84"/>
    </row>
    <row r="183" spans="22:139" x14ac:dyDescent="0.25">
      <c r="V183" s="89">
        <v>24</v>
      </c>
      <c r="W183" s="90" t="s">
        <v>150</v>
      </c>
      <c r="X183" s="89">
        <v>24</v>
      </c>
      <c r="Y183" s="89">
        <v>6</v>
      </c>
      <c r="Z183" s="94">
        <v>246</v>
      </c>
      <c r="AA183" s="92">
        <v>24093</v>
      </c>
      <c r="AB183" s="90" t="s">
        <v>355</v>
      </c>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c r="BM183" s="84"/>
      <c r="BN183" s="84"/>
      <c r="BO183" s="84"/>
      <c r="BP183" s="84"/>
      <c r="BQ183" s="84"/>
      <c r="BR183" s="84"/>
      <c r="BS183" s="84"/>
      <c r="BT183" s="84"/>
      <c r="BU183" s="84"/>
      <c r="BV183" s="84"/>
      <c r="BW183" s="84"/>
      <c r="BX183" s="84"/>
      <c r="BY183" s="84"/>
      <c r="BZ183" s="84"/>
      <c r="CA183" s="84"/>
      <c r="CB183" s="84"/>
      <c r="CC183" s="84"/>
      <c r="CD183" s="84"/>
      <c r="CE183" s="84"/>
      <c r="CF183" s="84"/>
      <c r="CG183" s="84"/>
      <c r="CH183" s="84"/>
      <c r="CI183" s="84"/>
      <c r="CJ183" s="84"/>
      <c r="CK183" s="84"/>
      <c r="CL183" s="84"/>
      <c r="CM183" s="84"/>
      <c r="CN183" s="84"/>
      <c r="CO183" s="84"/>
      <c r="CP183" s="84"/>
      <c r="CQ183" s="84"/>
      <c r="CR183" s="84"/>
      <c r="CS183" s="84"/>
      <c r="CT183" s="84"/>
      <c r="CU183" s="84"/>
      <c r="CV183" s="84"/>
      <c r="CW183" s="84"/>
      <c r="CX183" s="84"/>
      <c r="CY183" s="84"/>
      <c r="CZ183" s="84"/>
      <c r="DA183" s="84"/>
      <c r="DB183" s="84"/>
      <c r="DC183" s="84"/>
      <c r="DD183" s="84"/>
      <c r="DE183" s="84"/>
      <c r="DF183" s="84"/>
      <c r="DG183" s="84"/>
      <c r="DH183" s="84"/>
      <c r="DI183" s="84"/>
      <c r="DJ183" s="84"/>
      <c r="DK183" s="84"/>
      <c r="DL183" s="84"/>
      <c r="DM183" s="84"/>
      <c r="DN183" s="84"/>
      <c r="DO183" s="84"/>
      <c r="DP183" s="84"/>
      <c r="DQ183" s="84"/>
      <c r="DR183" s="84"/>
      <c r="DS183" s="84"/>
      <c r="DT183" s="84"/>
      <c r="DU183" s="84"/>
      <c r="DV183" s="84"/>
      <c r="DW183" s="84"/>
      <c r="DX183" s="84"/>
      <c r="DY183" s="84"/>
      <c r="DZ183" s="84"/>
      <c r="EA183" s="84"/>
      <c r="EB183" s="84"/>
      <c r="EC183" s="84"/>
      <c r="ED183" s="84"/>
      <c r="EE183" s="84"/>
      <c r="EF183" s="84"/>
      <c r="EG183" s="84"/>
      <c r="EH183" s="84"/>
      <c r="EI183" s="84"/>
    </row>
    <row r="184" spans="22:139" x14ac:dyDescent="0.25">
      <c r="V184" s="89">
        <v>24</v>
      </c>
      <c r="W184" s="90" t="s">
        <v>150</v>
      </c>
      <c r="X184" s="89">
        <v>24</v>
      </c>
      <c r="Y184" s="89">
        <v>7</v>
      </c>
      <c r="Z184" s="94">
        <v>247</v>
      </c>
      <c r="AA184" s="92">
        <v>25003</v>
      </c>
      <c r="AB184" s="90" t="s">
        <v>358</v>
      </c>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c r="BT184" s="84"/>
      <c r="BU184" s="84"/>
      <c r="BV184" s="84"/>
      <c r="BW184" s="84"/>
      <c r="BX184" s="84"/>
      <c r="BY184" s="84"/>
      <c r="BZ184" s="84"/>
      <c r="CA184" s="84"/>
      <c r="CB184" s="84"/>
      <c r="CC184" s="84"/>
      <c r="CD184" s="84"/>
      <c r="CE184" s="84"/>
      <c r="CF184" s="84"/>
      <c r="CG184" s="84"/>
      <c r="CH184" s="84"/>
      <c r="CI184" s="84"/>
      <c r="CJ184" s="84"/>
      <c r="CK184" s="84"/>
      <c r="CL184" s="84"/>
      <c r="CM184" s="84"/>
      <c r="CN184" s="84"/>
      <c r="CO184" s="84"/>
      <c r="CP184" s="84"/>
      <c r="CQ184" s="84"/>
      <c r="CR184" s="84"/>
      <c r="CS184" s="84"/>
      <c r="CT184" s="84"/>
      <c r="CU184" s="84"/>
      <c r="CV184" s="84"/>
      <c r="CW184" s="84"/>
      <c r="CX184" s="84"/>
      <c r="CY184" s="84"/>
      <c r="CZ184" s="84"/>
      <c r="DA184" s="84"/>
      <c r="DB184" s="84"/>
      <c r="DC184" s="84"/>
      <c r="DD184" s="84"/>
      <c r="DE184" s="84"/>
      <c r="DF184" s="84"/>
      <c r="DG184" s="84"/>
      <c r="DH184" s="84"/>
      <c r="DI184" s="84"/>
      <c r="DJ184" s="84"/>
      <c r="DK184" s="84"/>
      <c r="DL184" s="84"/>
      <c r="DM184" s="84"/>
      <c r="DN184" s="84"/>
      <c r="DO184" s="84"/>
      <c r="DP184" s="84"/>
      <c r="DQ184" s="84"/>
      <c r="DR184" s="84"/>
      <c r="DS184" s="84"/>
      <c r="DT184" s="84"/>
      <c r="DU184" s="84"/>
      <c r="DV184" s="84"/>
      <c r="DW184" s="84"/>
      <c r="DX184" s="84"/>
      <c r="DY184" s="84"/>
      <c r="DZ184" s="84"/>
      <c r="EA184" s="84"/>
      <c r="EB184" s="84"/>
      <c r="EC184" s="84"/>
      <c r="ED184" s="84"/>
      <c r="EE184" s="84"/>
      <c r="EF184" s="84"/>
      <c r="EG184" s="84"/>
      <c r="EH184" s="84"/>
      <c r="EI184" s="84"/>
    </row>
    <row r="185" spans="22:139" x14ac:dyDescent="0.25">
      <c r="V185" s="89">
        <v>24</v>
      </c>
      <c r="W185" s="90" t="s">
        <v>150</v>
      </c>
      <c r="X185" s="89">
        <v>24</v>
      </c>
      <c r="Y185" s="89">
        <v>8</v>
      </c>
      <c r="Z185" s="94">
        <v>248</v>
      </c>
      <c r="AA185" s="92">
        <v>83003</v>
      </c>
      <c r="AB185" s="90" t="s">
        <v>621</v>
      </c>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c r="BM185" s="84"/>
      <c r="BN185" s="84"/>
      <c r="BO185" s="84"/>
      <c r="BP185" s="84"/>
      <c r="BQ185" s="84"/>
      <c r="BR185" s="84"/>
      <c r="BS185" s="84"/>
      <c r="BT185" s="84"/>
      <c r="BU185" s="84"/>
      <c r="BV185" s="84"/>
      <c r="BW185" s="84"/>
      <c r="BX185" s="84"/>
      <c r="BY185" s="84"/>
      <c r="BZ185" s="84"/>
      <c r="CA185" s="84"/>
      <c r="CB185" s="84"/>
      <c r="CC185" s="84"/>
      <c r="CD185" s="84"/>
      <c r="CE185" s="84"/>
      <c r="CF185" s="84"/>
      <c r="CG185" s="84"/>
      <c r="CH185" s="84"/>
      <c r="CI185" s="84"/>
      <c r="CJ185" s="84"/>
      <c r="CK185" s="84"/>
      <c r="CL185" s="84"/>
      <c r="CM185" s="84"/>
      <c r="CN185" s="84"/>
      <c r="CO185" s="84"/>
      <c r="CP185" s="84"/>
      <c r="CQ185" s="84"/>
      <c r="CR185" s="84"/>
      <c r="CS185" s="84"/>
      <c r="CT185" s="84"/>
      <c r="CU185" s="84"/>
      <c r="CV185" s="84"/>
      <c r="CW185" s="84"/>
      <c r="CX185" s="84"/>
      <c r="CY185" s="84"/>
      <c r="CZ185" s="84"/>
      <c r="DA185" s="84"/>
      <c r="DB185" s="84"/>
      <c r="DC185" s="84"/>
      <c r="DD185" s="84"/>
      <c r="DE185" s="84"/>
      <c r="DF185" s="84"/>
      <c r="DG185" s="84"/>
      <c r="DH185" s="84"/>
      <c r="DI185" s="84"/>
      <c r="DJ185" s="84"/>
      <c r="DK185" s="84"/>
      <c r="DL185" s="84"/>
      <c r="DM185" s="84"/>
      <c r="DN185" s="84"/>
      <c r="DO185" s="84"/>
      <c r="DP185" s="84"/>
      <c r="DQ185" s="84"/>
      <c r="DR185" s="84"/>
      <c r="DS185" s="84"/>
      <c r="DT185" s="84"/>
      <c r="DU185" s="84"/>
      <c r="DV185" s="84"/>
      <c r="DW185" s="84"/>
      <c r="DX185" s="84"/>
      <c r="DY185" s="84"/>
      <c r="DZ185" s="84"/>
      <c r="EA185" s="84"/>
      <c r="EB185" s="84"/>
      <c r="EC185" s="84"/>
      <c r="ED185" s="84"/>
      <c r="EE185" s="84"/>
      <c r="EF185" s="84"/>
      <c r="EG185" s="84"/>
      <c r="EH185" s="84"/>
      <c r="EI185" s="84"/>
    </row>
    <row r="186" spans="22:139" x14ac:dyDescent="0.25">
      <c r="V186" s="89">
        <v>24</v>
      </c>
      <c r="W186" s="90" t="s">
        <v>150</v>
      </c>
      <c r="X186" s="89">
        <v>24</v>
      </c>
      <c r="Y186" s="89">
        <v>9</v>
      </c>
      <c r="Z186" s="94">
        <v>249</v>
      </c>
      <c r="AA186" s="92">
        <v>89080</v>
      </c>
      <c r="AB186" s="90" t="s">
        <v>642</v>
      </c>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84"/>
      <c r="CA186" s="84"/>
      <c r="CB186" s="84"/>
      <c r="CC186" s="84"/>
      <c r="CD186" s="84"/>
      <c r="CE186" s="84"/>
      <c r="CF186" s="84"/>
      <c r="CG186" s="84"/>
      <c r="CH186" s="84"/>
      <c r="CI186" s="84"/>
      <c r="CJ186" s="84"/>
      <c r="CK186" s="84"/>
      <c r="CL186" s="84"/>
      <c r="CM186" s="84"/>
      <c r="CN186" s="84"/>
      <c r="CO186" s="84"/>
      <c r="CP186" s="84"/>
      <c r="CQ186" s="84"/>
      <c r="CR186" s="84"/>
      <c r="CS186" s="84"/>
      <c r="CT186" s="84"/>
      <c r="CU186" s="84"/>
      <c r="CV186" s="84"/>
      <c r="CW186" s="84"/>
      <c r="CX186" s="84"/>
      <c r="CY186" s="84"/>
      <c r="CZ186" s="84"/>
      <c r="DA186" s="84"/>
      <c r="DB186" s="84"/>
      <c r="DC186" s="84"/>
      <c r="DD186" s="84"/>
      <c r="DE186" s="84"/>
      <c r="DF186" s="84"/>
      <c r="DG186" s="84"/>
      <c r="DH186" s="84"/>
      <c r="DI186" s="84"/>
      <c r="DJ186" s="84"/>
      <c r="DK186" s="84"/>
      <c r="DL186" s="84"/>
      <c r="DM186" s="84"/>
      <c r="DN186" s="84"/>
      <c r="DO186" s="84"/>
      <c r="DP186" s="84"/>
      <c r="DQ186" s="84"/>
      <c r="DR186" s="84"/>
      <c r="DS186" s="84"/>
      <c r="DT186" s="84"/>
      <c r="DU186" s="84"/>
      <c r="DV186" s="84"/>
      <c r="DW186" s="84"/>
      <c r="DX186" s="84"/>
      <c r="DY186" s="84"/>
      <c r="DZ186" s="84"/>
      <c r="EA186" s="84"/>
      <c r="EB186" s="84"/>
      <c r="EC186" s="84"/>
      <c r="ED186" s="84"/>
      <c r="EE186" s="84"/>
      <c r="EF186" s="84"/>
      <c r="EG186" s="84"/>
      <c r="EH186" s="84"/>
      <c r="EI186" s="84"/>
    </row>
    <row r="187" spans="22:139" x14ac:dyDescent="0.25">
      <c r="V187" s="89">
        <v>25</v>
      </c>
      <c r="W187" s="90" t="s">
        <v>151</v>
      </c>
      <c r="X187" s="89">
        <v>25</v>
      </c>
      <c r="Y187" s="89">
        <v>1</v>
      </c>
      <c r="Z187" s="94">
        <v>251</v>
      </c>
      <c r="AA187" s="92">
        <v>11076</v>
      </c>
      <c r="AB187" s="90" t="s">
        <v>289</v>
      </c>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c r="BT187" s="84"/>
      <c r="BU187" s="84"/>
      <c r="BV187" s="84"/>
      <c r="BW187" s="84"/>
      <c r="BX187" s="84"/>
      <c r="BY187" s="84"/>
      <c r="BZ187" s="84"/>
      <c r="CA187" s="84"/>
      <c r="CB187" s="84"/>
      <c r="CC187" s="84"/>
      <c r="CD187" s="84"/>
      <c r="CE187" s="84"/>
      <c r="CF187" s="84"/>
      <c r="CG187" s="84"/>
      <c r="CH187" s="84"/>
      <c r="CI187" s="84"/>
      <c r="CJ187" s="84"/>
      <c r="CK187" s="84"/>
      <c r="CL187" s="84"/>
      <c r="CM187" s="84"/>
      <c r="CN187" s="84"/>
      <c r="CO187" s="84"/>
      <c r="CP187" s="84"/>
      <c r="CQ187" s="84"/>
      <c r="CR187" s="84"/>
      <c r="CS187" s="84"/>
      <c r="CT187" s="84"/>
      <c r="CU187" s="84"/>
      <c r="CV187" s="84"/>
      <c r="CW187" s="84"/>
      <c r="CX187" s="84"/>
      <c r="CY187" s="84"/>
      <c r="CZ187" s="84"/>
      <c r="DA187" s="84"/>
      <c r="DB187" s="84"/>
      <c r="DC187" s="84"/>
      <c r="DD187" s="84"/>
      <c r="DE187" s="84"/>
      <c r="DF187" s="84"/>
      <c r="DG187" s="84"/>
      <c r="DH187" s="84"/>
      <c r="DI187" s="84"/>
      <c r="DJ187" s="84"/>
      <c r="DK187" s="84"/>
      <c r="DL187" s="84"/>
      <c r="DM187" s="84"/>
      <c r="DN187" s="84"/>
      <c r="DO187" s="84"/>
      <c r="DP187" s="84"/>
      <c r="DQ187" s="84"/>
      <c r="DR187" s="84"/>
      <c r="DS187" s="84"/>
      <c r="DT187" s="84"/>
      <c r="DU187" s="84"/>
      <c r="DV187" s="84"/>
      <c r="DW187" s="84"/>
      <c r="DX187" s="84"/>
      <c r="DY187" s="84"/>
      <c r="DZ187" s="84"/>
      <c r="EA187" s="84"/>
      <c r="EB187" s="84"/>
      <c r="EC187" s="84"/>
      <c r="ED187" s="84"/>
      <c r="EE187" s="84"/>
      <c r="EF187" s="84"/>
      <c r="EG187" s="84"/>
      <c r="EH187" s="84"/>
      <c r="EI187" s="84"/>
    </row>
    <row r="188" spans="22:139" x14ac:dyDescent="0.25">
      <c r="V188" s="89">
        <v>25</v>
      </c>
      <c r="W188" s="90" t="s">
        <v>151</v>
      </c>
      <c r="X188" s="89">
        <v>25</v>
      </c>
      <c r="Y188" s="89">
        <v>2</v>
      </c>
      <c r="Z188" s="94">
        <v>252</v>
      </c>
      <c r="AA188" s="92">
        <v>24086</v>
      </c>
      <c r="AB188" s="90" t="s">
        <v>350</v>
      </c>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c r="BT188" s="84"/>
      <c r="BU188" s="84"/>
      <c r="BV188" s="84"/>
      <c r="BW188" s="84"/>
      <c r="BX188" s="84"/>
      <c r="BY188" s="84"/>
      <c r="BZ188" s="84"/>
      <c r="CA188" s="84"/>
      <c r="CB188" s="84"/>
      <c r="CC188" s="84"/>
      <c r="CD188" s="84"/>
      <c r="CE188" s="84"/>
      <c r="CF188" s="84"/>
      <c r="CG188" s="84"/>
      <c r="CH188" s="84"/>
      <c r="CI188" s="84"/>
      <c r="CJ188" s="84"/>
      <c r="CK188" s="84"/>
      <c r="CL188" s="84"/>
      <c r="CM188" s="84"/>
      <c r="CN188" s="84"/>
      <c r="CO188" s="84"/>
      <c r="CP188" s="84"/>
      <c r="CQ188" s="84"/>
      <c r="CR188" s="84"/>
      <c r="CS188" s="84"/>
      <c r="CT188" s="84"/>
      <c r="CU188" s="84"/>
      <c r="CV188" s="84"/>
      <c r="CW188" s="84"/>
      <c r="CX188" s="84"/>
      <c r="CY188" s="84"/>
      <c r="CZ188" s="84"/>
      <c r="DA188" s="84"/>
      <c r="DB188" s="84"/>
      <c r="DC188" s="84"/>
      <c r="DD188" s="84"/>
      <c r="DE188" s="84"/>
      <c r="DF188" s="84"/>
      <c r="DG188" s="84"/>
      <c r="DH188" s="84"/>
      <c r="DI188" s="84"/>
      <c r="DJ188" s="84"/>
      <c r="DK188" s="84"/>
      <c r="DL188" s="84"/>
      <c r="DM188" s="84"/>
      <c r="DN188" s="84"/>
      <c r="DO188" s="84"/>
      <c r="DP188" s="84"/>
      <c r="DQ188" s="84"/>
      <c r="DR188" s="84"/>
      <c r="DS188" s="84"/>
      <c r="DT188" s="84"/>
      <c r="DU188" s="84"/>
      <c r="DV188" s="84"/>
      <c r="DW188" s="84"/>
      <c r="DX188" s="84"/>
      <c r="DY188" s="84"/>
      <c r="DZ188" s="84"/>
      <c r="EA188" s="84"/>
      <c r="EB188" s="84"/>
      <c r="EC188" s="84"/>
      <c r="ED188" s="84"/>
      <c r="EE188" s="84"/>
      <c r="EF188" s="84"/>
      <c r="EG188" s="84"/>
      <c r="EH188" s="84"/>
      <c r="EI188" s="84"/>
    </row>
    <row r="189" spans="22:139" x14ac:dyDescent="0.25">
      <c r="V189" s="89">
        <v>25</v>
      </c>
      <c r="W189" s="90" t="s">
        <v>151</v>
      </c>
      <c r="X189" s="89">
        <v>25</v>
      </c>
      <c r="Y189" s="89">
        <v>3</v>
      </c>
      <c r="Z189" s="94">
        <v>253</v>
      </c>
      <c r="AA189" s="92">
        <v>24087</v>
      </c>
      <c r="AB189" s="90" t="s">
        <v>351</v>
      </c>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84"/>
      <c r="CA189" s="84"/>
      <c r="CB189" s="84"/>
      <c r="CC189" s="84"/>
      <c r="CD189" s="84"/>
      <c r="CE189" s="84"/>
      <c r="CF189" s="84"/>
      <c r="CG189" s="84"/>
      <c r="CH189" s="84"/>
      <c r="CI189" s="84"/>
      <c r="CJ189" s="84"/>
      <c r="CK189" s="84"/>
      <c r="CL189" s="84"/>
      <c r="CM189" s="84"/>
      <c r="CN189" s="84"/>
      <c r="CO189" s="84"/>
      <c r="CP189" s="84"/>
      <c r="CQ189" s="84"/>
      <c r="CR189" s="84"/>
      <c r="CS189" s="84"/>
      <c r="CT189" s="84"/>
      <c r="CU189" s="84"/>
      <c r="CV189" s="84"/>
      <c r="CW189" s="84"/>
      <c r="CX189" s="84"/>
      <c r="CY189" s="84"/>
      <c r="CZ189" s="84"/>
      <c r="DA189" s="84"/>
      <c r="DB189" s="84"/>
      <c r="DC189" s="84"/>
      <c r="DD189" s="84"/>
      <c r="DE189" s="84"/>
      <c r="DF189" s="84"/>
      <c r="DG189" s="84"/>
      <c r="DH189" s="84"/>
      <c r="DI189" s="84"/>
      <c r="DJ189" s="84"/>
      <c r="DK189" s="84"/>
      <c r="DL189" s="84"/>
      <c r="DM189" s="84"/>
      <c r="DN189" s="84"/>
      <c r="DO189" s="84"/>
      <c r="DP189" s="84"/>
      <c r="DQ189" s="84"/>
      <c r="DR189" s="84"/>
      <c r="DS189" s="84"/>
      <c r="DT189" s="84"/>
      <c r="DU189" s="84"/>
      <c r="DV189" s="84"/>
      <c r="DW189" s="84"/>
      <c r="DX189" s="84"/>
      <c r="DY189" s="84"/>
      <c r="DZ189" s="84"/>
      <c r="EA189" s="84"/>
      <c r="EB189" s="84"/>
      <c r="EC189" s="84"/>
      <c r="ED189" s="84"/>
      <c r="EE189" s="84"/>
      <c r="EF189" s="84"/>
      <c r="EG189" s="84"/>
      <c r="EH189" s="84"/>
      <c r="EI189" s="84"/>
    </row>
    <row r="190" spans="22:139" x14ac:dyDescent="0.25">
      <c r="V190" s="89">
        <v>25</v>
      </c>
      <c r="W190" s="90" t="s">
        <v>151</v>
      </c>
      <c r="X190" s="89">
        <v>25</v>
      </c>
      <c r="Y190" s="89">
        <v>4</v>
      </c>
      <c r="Z190" s="94">
        <v>254</v>
      </c>
      <c r="AA190" s="92">
        <v>25001</v>
      </c>
      <c r="AB190" s="90" t="s">
        <v>356</v>
      </c>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c r="BT190" s="84"/>
      <c r="BU190" s="84"/>
      <c r="BV190" s="84"/>
      <c r="BW190" s="84"/>
      <c r="BX190" s="84"/>
      <c r="BY190" s="84"/>
      <c r="BZ190" s="84"/>
      <c r="CA190" s="84"/>
      <c r="CB190" s="84"/>
      <c r="CC190" s="84"/>
      <c r="CD190" s="84"/>
      <c r="CE190" s="84"/>
      <c r="CF190" s="84"/>
      <c r="CG190" s="84"/>
      <c r="CH190" s="84"/>
      <c r="CI190" s="84"/>
      <c r="CJ190" s="84"/>
      <c r="CK190" s="84"/>
      <c r="CL190" s="84"/>
      <c r="CM190" s="84"/>
      <c r="CN190" s="84"/>
      <c r="CO190" s="84"/>
      <c r="CP190" s="84"/>
      <c r="CQ190" s="84"/>
      <c r="CR190" s="84"/>
      <c r="CS190" s="84"/>
      <c r="CT190" s="84"/>
      <c r="CU190" s="84"/>
      <c r="CV190" s="84"/>
      <c r="CW190" s="84"/>
      <c r="CX190" s="84"/>
      <c r="CY190" s="84"/>
      <c r="CZ190" s="84"/>
      <c r="DA190" s="84"/>
      <c r="DB190" s="84"/>
      <c r="DC190" s="84"/>
      <c r="DD190" s="84"/>
      <c r="DE190" s="84"/>
      <c r="DF190" s="84"/>
      <c r="DG190" s="84"/>
      <c r="DH190" s="84"/>
      <c r="DI190" s="84"/>
      <c r="DJ190" s="84"/>
      <c r="DK190" s="84"/>
      <c r="DL190" s="84"/>
      <c r="DM190" s="84"/>
      <c r="DN190" s="84"/>
      <c r="DO190" s="84"/>
      <c r="DP190" s="84"/>
      <c r="DQ190" s="84"/>
      <c r="DR190" s="84"/>
      <c r="DS190" s="84"/>
      <c r="DT190" s="84"/>
      <c r="DU190" s="84"/>
      <c r="DV190" s="84"/>
      <c r="DW190" s="84"/>
      <c r="DX190" s="84"/>
      <c r="DY190" s="84"/>
      <c r="DZ190" s="84"/>
      <c r="EA190" s="84"/>
      <c r="EB190" s="84"/>
      <c r="EC190" s="84"/>
      <c r="ED190" s="84"/>
      <c r="EE190" s="84"/>
      <c r="EF190" s="84"/>
      <c r="EG190" s="84"/>
      <c r="EH190" s="84"/>
      <c r="EI190" s="84"/>
    </row>
    <row r="191" spans="22:139" x14ac:dyDescent="0.25">
      <c r="V191" s="89">
        <v>25</v>
      </c>
      <c r="W191" s="90" t="s">
        <v>151</v>
      </c>
      <c r="X191" s="89">
        <v>25</v>
      </c>
      <c r="Y191" s="89">
        <v>5</v>
      </c>
      <c r="Z191" s="94">
        <v>255</v>
      </c>
      <c r="AA191" s="92">
        <v>25002</v>
      </c>
      <c r="AB191" s="90" t="s">
        <v>357</v>
      </c>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84"/>
      <c r="CA191" s="84"/>
      <c r="CB191" s="84"/>
      <c r="CC191" s="84"/>
      <c r="CD191" s="84"/>
      <c r="CE191" s="84"/>
      <c r="CF191" s="84"/>
      <c r="CG191" s="84"/>
      <c r="CH191" s="84"/>
      <c r="CI191" s="84"/>
      <c r="CJ191" s="84"/>
      <c r="CK191" s="84"/>
      <c r="CL191" s="84"/>
      <c r="CM191" s="84"/>
      <c r="CN191" s="84"/>
      <c r="CO191" s="84"/>
      <c r="CP191" s="84"/>
      <c r="CQ191" s="84"/>
      <c r="CR191" s="84"/>
      <c r="CS191" s="84"/>
      <c r="CT191" s="84"/>
      <c r="CU191" s="84"/>
      <c r="CV191" s="84"/>
      <c r="CW191" s="84"/>
      <c r="CX191" s="84"/>
      <c r="CY191" s="84"/>
      <c r="CZ191" s="84"/>
      <c r="DA191" s="84"/>
      <c r="DB191" s="84"/>
      <c r="DC191" s="84"/>
      <c r="DD191" s="84"/>
      <c r="DE191" s="84"/>
      <c r="DF191" s="84"/>
      <c r="DG191" s="84"/>
      <c r="DH191" s="84"/>
      <c r="DI191" s="84"/>
      <c r="DJ191" s="84"/>
      <c r="DK191" s="84"/>
      <c r="DL191" s="84"/>
      <c r="DM191" s="84"/>
      <c r="DN191" s="84"/>
      <c r="DO191" s="84"/>
      <c r="DP191" s="84"/>
      <c r="DQ191" s="84"/>
      <c r="DR191" s="84"/>
      <c r="DS191" s="84"/>
      <c r="DT191" s="84"/>
      <c r="DU191" s="84"/>
      <c r="DV191" s="84"/>
      <c r="DW191" s="84"/>
      <c r="DX191" s="84"/>
      <c r="DY191" s="84"/>
      <c r="DZ191" s="84"/>
      <c r="EA191" s="84"/>
      <c r="EB191" s="84"/>
      <c r="EC191" s="84"/>
      <c r="ED191" s="84"/>
      <c r="EE191" s="84"/>
      <c r="EF191" s="84"/>
      <c r="EG191" s="84"/>
      <c r="EH191" s="84"/>
      <c r="EI191" s="84"/>
    </row>
    <row r="192" spans="22:139" x14ac:dyDescent="0.25">
      <c r="V192" s="89">
        <v>25</v>
      </c>
      <c r="W192" s="90" t="s">
        <v>151</v>
      </c>
      <c r="X192" s="89">
        <v>25</v>
      </c>
      <c r="Y192" s="89">
        <v>6</v>
      </c>
      <c r="Z192" s="94">
        <v>256</v>
      </c>
      <c r="AA192" s="92">
        <v>25003</v>
      </c>
      <c r="AB192" s="90" t="s">
        <v>358</v>
      </c>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c r="BT192" s="84"/>
      <c r="BU192" s="84"/>
      <c r="BV192" s="84"/>
      <c r="BW192" s="84"/>
      <c r="BX192" s="84"/>
      <c r="BY192" s="84"/>
      <c r="BZ192" s="84"/>
      <c r="CA192" s="84"/>
      <c r="CB192" s="84"/>
      <c r="CC192" s="84"/>
      <c r="CD192" s="84"/>
      <c r="CE192" s="84"/>
      <c r="CF192" s="84"/>
      <c r="CG192" s="84"/>
      <c r="CH192" s="84"/>
      <c r="CI192" s="84"/>
      <c r="CJ192" s="84"/>
      <c r="CK192" s="84"/>
      <c r="CL192" s="84"/>
      <c r="CM192" s="84"/>
      <c r="CN192" s="84"/>
      <c r="CO192" s="84"/>
      <c r="CP192" s="84"/>
      <c r="CQ192" s="84"/>
      <c r="CR192" s="84"/>
      <c r="CS192" s="84"/>
      <c r="CT192" s="84"/>
      <c r="CU192" s="84"/>
      <c r="CV192" s="84"/>
      <c r="CW192" s="84"/>
      <c r="CX192" s="84"/>
      <c r="CY192" s="84"/>
      <c r="CZ192" s="84"/>
      <c r="DA192" s="84"/>
      <c r="DB192" s="84"/>
      <c r="DC192" s="84"/>
      <c r="DD192" s="84"/>
      <c r="DE192" s="84"/>
      <c r="DF192" s="84"/>
      <c r="DG192" s="84"/>
      <c r="DH192" s="84"/>
      <c r="DI192" s="84"/>
      <c r="DJ192" s="84"/>
      <c r="DK192" s="84"/>
      <c r="DL192" s="84"/>
      <c r="DM192" s="84"/>
      <c r="DN192" s="84"/>
      <c r="DO192" s="84"/>
      <c r="DP192" s="84"/>
      <c r="DQ192" s="84"/>
      <c r="DR192" s="84"/>
      <c r="DS192" s="84"/>
      <c r="DT192" s="84"/>
      <c r="DU192" s="84"/>
      <c r="DV192" s="84"/>
      <c r="DW192" s="84"/>
      <c r="DX192" s="84"/>
      <c r="DY192" s="84"/>
      <c r="DZ192" s="84"/>
      <c r="EA192" s="84"/>
      <c r="EB192" s="84"/>
      <c r="EC192" s="84"/>
      <c r="ED192" s="84"/>
      <c r="EE192" s="84"/>
      <c r="EF192" s="84"/>
      <c r="EG192" s="84"/>
      <c r="EH192" s="84"/>
      <c r="EI192" s="84"/>
    </row>
    <row r="193" spans="22:139" x14ac:dyDescent="0.25">
      <c r="V193" s="89">
        <v>25</v>
      </c>
      <c r="W193" s="90" t="s">
        <v>151</v>
      </c>
      <c r="X193" s="89">
        <v>25</v>
      </c>
      <c r="Y193" s="89">
        <v>7</v>
      </c>
      <c r="Z193" s="94">
        <v>257</v>
      </c>
      <c r="AA193" s="92">
        <v>32054</v>
      </c>
      <c r="AB193" s="90" t="s">
        <v>382</v>
      </c>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84"/>
      <c r="BV193" s="84"/>
      <c r="BW193" s="84"/>
      <c r="BX193" s="84"/>
      <c r="BY193" s="84"/>
      <c r="BZ193" s="84"/>
      <c r="CA193" s="84"/>
      <c r="CB193" s="84"/>
      <c r="CC193" s="84"/>
      <c r="CD193" s="84"/>
      <c r="CE193" s="84"/>
      <c r="CF193" s="84"/>
      <c r="CG193" s="84"/>
      <c r="CH193" s="84"/>
      <c r="CI193" s="84"/>
      <c r="CJ193" s="84"/>
      <c r="CK193" s="84"/>
      <c r="CL193" s="84"/>
      <c r="CM193" s="84"/>
      <c r="CN193" s="84"/>
      <c r="CO193" s="84"/>
      <c r="CP193" s="84"/>
      <c r="CQ193" s="84"/>
      <c r="CR193" s="84"/>
      <c r="CS193" s="84"/>
      <c r="CT193" s="84"/>
      <c r="CU193" s="84"/>
      <c r="CV193" s="84"/>
      <c r="CW193" s="84"/>
      <c r="CX193" s="84"/>
      <c r="CY193" s="84"/>
      <c r="CZ193" s="84"/>
      <c r="DA193" s="84"/>
      <c r="DB193" s="84"/>
      <c r="DC193" s="84"/>
      <c r="DD193" s="84"/>
      <c r="DE193" s="84"/>
      <c r="DF193" s="84"/>
      <c r="DG193" s="84"/>
      <c r="DH193" s="84"/>
      <c r="DI193" s="84"/>
      <c r="DJ193" s="84"/>
      <c r="DK193" s="84"/>
      <c r="DL193" s="84"/>
      <c r="DM193" s="84"/>
      <c r="DN193" s="84"/>
      <c r="DO193" s="84"/>
      <c r="DP193" s="84"/>
      <c r="DQ193" s="84"/>
      <c r="DR193" s="84"/>
      <c r="DS193" s="84"/>
      <c r="DT193" s="84"/>
      <c r="DU193" s="84"/>
      <c r="DV193" s="84"/>
      <c r="DW193" s="84"/>
      <c r="DX193" s="84"/>
      <c r="DY193" s="84"/>
      <c r="DZ193" s="84"/>
      <c r="EA193" s="84"/>
      <c r="EB193" s="84"/>
      <c r="EC193" s="84"/>
      <c r="ED193" s="84"/>
      <c r="EE193" s="84"/>
      <c r="EF193" s="84"/>
      <c r="EG193" s="84"/>
      <c r="EH193" s="84"/>
      <c r="EI193" s="84"/>
    </row>
    <row r="194" spans="22:139" x14ac:dyDescent="0.25">
      <c r="V194" s="89">
        <v>25</v>
      </c>
      <c r="W194" s="90" t="s">
        <v>151</v>
      </c>
      <c r="X194" s="89">
        <v>25</v>
      </c>
      <c r="Y194" s="89">
        <v>8</v>
      </c>
      <c r="Z194" s="94">
        <v>258</v>
      </c>
      <c r="AA194" s="92">
        <v>32058</v>
      </c>
      <c r="AB194" s="90" t="s">
        <v>385</v>
      </c>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c r="BT194" s="84"/>
      <c r="BU194" s="84"/>
      <c r="BV194" s="84"/>
      <c r="BW194" s="84"/>
      <c r="BX194" s="84"/>
      <c r="BY194" s="84"/>
      <c r="BZ194" s="84"/>
      <c r="CA194" s="84"/>
      <c r="CB194" s="84"/>
      <c r="CC194" s="84"/>
      <c r="CD194" s="84"/>
      <c r="CE194" s="84"/>
      <c r="CF194" s="84"/>
      <c r="CG194" s="84"/>
      <c r="CH194" s="84"/>
      <c r="CI194" s="84"/>
      <c r="CJ194" s="84"/>
      <c r="CK194" s="84"/>
      <c r="CL194" s="84"/>
      <c r="CM194" s="84"/>
      <c r="CN194" s="84"/>
      <c r="CO194" s="84"/>
      <c r="CP194" s="84"/>
      <c r="CQ194" s="84"/>
      <c r="CR194" s="84"/>
      <c r="CS194" s="84"/>
      <c r="CT194" s="84"/>
      <c r="CU194" s="84"/>
      <c r="CV194" s="84"/>
      <c r="CW194" s="84"/>
      <c r="CX194" s="84"/>
      <c r="CY194" s="84"/>
      <c r="CZ194" s="84"/>
      <c r="DA194" s="84"/>
      <c r="DB194" s="84"/>
      <c r="DC194" s="84"/>
      <c r="DD194" s="84"/>
      <c r="DE194" s="84"/>
      <c r="DF194" s="84"/>
      <c r="DG194" s="84"/>
      <c r="DH194" s="84"/>
      <c r="DI194" s="84"/>
      <c r="DJ194" s="84"/>
      <c r="DK194" s="84"/>
      <c r="DL194" s="84"/>
      <c r="DM194" s="84"/>
      <c r="DN194" s="84"/>
      <c r="DO194" s="84"/>
      <c r="DP194" s="84"/>
      <c r="DQ194" s="84"/>
      <c r="DR194" s="84"/>
      <c r="DS194" s="84"/>
      <c r="DT194" s="84"/>
      <c r="DU194" s="84"/>
      <c r="DV194" s="84"/>
      <c r="DW194" s="84"/>
      <c r="DX194" s="84"/>
      <c r="DY194" s="84"/>
      <c r="DZ194" s="84"/>
      <c r="EA194" s="84"/>
      <c r="EB194" s="84"/>
      <c r="EC194" s="84"/>
      <c r="ED194" s="84"/>
      <c r="EE194" s="84"/>
      <c r="EF194" s="84"/>
      <c r="EG194" s="84"/>
      <c r="EH194" s="84"/>
      <c r="EI194" s="84"/>
    </row>
    <row r="195" spans="22:139" x14ac:dyDescent="0.25">
      <c r="V195" s="89">
        <v>25</v>
      </c>
      <c r="W195" s="90" t="s">
        <v>151</v>
      </c>
      <c r="X195" s="89">
        <v>25</v>
      </c>
      <c r="Y195" s="89">
        <v>9</v>
      </c>
      <c r="Z195" s="94">
        <v>259</v>
      </c>
      <c r="AA195" s="92">
        <v>89080</v>
      </c>
      <c r="AB195" s="90" t="s">
        <v>642</v>
      </c>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84"/>
      <c r="BV195" s="84"/>
      <c r="BW195" s="84"/>
      <c r="BX195" s="84"/>
      <c r="BY195" s="84"/>
      <c r="BZ195" s="84"/>
      <c r="CA195" s="84"/>
      <c r="CB195" s="84"/>
      <c r="CC195" s="84"/>
      <c r="CD195" s="84"/>
      <c r="CE195" s="84"/>
      <c r="CF195" s="84"/>
      <c r="CG195" s="84"/>
      <c r="CH195" s="84"/>
      <c r="CI195" s="84"/>
      <c r="CJ195" s="84"/>
      <c r="CK195" s="84"/>
      <c r="CL195" s="84"/>
      <c r="CM195" s="84"/>
      <c r="CN195" s="84"/>
      <c r="CO195" s="84"/>
      <c r="CP195" s="84"/>
      <c r="CQ195" s="84"/>
      <c r="CR195" s="84"/>
      <c r="CS195" s="84"/>
      <c r="CT195" s="84"/>
      <c r="CU195" s="84"/>
      <c r="CV195" s="84"/>
      <c r="CW195" s="84"/>
      <c r="CX195" s="84"/>
      <c r="CY195" s="84"/>
      <c r="CZ195" s="84"/>
      <c r="DA195" s="84"/>
      <c r="DB195" s="84"/>
      <c r="DC195" s="84"/>
      <c r="DD195" s="84"/>
      <c r="DE195" s="84"/>
      <c r="DF195" s="84"/>
      <c r="DG195" s="84"/>
      <c r="DH195" s="84"/>
      <c r="DI195" s="84"/>
      <c r="DJ195" s="84"/>
      <c r="DK195" s="84"/>
      <c r="DL195" s="84"/>
      <c r="DM195" s="84"/>
      <c r="DN195" s="84"/>
      <c r="DO195" s="84"/>
      <c r="DP195" s="84"/>
      <c r="DQ195" s="84"/>
      <c r="DR195" s="84"/>
      <c r="DS195" s="84"/>
      <c r="DT195" s="84"/>
      <c r="DU195" s="84"/>
      <c r="DV195" s="84"/>
      <c r="DW195" s="84"/>
      <c r="DX195" s="84"/>
      <c r="DY195" s="84"/>
      <c r="DZ195" s="84"/>
      <c r="EA195" s="84"/>
      <c r="EB195" s="84"/>
      <c r="EC195" s="84"/>
      <c r="ED195" s="84"/>
      <c r="EE195" s="84"/>
      <c r="EF195" s="84"/>
      <c r="EG195" s="84"/>
      <c r="EH195" s="84"/>
      <c r="EI195" s="84"/>
    </row>
    <row r="196" spans="22:139" x14ac:dyDescent="0.25">
      <c r="V196" s="89">
        <v>26</v>
      </c>
      <c r="W196" s="90" t="s">
        <v>152</v>
      </c>
      <c r="X196" s="89">
        <v>26</v>
      </c>
      <c r="Y196" s="89">
        <v>1</v>
      </c>
      <c r="Z196" s="94">
        <v>261</v>
      </c>
      <c r="AA196" s="92">
        <v>26001</v>
      </c>
      <c r="AB196" s="90" t="s">
        <v>359</v>
      </c>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c r="CA196" s="84"/>
      <c r="CB196" s="84"/>
      <c r="CC196" s="84"/>
      <c r="CD196" s="84"/>
      <c r="CE196" s="84"/>
      <c r="CF196" s="84"/>
      <c r="CG196" s="84"/>
      <c r="CH196" s="84"/>
      <c r="CI196" s="84"/>
      <c r="CJ196" s="84"/>
      <c r="CK196" s="84"/>
      <c r="CL196" s="84"/>
      <c r="CM196" s="84"/>
      <c r="CN196" s="84"/>
      <c r="CO196" s="84"/>
      <c r="CP196" s="84"/>
      <c r="CQ196" s="84"/>
      <c r="CR196" s="84"/>
      <c r="CS196" s="84"/>
      <c r="CT196" s="84"/>
      <c r="CU196" s="84"/>
      <c r="CV196" s="84"/>
      <c r="CW196" s="84"/>
      <c r="CX196" s="84"/>
      <c r="CY196" s="84"/>
      <c r="CZ196" s="84"/>
      <c r="DA196" s="84"/>
      <c r="DB196" s="84"/>
      <c r="DC196" s="84"/>
      <c r="DD196" s="84"/>
      <c r="DE196" s="84"/>
      <c r="DF196" s="84"/>
      <c r="DG196" s="84"/>
      <c r="DH196" s="84"/>
      <c r="DI196" s="84"/>
      <c r="DJ196" s="84"/>
      <c r="DK196" s="84"/>
      <c r="DL196" s="84"/>
      <c r="DM196" s="84"/>
      <c r="DN196" s="84"/>
      <c r="DO196" s="84"/>
      <c r="DP196" s="84"/>
      <c r="DQ196" s="84"/>
      <c r="DR196" s="84"/>
      <c r="DS196" s="84"/>
      <c r="DT196" s="84"/>
      <c r="DU196" s="84"/>
      <c r="DV196" s="84"/>
      <c r="DW196" s="84"/>
      <c r="DX196" s="84"/>
      <c r="DY196" s="84"/>
      <c r="DZ196" s="84"/>
      <c r="EA196" s="84"/>
      <c r="EB196" s="84"/>
      <c r="EC196" s="84"/>
      <c r="ED196" s="84"/>
      <c r="EE196" s="84"/>
      <c r="EF196" s="84"/>
      <c r="EG196" s="84"/>
      <c r="EH196" s="84"/>
      <c r="EI196" s="84"/>
    </row>
    <row r="197" spans="22:139" x14ac:dyDescent="0.25">
      <c r="V197" s="89">
        <v>26</v>
      </c>
      <c r="W197" s="90" t="s">
        <v>152</v>
      </c>
      <c r="X197" s="89">
        <v>26</v>
      </c>
      <c r="Y197" s="89">
        <v>2</v>
      </c>
      <c r="Z197" s="94">
        <v>262</v>
      </c>
      <c r="AA197" s="92">
        <v>26002</v>
      </c>
      <c r="AB197" s="90" t="s">
        <v>360</v>
      </c>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84"/>
      <c r="BV197" s="84"/>
      <c r="BW197" s="84"/>
      <c r="BX197" s="84"/>
      <c r="BY197" s="84"/>
      <c r="BZ197" s="84"/>
      <c r="CA197" s="84"/>
      <c r="CB197" s="84"/>
      <c r="CC197" s="84"/>
      <c r="CD197" s="84"/>
      <c r="CE197" s="84"/>
      <c r="CF197" s="84"/>
      <c r="CG197" s="84"/>
      <c r="CH197" s="84"/>
      <c r="CI197" s="84"/>
      <c r="CJ197" s="84"/>
      <c r="CK197" s="84"/>
      <c r="CL197" s="84"/>
      <c r="CM197" s="84"/>
      <c r="CN197" s="84"/>
      <c r="CO197" s="84"/>
      <c r="CP197" s="84"/>
      <c r="CQ197" s="84"/>
      <c r="CR197" s="84"/>
      <c r="CS197" s="84"/>
      <c r="CT197" s="84"/>
      <c r="CU197" s="84"/>
      <c r="CV197" s="84"/>
      <c r="CW197" s="84"/>
      <c r="CX197" s="84"/>
      <c r="CY197" s="84"/>
      <c r="CZ197" s="84"/>
      <c r="DA197" s="84"/>
      <c r="DB197" s="84"/>
      <c r="DC197" s="84"/>
      <c r="DD197" s="84"/>
      <c r="DE197" s="84"/>
      <c r="DF197" s="84"/>
      <c r="DG197" s="84"/>
      <c r="DH197" s="84"/>
      <c r="DI197" s="84"/>
      <c r="DJ197" s="84"/>
      <c r="DK197" s="84"/>
      <c r="DL197" s="84"/>
      <c r="DM197" s="84"/>
      <c r="DN197" s="84"/>
      <c r="DO197" s="84"/>
      <c r="DP197" s="84"/>
      <c r="DQ197" s="84"/>
      <c r="DR197" s="84"/>
      <c r="DS197" s="84"/>
      <c r="DT197" s="84"/>
      <c r="DU197" s="84"/>
      <c r="DV197" s="84"/>
      <c r="DW197" s="84"/>
      <c r="DX197" s="84"/>
      <c r="DY197" s="84"/>
      <c r="DZ197" s="84"/>
      <c r="EA197" s="84"/>
      <c r="EB197" s="84"/>
      <c r="EC197" s="84"/>
      <c r="ED197" s="84"/>
      <c r="EE197" s="84"/>
      <c r="EF197" s="84"/>
      <c r="EG197" s="84"/>
      <c r="EH197" s="84"/>
      <c r="EI197" s="84"/>
    </row>
    <row r="198" spans="22:139" x14ac:dyDescent="0.25">
      <c r="V198" s="89">
        <v>26</v>
      </c>
      <c r="W198" s="90" t="s">
        <v>152</v>
      </c>
      <c r="X198" s="89">
        <v>26</v>
      </c>
      <c r="Y198" s="89">
        <v>3</v>
      </c>
      <c r="Z198" s="94">
        <v>263</v>
      </c>
      <c r="AA198" s="92">
        <v>26005</v>
      </c>
      <c r="AB198" s="90" t="s">
        <v>361</v>
      </c>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c r="CL198" s="84"/>
      <c r="CM198" s="84"/>
      <c r="CN198" s="84"/>
      <c r="CO198" s="84"/>
      <c r="CP198" s="84"/>
      <c r="CQ198" s="84"/>
      <c r="CR198" s="84"/>
      <c r="CS198" s="84"/>
      <c r="CT198" s="84"/>
      <c r="CU198" s="84"/>
      <c r="CV198" s="84"/>
      <c r="CW198" s="84"/>
      <c r="CX198" s="84"/>
      <c r="CY198" s="84"/>
      <c r="CZ198" s="84"/>
      <c r="DA198" s="84"/>
      <c r="DB198" s="84"/>
      <c r="DC198" s="84"/>
      <c r="DD198" s="84"/>
      <c r="DE198" s="84"/>
      <c r="DF198" s="84"/>
      <c r="DG198" s="84"/>
      <c r="DH198" s="84"/>
      <c r="DI198" s="84"/>
      <c r="DJ198" s="84"/>
      <c r="DK198" s="84"/>
      <c r="DL198" s="84"/>
      <c r="DM198" s="84"/>
      <c r="DN198" s="84"/>
      <c r="DO198" s="84"/>
      <c r="DP198" s="84"/>
      <c r="DQ198" s="84"/>
      <c r="DR198" s="84"/>
      <c r="DS198" s="84"/>
      <c r="DT198" s="84"/>
      <c r="DU198" s="84"/>
      <c r="DV198" s="84"/>
      <c r="DW198" s="84"/>
      <c r="DX198" s="84"/>
      <c r="DY198" s="84"/>
      <c r="DZ198" s="84"/>
      <c r="EA198" s="84"/>
      <c r="EB198" s="84"/>
      <c r="EC198" s="84"/>
      <c r="ED198" s="84"/>
      <c r="EE198" s="84"/>
      <c r="EF198" s="84"/>
      <c r="EG198" s="84"/>
      <c r="EH198" s="84"/>
      <c r="EI198" s="84"/>
    </row>
    <row r="199" spans="22:139" x14ac:dyDescent="0.25">
      <c r="V199" s="89">
        <v>26</v>
      </c>
      <c r="W199" s="90" t="s">
        <v>152</v>
      </c>
      <c r="X199" s="89">
        <v>26</v>
      </c>
      <c r="Y199" s="89">
        <v>4</v>
      </c>
      <c r="Z199" s="94">
        <v>264</v>
      </c>
      <c r="AA199" s="92">
        <v>26006</v>
      </c>
      <c r="AB199" s="90" t="s">
        <v>362</v>
      </c>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4"/>
      <c r="BX199" s="84"/>
      <c r="BY199" s="84"/>
      <c r="BZ199" s="84"/>
      <c r="CA199" s="84"/>
      <c r="CB199" s="84"/>
      <c r="CC199" s="84"/>
      <c r="CD199" s="84"/>
      <c r="CE199" s="84"/>
      <c r="CF199" s="84"/>
      <c r="CG199" s="84"/>
      <c r="CH199" s="84"/>
      <c r="CI199" s="84"/>
      <c r="CJ199" s="84"/>
      <c r="CK199" s="84"/>
      <c r="CL199" s="84"/>
      <c r="CM199" s="84"/>
      <c r="CN199" s="84"/>
      <c r="CO199" s="84"/>
      <c r="CP199" s="84"/>
      <c r="CQ199" s="84"/>
      <c r="CR199" s="84"/>
      <c r="CS199" s="84"/>
      <c r="CT199" s="84"/>
      <c r="CU199" s="84"/>
      <c r="CV199" s="84"/>
      <c r="CW199" s="84"/>
      <c r="CX199" s="84"/>
      <c r="CY199" s="84"/>
      <c r="CZ199" s="84"/>
      <c r="DA199" s="84"/>
      <c r="DB199" s="84"/>
      <c r="DC199" s="84"/>
      <c r="DD199" s="84"/>
      <c r="DE199" s="84"/>
      <c r="DF199" s="84"/>
      <c r="DG199" s="84"/>
      <c r="DH199" s="84"/>
      <c r="DI199" s="84"/>
      <c r="DJ199" s="84"/>
      <c r="DK199" s="84"/>
      <c r="DL199" s="84"/>
      <c r="DM199" s="84"/>
      <c r="DN199" s="84"/>
      <c r="DO199" s="84"/>
      <c r="DP199" s="84"/>
      <c r="DQ199" s="84"/>
      <c r="DR199" s="84"/>
      <c r="DS199" s="84"/>
      <c r="DT199" s="84"/>
      <c r="DU199" s="84"/>
      <c r="DV199" s="84"/>
      <c r="DW199" s="84"/>
      <c r="DX199" s="84"/>
      <c r="DY199" s="84"/>
      <c r="DZ199" s="84"/>
      <c r="EA199" s="84"/>
      <c r="EB199" s="84"/>
      <c r="EC199" s="84"/>
      <c r="ED199" s="84"/>
      <c r="EE199" s="84"/>
      <c r="EF199" s="84"/>
      <c r="EG199" s="84"/>
      <c r="EH199" s="84"/>
      <c r="EI199" s="84"/>
    </row>
    <row r="200" spans="22:139" x14ac:dyDescent="0.25">
      <c r="V200" s="89">
        <v>26</v>
      </c>
      <c r="W200" s="90" t="s">
        <v>152</v>
      </c>
      <c r="X200" s="89">
        <v>26</v>
      </c>
      <c r="Y200" s="89">
        <v>5</v>
      </c>
      <c r="Z200" s="94">
        <v>265</v>
      </c>
      <c r="AA200" s="92">
        <v>68070</v>
      </c>
      <c r="AB200" s="90" t="s">
        <v>552</v>
      </c>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4"/>
      <c r="BX200" s="84"/>
      <c r="BY200" s="84"/>
      <c r="BZ200" s="84"/>
      <c r="CA200" s="84"/>
      <c r="CB200" s="84"/>
      <c r="CC200" s="84"/>
      <c r="CD200" s="84"/>
      <c r="CE200" s="84"/>
      <c r="CF200" s="84"/>
      <c r="CG200" s="84"/>
      <c r="CH200" s="84"/>
      <c r="CI200" s="84"/>
      <c r="CJ200" s="84"/>
      <c r="CK200" s="84"/>
      <c r="CL200" s="84"/>
      <c r="CM200" s="84"/>
      <c r="CN200" s="84"/>
      <c r="CO200" s="84"/>
      <c r="CP200" s="84"/>
      <c r="CQ200" s="84"/>
      <c r="CR200" s="84"/>
      <c r="CS200" s="84"/>
      <c r="CT200" s="84"/>
      <c r="CU200" s="84"/>
      <c r="CV200" s="84"/>
      <c r="CW200" s="84"/>
      <c r="CX200" s="84"/>
      <c r="CY200" s="84"/>
      <c r="CZ200" s="84"/>
      <c r="DA200" s="84"/>
      <c r="DB200" s="84"/>
      <c r="DC200" s="84"/>
      <c r="DD200" s="84"/>
      <c r="DE200" s="84"/>
      <c r="DF200" s="84"/>
      <c r="DG200" s="84"/>
      <c r="DH200" s="84"/>
      <c r="DI200" s="84"/>
      <c r="DJ200" s="84"/>
      <c r="DK200" s="84"/>
      <c r="DL200" s="84"/>
      <c r="DM200" s="84"/>
      <c r="DN200" s="84"/>
      <c r="DO200" s="84"/>
      <c r="DP200" s="84"/>
      <c r="DQ200" s="84"/>
      <c r="DR200" s="84"/>
      <c r="DS200" s="84"/>
      <c r="DT200" s="84"/>
      <c r="DU200" s="84"/>
      <c r="DV200" s="84"/>
      <c r="DW200" s="84"/>
      <c r="DX200" s="84"/>
      <c r="DY200" s="84"/>
      <c r="DZ200" s="84"/>
      <c r="EA200" s="84"/>
      <c r="EB200" s="84"/>
      <c r="EC200" s="84"/>
      <c r="ED200" s="84"/>
      <c r="EE200" s="84"/>
      <c r="EF200" s="84"/>
      <c r="EG200" s="84"/>
      <c r="EH200" s="84"/>
      <c r="EI200" s="84"/>
    </row>
    <row r="201" spans="22:139" x14ac:dyDescent="0.25">
      <c r="V201" s="89">
        <v>26</v>
      </c>
      <c r="W201" s="90" t="s">
        <v>152</v>
      </c>
      <c r="X201" s="89">
        <v>26</v>
      </c>
      <c r="Y201" s="89">
        <v>6</v>
      </c>
      <c r="Z201" s="94">
        <v>266</v>
      </c>
      <c r="AA201" s="92">
        <v>68074</v>
      </c>
      <c r="AB201" s="90" t="s">
        <v>556</v>
      </c>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4"/>
      <c r="BX201" s="84"/>
      <c r="BY201" s="84"/>
      <c r="BZ201" s="84"/>
      <c r="CA201" s="84"/>
      <c r="CB201" s="84"/>
      <c r="CC201" s="84"/>
      <c r="CD201" s="84"/>
      <c r="CE201" s="84"/>
      <c r="CF201" s="84"/>
      <c r="CG201" s="84"/>
      <c r="CH201" s="84"/>
      <c r="CI201" s="84"/>
      <c r="CJ201" s="84"/>
      <c r="CK201" s="84"/>
      <c r="CL201" s="84"/>
      <c r="CM201" s="84"/>
      <c r="CN201" s="84"/>
      <c r="CO201" s="84"/>
      <c r="CP201" s="84"/>
      <c r="CQ201" s="84"/>
      <c r="CR201" s="84"/>
      <c r="CS201" s="84"/>
      <c r="CT201" s="84"/>
      <c r="CU201" s="84"/>
      <c r="CV201" s="84"/>
      <c r="CW201" s="84"/>
      <c r="CX201" s="84"/>
      <c r="CY201" s="84"/>
      <c r="CZ201" s="84"/>
      <c r="DA201" s="84"/>
      <c r="DB201" s="84"/>
      <c r="DC201" s="84"/>
      <c r="DD201" s="84"/>
      <c r="DE201" s="84"/>
      <c r="DF201" s="84"/>
      <c r="DG201" s="84"/>
      <c r="DH201" s="84"/>
      <c r="DI201" s="84"/>
      <c r="DJ201" s="84"/>
      <c r="DK201" s="84"/>
      <c r="DL201" s="84"/>
      <c r="DM201" s="84"/>
      <c r="DN201" s="84"/>
      <c r="DO201" s="84"/>
      <c r="DP201" s="84"/>
      <c r="DQ201" s="84"/>
      <c r="DR201" s="84"/>
      <c r="DS201" s="84"/>
      <c r="DT201" s="84"/>
      <c r="DU201" s="84"/>
      <c r="DV201" s="84"/>
      <c r="DW201" s="84"/>
      <c r="DX201" s="84"/>
      <c r="DY201" s="84"/>
      <c r="DZ201" s="84"/>
      <c r="EA201" s="84"/>
      <c r="EB201" s="84"/>
      <c r="EC201" s="84"/>
      <c r="ED201" s="84"/>
      <c r="EE201" s="84"/>
      <c r="EF201" s="84"/>
      <c r="EG201" s="84"/>
      <c r="EH201" s="84"/>
      <c r="EI201" s="84"/>
    </row>
    <row r="202" spans="22:139" x14ac:dyDescent="0.25">
      <c r="V202" s="89">
        <v>27</v>
      </c>
      <c r="W202" s="90" t="s">
        <v>153</v>
      </c>
      <c r="X202" s="89">
        <v>27</v>
      </c>
      <c r="Y202" s="89">
        <v>1</v>
      </c>
      <c r="Z202" s="94">
        <v>271</v>
      </c>
      <c r="AA202" s="92">
        <v>27055</v>
      </c>
      <c r="AB202" s="90" t="s">
        <v>363</v>
      </c>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84"/>
      <c r="CR202" s="84"/>
      <c r="CS202" s="84"/>
      <c r="CT202" s="84"/>
      <c r="CU202" s="84"/>
      <c r="CV202" s="84"/>
      <c r="CW202" s="84"/>
      <c r="CX202" s="84"/>
      <c r="CY202" s="84"/>
      <c r="CZ202" s="84"/>
      <c r="DA202" s="84"/>
      <c r="DB202" s="84"/>
      <c r="DC202" s="84"/>
      <c r="DD202" s="84"/>
      <c r="DE202" s="84"/>
      <c r="DF202" s="84"/>
      <c r="DG202" s="84"/>
      <c r="DH202" s="84"/>
      <c r="DI202" s="84"/>
      <c r="DJ202" s="84"/>
      <c r="DK202" s="84"/>
      <c r="DL202" s="84"/>
      <c r="DM202" s="84"/>
      <c r="DN202" s="84"/>
      <c r="DO202" s="84"/>
      <c r="DP202" s="84"/>
      <c r="DQ202" s="84"/>
      <c r="DR202" s="84"/>
      <c r="DS202" s="84"/>
      <c r="DT202" s="84"/>
      <c r="DU202" s="84"/>
      <c r="DV202" s="84"/>
      <c r="DW202" s="84"/>
      <c r="DX202" s="84"/>
      <c r="DY202" s="84"/>
      <c r="DZ202" s="84"/>
      <c r="EA202" s="84"/>
      <c r="EB202" s="84"/>
      <c r="EC202" s="84"/>
      <c r="ED202" s="84"/>
      <c r="EE202" s="84"/>
      <c r="EF202" s="84"/>
      <c r="EG202" s="84"/>
      <c r="EH202" s="84"/>
      <c r="EI202" s="84"/>
    </row>
    <row r="203" spans="22:139" x14ac:dyDescent="0.25">
      <c r="V203" s="89">
        <v>27</v>
      </c>
      <c r="W203" s="90" t="s">
        <v>153</v>
      </c>
      <c r="X203" s="89">
        <v>27</v>
      </c>
      <c r="Y203" s="89">
        <v>2</v>
      </c>
      <c r="Z203" s="94">
        <v>272</v>
      </c>
      <c r="AA203" s="92">
        <v>27056</v>
      </c>
      <c r="AB203" s="90" t="s">
        <v>364</v>
      </c>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84"/>
      <c r="CR203" s="84"/>
      <c r="CS203" s="84"/>
      <c r="CT203" s="84"/>
      <c r="CU203" s="84"/>
      <c r="CV203" s="84"/>
      <c r="CW203" s="84"/>
      <c r="CX203" s="84"/>
      <c r="CY203" s="84"/>
      <c r="CZ203" s="84"/>
      <c r="DA203" s="84"/>
      <c r="DB203" s="84"/>
      <c r="DC203" s="84"/>
      <c r="DD203" s="84"/>
      <c r="DE203" s="84"/>
      <c r="DF203" s="84"/>
      <c r="DG203" s="84"/>
      <c r="DH203" s="84"/>
      <c r="DI203" s="84"/>
      <c r="DJ203" s="84"/>
      <c r="DK203" s="84"/>
      <c r="DL203" s="84"/>
      <c r="DM203" s="84"/>
      <c r="DN203" s="84"/>
      <c r="DO203" s="84"/>
      <c r="DP203" s="84"/>
      <c r="DQ203" s="84"/>
      <c r="DR203" s="84"/>
      <c r="DS203" s="84"/>
      <c r="DT203" s="84"/>
      <c r="DU203" s="84"/>
      <c r="DV203" s="84"/>
      <c r="DW203" s="84"/>
      <c r="DX203" s="84"/>
      <c r="DY203" s="84"/>
      <c r="DZ203" s="84"/>
      <c r="EA203" s="84"/>
      <c r="EB203" s="84"/>
      <c r="EC203" s="84"/>
      <c r="ED203" s="84"/>
      <c r="EE203" s="84"/>
      <c r="EF203" s="84"/>
      <c r="EG203" s="84"/>
      <c r="EH203" s="84"/>
      <c r="EI203" s="84"/>
    </row>
    <row r="204" spans="22:139" x14ac:dyDescent="0.25">
      <c r="V204" s="89">
        <v>27</v>
      </c>
      <c r="W204" s="90" t="s">
        <v>153</v>
      </c>
      <c r="X204" s="89">
        <v>27</v>
      </c>
      <c r="Y204" s="89">
        <v>3</v>
      </c>
      <c r="Z204" s="94">
        <v>273</v>
      </c>
      <c r="AA204" s="92">
        <v>27057</v>
      </c>
      <c r="AB204" s="90" t="s">
        <v>365</v>
      </c>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84"/>
      <c r="CR204" s="84"/>
      <c r="CS204" s="84"/>
      <c r="CT204" s="84"/>
      <c r="CU204" s="84"/>
      <c r="CV204" s="84"/>
      <c r="CW204" s="84"/>
      <c r="CX204" s="84"/>
      <c r="CY204" s="84"/>
      <c r="CZ204" s="84"/>
      <c r="DA204" s="84"/>
      <c r="DB204" s="84"/>
      <c r="DC204" s="84"/>
      <c r="DD204" s="84"/>
      <c r="DE204" s="84"/>
      <c r="DF204" s="84"/>
      <c r="DG204" s="84"/>
      <c r="DH204" s="84"/>
      <c r="DI204" s="84"/>
      <c r="DJ204" s="84"/>
      <c r="DK204" s="84"/>
      <c r="DL204" s="84"/>
      <c r="DM204" s="84"/>
      <c r="DN204" s="84"/>
      <c r="DO204" s="84"/>
      <c r="DP204" s="84"/>
      <c r="DQ204" s="84"/>
      <c r="DR204" s="84"/>
      <c r="DS204" s="84"/>
      <c r="DT204" s="84"/>
      <c r="DU204" s="84"/>
      <c r="DV204" s="84"/>
      <c r="DW204" s="84"/>
      <c r="DX204" s="84"/>
      <c r="DY204" s="84"/>
      <c r="DZ204" s="84"/>
      <c r="EA204" s="84"/>
      <c r="EB204" s="84"/>
      <c r="EC204" s="84"/>
      <c r="ED204" s="84"/>
      <c r="EE204" s="84"/>
      <c r="EF204" s="84"/>
      <c r="EG204" s="84"/>
      <c r="EH204" s="84"/>
      <c r="EI204" s="84"/>
    </row>
    <row r="205" spans="22:139" x14ac:dyDescent="0.25">
      <c r="V205" s="89">
        <v>27</v>
      </c>
      <c r="W205" s="90" t="s">
        <v>153</v>
      </c>
      <c r="X205" s="89">
        <v>27</v>
      </c>
      <c r="Y205" s="89">
        <v>4</v>
      </c>
      <c r="Z205" s="94">
        <v>274</v>
      </c>
      <c r="AA205" s="92">
        <v>27058</v>
      </c>
      <c r="AB205" s="90" t="s">
        <v>366</v>
      </c>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84"/>
      <c r="CR205" s="84"/>
      <c r="CS205" s="84"/>
      <c r="CT205" s="84"/>
      <c r="CU205" s="84"/>
      <c r="CV205" s="84"/>
      <c r="CW205" s="84"/>
      <c r="CX205" s="84"/>
      <c r="CY205" s="84"/>
      <c r="CZ205" s="84"/>
      <c r="DA205" s="84"/>
      <c r="DB205" s="84"/>
      <c r="DC205" s="84"/>
      <c r="DD205" s="84"/>
      <c r="DE205" s="84"/>
      <c r="DF205" s="84"/>
      <c r="DG205" s="84"/>
      <c r="DH205" s="84"/>
      <c r="DI205" s="84"/>
      <c r="DJ205" s="84"/>
      <c r="DK205" s="84"/>
      <c r="DL205" s="84"/>
      <c r="DM205" s="84"/>
      <c r="DN205" s="84"/>
      <c r="DO205" s="84"/>
      <c r="DP205" s="84"/>
      <c r="DQ205" s="84"/>
      <c r="DR205" s="84"/>
      <c r="DS205" s="84"/>
      <c r="DT205" s="84"/>
      <c r="DU205" s="84"/>
      <c r="DV205" s="84"/>
      <c r="DW205" s="84"/>
      <c r="DX205" s="84"/>
      <c r="DY205" s="84"/>
      <c r="DZ205" s="84"/>
      <c r="EA205" s="84"/>
      <c r="EB205" s="84"/>
      <c r="EC205" s="84"/>
      <c r="ED205" s="84"/>
      <c r="EE205" s="84"/>
      <c r="EF205" s="84"/>
      <c r="EG205" s="84"/>
      <c r="EH205" s="84"/>
      <c r="EI205" s="84"/>
    </row>
    <row r="206" spans="22:139" x14ac:dyDescent="0.25">
      <c r="V206" s="89">
        <v>27</v>
      </c>
      <c r="W206" s="90" t="s">
        <v>153</v>
      </c>
      <c r="X206" s="89">
        <v>27</v>
      </c>
      <c r="Y206" s="89">
        <v>5</v>
      </c>
      <c r="Z206" s="94">
        <v>275</v>
      </c>
      <c r="AA206" s="92">
        <v>27059</v>
      </c>
      <c r="AB206" s="90" t="s">
        <v>367</v>
      </c>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84"/>
      <c r="CR206" s="84"/>
      <c r="CS206" s="84"/>
      <c r="CT206" s="84"/>
      <c r="CU206" s="84"/>
      <c r="CV206" s="84"/>
      <c r="CW206" s="84"/>
      <c r="CX206" s="84"/>
      <c r="CY206" s="84"/>
      <c r="CZ206" s="84"/>
      <c r="DA206" s="84"/>
      <c r="DB206" s="84"/>
      <c r="DC206" s="84"/>
      <c r="DD206" s="84"/>
      <c r="DE206" s="84"/>
      <c r="DF206" s="84"/>
      <c r="DG206" s="84"/>
      <c r="DH206" s="84"/>
      <c r="DI206" s="84"/>
      <c r="DJ206" s="84"/>
      <c r="DK206" s="84"/>
      <c r="DL206" s="84"/>
      <c r="DM206" s="84"/>
      <c r="DN206" s="84"/>
      <c r="DO206" s="84"/>
      <c r="DP206" s="84"/>
      <c r="DQ206" s="84"/>
      <c r="DR206" s="84"/>
      <c r="DS206" s="84"/>
      <c r="DT206" s="84"/>
      <c r="DU206" s="84"/>
      <c r="DV206" s="84"/>
      <c r="DW206" s="84"/>
      <c r="DX206" s="84"/>
      <c r="DY206" s="84"/>
      <c r="DZ206" s="84"/>
      <c r="EA206" s="84"/>
      <c r="EB206" s="84"/>
      <c r="EC206" s="84"/>
      <c r="ED206" s="84"/>
      <c r="EE206" s="84"/>
      <c r="EF206" s="84"/>
      <c r="EG206" s="84"/>
      <c r="EH206" s="84"/>
      <c r="EI206" s="84"/>
    </row>
    <row r="207" spans="22:139" x14ac:dyDescent="0.25">
      <c r="V207" s="89">
        <v>27</v>
      </c>
      <c r="W207" s="90" t="s">
        <v>153</v>
      </c>
      <c r="X207" s="89">
        <v>27</v>
      </c>
      <c r="Y207" s="89">
        <v>6</v>
      </c>
      <c r="Z207" s="94">
        <v>276</v>
      </c>
      <c r="AA207" s="92">
        <v>27061</v>
      </c>
      <c r="AB207" s="90" t="s">
        <v>368</v>
      </c>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84"/>
      <c r="CR207" s="84"/>
      <c r="CS207" s="84"/>
      <c r="CT207" s="84"/>
      <c r="CU207" s="84"/>
      <c r="CV207" s="84"/>
      <c r="CW207" s="84"/>
      <c r="CX207" s="84"/>
      <c r="CY207" s="84"/>
      <c r="CZ207" s="84"/>
      <c r="DA207" s="84"/>
      <c r="DB207" s="84"/>
      <c r="DC207" s="84"/>
      <c r="DD207" s="84"/>
      <c r="DE207" s="84"/>
      <c r="DF207" s="84"/>
      <c r="DG207" s="84"/>
      <c r="DH207" s="84"/>
      <c r="DI207" s="84"/>
      <c r="DJ207" s="84"/>
      <c r="DK207" s="84"/>
      <c r="DL207" s="84"/>
      <c r="DM207" s="84"/>
      <c r="DN207" s="84"/>
      <c r="DO207" s="84"/>
      <c r="DP207" s="84"/>
      <c r="DQ207" s="84"/>
      <c r="DR207" s="84"/>
      <c r="DS207" s="84"/>
      <c r="DT207" s="84"/>
      <c r="DU207" s="84"/>
      <c r="DV207" s="84"/>
      <c r="DW207" s="84"/>
      <c r="DX207" s="84"/>
      <c r="DY207" s="84"/>
      <c r="DZ207" s="84"/>
      <c r="EA207" s="84"/>
      <c r="EB207" s="84"/>
      <c r="EC207" s="84"/>
      <c r="ED207" s="84"/>
      <c r="EE207" s="84"/>
      <c r="EF207" s="84"/>
      <c r="EG207" s="84"/>
      <c r="EH207" s="84"/>
      <c r="EI207" s="84"/>
    </row>
    <row r="208" spans="22:139" x14ac:dyDescent="0.25">
      <c r="V208" s="89">
        <v>27</v>
      </c>
      <c r="W208" s="90" t="s">
        <v>153</v>
      </c>
      <c r="X208" s="89">
        <v>27</v>
      </c>
      <c r="Y208" s="89">
        <v>7</v>
      </c>
      <c r="Z208" s="94">
        <v>277</v>
      </c>
      <c r="AA208" s="92">
        <v>68070</v>
      </c>
      <c r="AB208" s="90" t="s">
        <v>552</v>
      </c>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c r="CA208" s="84"/>
      <c r="CB208" s="84"/>
      <c r="CC208" s="84"/>
      <c r="CD208" s="84"/>
      <c r="CE208" s="84"/>
      <c r="CF208" s="84"/>
      <c r="CG208" s="84"/>
      <c r="CH208" s="84"/>
      <c r="CI208" s="84"/>
      <c r="CJ208" s="84"/>
      <c r="CK208" s="84"/>
      <c r="CL208" s="84"/>
      <c r="CM208" s="84"/>
      <c r="CN208" s="84"/>
      <c r="CO208" s="84"/>
      <c r="CP208" s="84"/>
      <c r="CQ208" s="84"/>
      <c r="CR208" s="84"/>
      <c r="CS208" s="84"/>
      <c r="CT208" s="84"/>
      <c r="CU208" s="84"/>
      <c r="CV208" s="84"/>
      <c r="CW208" s="84"/>
      <c r="CX208" s="84"/>
      <c r="CY208" s="84"/>
      <c r="CZ208" s="84"/>
      <c r="DA208" s="84"/>
      <c r="DB208" s="84"/>
      <c r="DC208" s="84"/>
      <c r="DD208" s="84"/>
      <c r="DE208" s="84"/>
      <c r="DF208" s="84"/>
      <c r="DG208" s="84"/>
      <c r="DH208" s="84"/>
      <c r="DI208" s="84"/>
      <c r="DJ208" s="84"/>
      <c r="DK208" s="84"/>
      <c r="DL208" s="84"/>
      <c r="DM208" s="84"/>
      <c r="DN208" s="84"/>
      <c r="DO208" s="84"/>
      <c r="DP208" s="84"/>
      <c r="DQ208" s="84"/>
      <c r="DR208" s="84"/>
      <c r="DS208" s="84"/>
      <c r="DT208" s="84"/>
      <c r="DU208" s="84"/>
      <c r="DV208" s="84"/>
      <c r="DW208" s="84"/>
      <c r="DX208" s="84"/>
      <c r="DY208" s="84"/>
      <c r="DZ208" s="84"/>
      <c r="EA208" s="84"/>
      <c r="EB208" s="84"/>
      <c r="EC208" s="84"/>
      <c r="ED208" s="84"/>
      <c r="EE208" s="84"/>
      <c r="EF208" s="84"/>
      <c r="EG208" s="84"/>
      <c r="EH208" s="84"/>
      <c r="EI208" s="84"/>
    </row>
    <row r="209" spans="22:139" x14ac:dyDescent="0.25">
      <c r="V209" s="89">
        <v>27</v>
      </c>
      <c r="W209" s="90" t="s">
        <v>153</v>
      </c>
      <c r="X209" s="89">
        <v>27</v>
      </c>
      <c r="Y209" s="89">
        <v>8</v>
      </c>
      <c r="Z209" s="94">
        <v>278</v>
      </c>
      <c r="AA209" s="92">
        <v>68073</v>
      </c>
      <c r="AB209" s="90" t="s">
        <v>555</v>
      </c>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c r="CL209" s="84"/>
      <c r="CM209" s="84"/>
      <c r="CN209" s="84"/>
      <c r="CO209" s="84"/>
      <c r="CP209" s="84"/>
      <c r="CQ209" s="84"/>
      <c r="CR209" s="84"/>
      <c r="CS209" s="84"/>
      <c r="CT209" s="84"/>
      <c r="CU209" s="84"/>
      <c r="CV209" s="84"/>
      <c r="CW209" s="84"/>
      <c r="CX209" s="84"/>
      <c r="CY209" s="84"/>
      <c r="CZ209" s="84"/>
      <c r="DA209" s="84"/>
      <c r="DB209" s="84"/>
      <c r="DC209" s="84"/>
      <c r="DD209" s="84"/>
      <c r="DE209" s="84"/>
      <c r="DF209" s="84"/>
      <c r="DG209" s="84"/>
      <c r="DH209" s="84"/>
      <c r="DI209" s="84"/>
      <c r="DJ209" s="84"/>
      <c r="DK209" s="84"/>
      <c r="DL209" s="84"/>
      <c r="DM209" s="84"/>
      <c r="DN209" s="84"/>
      <c r="DO209" s="84"/>
      <c r="DP209" s="84"/>
      <c r="DQ209" s="84"/>
      <c r="DR209" s="84"/>
      <c r="DS209" s="84"/>
      <c r="DT209" s="84"/>
      <c r="DU209" s="84"/>
      <c r="DV209" s="84"/>
      <c r="DW209" s="84"/>
      <c r="DX209" s="84"/>
      <c r="DY209" s="84"/>
      <c r="DZ209" s="84"/>
      <c r="EA209" s="84"/>
      <c r="EB209" s="84"/>
      <c r="EC209" s="84"/>
      <c r="ED209" s="84"/>
      <c r="EE209" s="84"/>
      <c r="EF209" s="84"/>
      <c r="EG209" s="84"/>
      <c r="EH209" s="84"/>
      <c r="EI209" s="84"/>
    </row>
    <row r="210" spans="22:139" x14ac:dyDescent="0.25">
      <c r="V210" s="89">
        <v>27</v>
      </c>
      <c r="W210" s="90" t="s">
        <v>153</v>
      </c>
      <c r="X210" s="89">
        <v>27</v>
      </c>
      <c r="Y210" s="89">
        <v>9</v>
      </c>
      <c r="Z210" s="94">
        <v>279</v>
      </c>
      <c r="AA210" s="92">
        <v>68075</v>
      </c>
      <c r="AB210" s="90" t="s">
        <v>557</v>
      </c>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c r="DB210" s="84"/>
      <c r="DC210" s="84"/>
      <c r="DD210" s="84"/>
      <c r="DE210" s="84"/>
      <c r="DF210" s="84"/>
      <c r="DG210" s="84"/>
      <c r="DH210" s="84"/>
      <c r="DI210" s="84"/>
      <c r="DJ210" s="84"/>
      <c r="DK210" s="84"/>
      <c r="DL210" s="84"/>
      <c r="DM210" s="84"/>
      <c r="DN210" s="84"/>
      <c r="DO210" s="84"/>
      <c r="DP210" s="84"/>
      <c r="DQ210" s="84"/>
      <c r="DR210" s="84"/>
      <c r="DS210" s="84"/>
      <c r="DT210" s="84"/>
      <c r="DU210" s="84"/>
      <c r="DV210" s="84"/>
      <c r="DW210" s="84"/>
      <c r="DX210" s="84"/>
      <c r="DY210" s="84"/>
      <c r="DZ210" s="84"/>
      <c r="EA210" s="84"/>
      <c r="EB210" s="84"/>
      <c r="EC210" s="84"/>
      <c r="ED210" s="84"/>
      <c r="EE210" s="84"/>
      <c r="EF210" s="84"/>
      <c r="EG210" s="84"/>
      <c r="EH210" s="84"/>
      <c r="EI210" s="84"/>
    </row>
    <row r="211" spans="22:139" x14ac:dyDescent="0.25">
      <c r="V211" s="89">
        <v>27</v>
      </c>
      <c r="W211" s="90" t="s">
        <v>153</v>
      </c>
      <c r="X211" s="89">
        <v>27</v>
      </c>
      <c r="Y211" s="89">
        <v>10</v>
      </c>
      <c r="Z211" s="94">
        <v>2710</v>
      </c>
      <c r="AA211" s="92">
        <v>80119</v>
      </c>
      <c r="AB211" s="90" t="s">
        <v>607</v>
      </c>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c r="CL211" s="84"/>
      <c r="CM211" s="84"/>
      <c r="CN211" s="84"/>
      <c r="CO211" s="84"/>
      <c r="CP211" s="84"/>
      <c r="CQ211" s="84"/>
      <c r="CR211" s="84"/>
      <c r="CS211" s="84"/>
      <c r="CT211" s="84"/>
      <c r="CU211" s="84"/>
      <c r="CV211" s="84"/>
      <c r="CW211" s="84"/>
      <c r="CX211" s="84"/>
      <c r="CY211" s="84"/>
      <c r="CZ211" s="84"/>
      <c r="DA211" s="84"/>
      <c r="DB211" s="84"/>
      <c r="DC211" s="84"/>
      <c r="DD211" s="84"/>
      <c r="DE211" s="84"/>
      <c r="DF211" s="84"/>
      <c r="DG211" s="84"/>
      <c r="DH211" s="84"/>
      <c r="DI211" s="84"/>
      <c r="DJ211" s="84"/>
      <c r="DK211" s="84"/>
      <c r="DL211" s="84"/>
      <c r="DM211" s="84"/>
      <c r="DN211" s="84"/>
      <c r="DO211" s="84"/>
      <c r="DP211" s="84"/>
      <c r="DQ211" s="84"/>
      <c r="DR211" s="84"/>
      <c r="DS211" s="84"/>
      <c r="DT211" s="84"/>
      <c r="DU211" s="84"/>
      <c r="DV211" s="84"/>
      <c r="DW211" s="84"/>
      <c r="DX211" s="84"/>
      <c r="DY211" s="84"/>
      <c r="DZ211" s="84"/>
      <c r="EA211" s="84"/>
      <c r="EB211" s="84"/>
      <c r="EC211" s="84"/>
      <c r="ED211" s="84"/>
      <c r="EE211" s="84"/>
      <c r="EF211" s="84"/>
      <c r="EG211" s="84"/>
      <c r="EH211" s="84"/>
      <c r="EI211" s="84"/>
    </row>
    <row r="212" spans="22:139" x14ac:dyDescent="0.25">
      <c r="V212" s="89">
        <v>27</v>
      </c>
      <c r="W212" s="90" t="s">
        <v>153</v>
      </c>
      <c r="X212" s="89">
        <v>27</v>
      </c>
      <c r="Y212" s="89">
        <v>11</v>
      </c>
      <c r="Z212" s="94">
        <v>2711</v>
      </c>
      <c r="AA212" s="92">
        <v>97122</v>
      </c>
      <c r="AB212" s="90" t="s">
        <v>694</v>
      </c>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84"/>
      <c r="CM212" s="84"/>
      <c r="CN212" s="84"/>
      <c r="CO212" s="84"/>
      <c r="CP212" s="84"/>
      <c r="CQ212" s="84"/>
      <c r="CR212" s="84"/>
      <c r="CS212" s="84"/>
      <c r="CT212" s="84"/>
      <c r="CU212" s="84"/>
      <c r="CV212" s="84"/>
      <c r="CW212" s="84"/>
      <c r="CX212" s="84"/>
      <c r="CY212" s="84"/>
      <c r="CZ212" s="84"/>
      <c r="DA212" s="84"/>
      <c r="DB212" s="84"/>
      <c r="DC212" s="84"/>
      <c r="DD212" s="84"/>
      <c r="DE212" s="84"/>
      <c r="DF212" s="84"/>
      <c r="DG212" s="84"/>
      <c r="DH212" s="84"/>
      <c r="DI212" s="84"/>
      <c r="DJ212" s="84"/>
      <c r="DK212" s="84"/>
      <c r="DL212" s="84"/>
      <c r="DM212" s="84"/>
      <c r="DN212" s="84"/>
      <c r="DO212" s="84"/>
      <c r="DP212" s="84"/>
      <c r="DQ212" s="84"/>
      <c r="DR212" s="84"/>
      <c r="DS212" s="84"/>
      <c r="DT212" s="84"/>
      <c r="DU212" s="84"/>
      <c r="DV212" s="84"/>
      <c r="DW212" s="84"/>
      <c r="DX212" s="84"/>
      <c r="DY212" s="84"/>
      <c r="DZ212" s="84"/>
      <c r="EA212" s="84"/>
      <c r="EB212" s="84"/>
      <c r="EC212" s="84"/>
      <c r="ED212" s="84"/>
      <c r="EE212" s="84"/>
      <c r="EF212" s="84"/>
      <c r="EG212" s="84"/>
      <c r="EH212" s="84"/>
      <c r="EI212" s="84"/>
    </row>
    <row r="213" spans="22:139" x14ac:dyDescent="0.25">
      <c r="V213" s="89">
        <v>28</v>
      </c>
      <c r="W213" s="90" t="s">
        <v>154</v>
      </c>
      <c r="X213" s="89">
        <v>28</v>
      </c>
      <c r="Y213" s="89">
        <v>1</v>
      </c>
      <c r="Z213" s="94">
        <v>281</v>
      </c>
      <c r="AA213" s="92">
        <v>28101</v>
      </c>
      <c r="AB213" s="90" t="s">
        <v>369</v>
      </c>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c r="DB213" s="84"/>
      <c r="DC213" s="84"/>
      <c r="DD213" s="84"/>
      <c r="DE213" s="84"/>
      <c r="DF213" s="84"/>
      <c r="DG213" s="84"/>
      <c r="DH213" s="84"/>
      <c r="DI213" s="84"/>
      <c r="DJ213" s="84"/>
      <c r="DK213" s="84"/>
      <c r="DL213" s="84"/>
      <c r="DM213" s="84"/>
      <c r="DN213" s="84"/>
      <c r="DO213" s="84"/>
      <c r="DP213" s="84"/>
      <c r="DQ213" s="84"/>
      <c r="DR213" s="84"/>
      <c r="DS213" s="84"/>
      <c r="DT213" s="84"/>
      <c r="DU213" s="84"/>
      <c r="DV213" s="84"/>
      <c r="DW213" s="84"/>
      <c r="DX213" s="84"/>
      <c r="DY213" s="84"/>
      <c r="DZ213" s="84"/>
      <c r="EA213" s="84"/>
      <c r="EB213" s="84"/>
      <c r="EC213" s="84"/>
      <c r="ED213" s="84"/>
      <c r="EE213" s="84"/>
      <c r="EF213" s="84"/>
      <c r="EG213" s="84"/>
      <c r="EH213" s="84"/>
      <c r="EI213" s="84"/>
    </row>
    <row r="214" spans="22:139" x14ac:dyDescent="0.25">
      <c r="V214" s="89">
        <v>28</v>
      </c>
      <c r="W214" s="90" t="s">
        <v>154</v>
      </c>
      <c r="X214" s="89">
        <v>28</v>
      </c>
      <c r="Y214" s="89">
        <v>2</v>
      </c>
      <c r="Z214" s="94">
        <v>282</v>
      </c>
      <c r="AA214" s="92">
        <v>28102</v>
      </c>
      <c r="AB214" s="90" t="s">
        <v>370</v>
      </c>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c r="BT214" s="84"/>
      <c r="BU214" s="84"/>
      <c r="BV214" s="84"/>
      <c r="BW214" s="84"/>
      <c r="BX214" s="84"/>
      <c r="BY214" s="84"/>
      <c r="BZ214" s="84"/>
      <c r="CA214" s="84"/>
      <c r="CB214" s="84"/>
      <c r="CC214" s="84"/>
      <c r="CD214" s="84"/>
      <c r="CE214" s="84"/>
      <c r="CF214" s="84"/>
      <c r="CG214" s="84"/>
      <c r="CH214" s="84"/>
      <c r="CI214" s="84"/>
      <c r="CJ214" s="84"/>
      <c r="CK214" s="84"/>
      <c r="CL214" s="84"/>
      <c r="CM214" s="84"/>
      <c r="CN214" s="84"/>
      <c r="CO214" s="84"/>
      <c r="CP214" s="84"/>
      <c r="CQ214" s="84"/>
      <c r="CR214" s="84"/>
      <c r="CS214" s="84"/>
      <c r="CT214" s="84"/>
      <c r="CU214" s="84"/>
      <c r="CV214" s="84"/>
      <c r="CW214" s="84"/>
      <c r="CX214" s="84"/>
      <c r="CY214" s="84"/>
      <c r="CZ214" s="84"/>
      <c r="DA214" s="84"/>
      <c r="DB214" s="84"/>
      <c r="DC214" s="84"/>
      <c r="DD214" s="84"/>
      <c r="DE214" s="84"/>
      <c r="DF214" s="84"/>
      <c r="DG214" s="84"/>
      <c r="DH214" s="84"/>
      <c r="DI214" s="84"/>
      <c r="DJ214" s="84"/>
      <c r="DK214" s="84"/>
      <c r="DL214" s="84"/>
      <c r="DM214" s="84"/>
      <c r="DN214" s="84"/>
      <c r="DO214" s="84"/>
      <c r="DP214" s="84"/>
      <c r="DQ214" s="84"/>
      <c r="DR214" s="84"/>
      <c r="DS214" s="84"/>
      <c r="DT214" s="84"/>
      <c r="DU214" s="84"/>
      <c r="DV214" s="84"/>
      <c r="DW214" s="84"/>
      <c r="DX214" s="84"/>
      <c r="DY214" s="84"/>
      <c r="DZ214" s="84"/>
      <c r="EA214" s="84"/>
      <c r="EB214" s="84"/>
      <c r="EC214" s="84"/>
      <c r="ED214" s="84"/>
      <c r="EE214" s="84"/>
      <c r="EF214" s="84"/>
      <c r="EG214" s="84"/>
      <c r="EH214" s="84"/>
      <c r="EI214" s="84"/>
    </row>
    <row r="215" spans="22:139" x14ac:dyDescent="0.25">
      <c r="V215" s="89">
        <v>28</v>
      </c>
      <c r="W215" s="90" t="s">
        <v>154</v>
      </c>
      <c r="X215" s="89">
        <v>28</v>
      </c>
      <c r="Y215" s="89">
        <v>3</v>
      </c>
      <c r="Z215" s="94">
        <v>283</v>
      </c>
      <c r="AA215" s="92">
        <v>28103</v>
      </c>
      <c r="AB215" s="90" t="s">
        <v>371</v>
      </c>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84"/>
      <c r="BO215" s="84"/>
      <c r="BP215" s="84"/>
      <c r="BQ215" s="84"/>
      <c r="BR215" s="84"/>
      <c r="BS215" s="84"/>
      <c r="BT215" s="84"/>
      <c r="BU215" s="84"/>
      <c r="BV215" s="84"/>
      <c r="BW215" s="84"/>
      <c r="BX215" s="84"/>
      <c r="BY215" s="84"/>
      <c r="BZ215" s="84"/>
      <c r="CA215" s="84"/>
      <c r="CB215" s="84"/>
      <c r="CC215" s="84"/>
      <c r="CD215" s="84"/>
      <c r="CE215" s="84"/>
      <c r="CF215" s="84"/>
      <c r="CG215" s="84"/>
      <c r="CH215" s="84"/>
      <c r="CI215" s="84"/>
      <c r="CJ215" s="84"/>
      <c r="CK215" s="84"/>
      <c r="CL215" s="84"/>
      <c r="CM215" s="84"/>
      <c r="CN215" s="84"/>
      <c r="CO215" s="84"/>
      <c r="CP215" s="84"/>
      <c r="CQ215" s="84"/>
      <c r="CR215" s="84"/>
      <c r="CS215" s="84"/>
      <c r="CT215" s="84"/>
      <c r="CU215" s="84"/>
      <c r="CV215" s="84"/>
      <c r="CW215" s="84"/>
      <c r="CX215" s="84"/>
      <c r="CY215" s="84"/>
      <c r="CZ215" s="84"/>
      <c r="DA215" s="84"/>
      <c r="DB215" s="84"/>
      <c r="DC215" s="84"/>
      <c r="DD215" s="84"/>
      <c r="DE215" s="84"/>
      <c r="DF215" s="84"/>
      <c r="DG215" s="84"/>
      <c r="DH215" s="84"/>
      <c r="DI215" s="84"/>
      <c r="DJ215" s="84"/>
      <c r="DK215" s="84"/>
      <c r="DL215" s="84"/>
      <c r="DM215" s="84"/>
      <c r="DN215" s="84"/>
      <c r="DO215" s="84"/>
      <c r="DP215" s="84"/>
      <c r="DQ215" s="84"/>
      <c r="DR215" s="84"/>
      <c r="DS215" s="84"/>
      <c r="DT215" s="84"/>
      <c r="DU215" s="84"/>
      <c r="DV215" s="84"/>
      <c r="DW215" s="84"/>
      <c r="DX215" s="84"/>
      <c r="DY215" s="84"/>
      <c r="DZ215" s="84"/>
      <c r="EA215" s="84"/>
      <c r="EB215" s="84"/>
      <c r="EC215" s="84"/>
      <c r="ED215" s="84"/>
      <c r="EE215" s="84"/>
      <c r="EF215" s="84"/>
      <c r="EG215" s="84"/>
      <c r="EH215" s="84"/>
      <c r="EI215" s="84"/>
    </row>
    <row r="216" spans="22:139" x14ac:dyDescent="0.25">
      <c r="V216" s="89">
        <v>28</v>
      </c>
      <c r="W216" s="90" t="s">
        <v>154</v>
      </c>
      <c r="X216" s="89">
        <v>28</v>
      </c>
      <c r="Y216" s="89">
        <v>4</v>
      </c>
      <c r="Z216" s="94">
        <v>284</v>
      </c>
      <c r="AA216" s="92">
        <v>33094</v>
      </c>
      <c r="AB216" s="90" t="s">
        <v>390</v>
      </c>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c r="BM216" s="84"/>
      <c r="BN216" s="84"/>
      <c r="BO216" s="84"/>
      <c r="BP216" s="84"/>
      <c r="BQ216" s="84"/>
      <c r="BR216" s="84"/>
      <c r="BS216" s="84"/>
      <c r="BT216" s="84"/>
      <c r="BU216" s="84"/>
      <c r="BV216" s="84"/>
      <c r="BW216" s="84"/>
      <c r="BX216" s="84"/>
      <c r="BY216" s="84"/>
      <c r="BZ216" s="84"/>
      <c r="CA216" s="84"/>
      <c r="CB216" s="84"/>
      <c r="CC216" s="84"/>
      <c r="CD216" s="84"/>
      <c r="CE216" s="84"/>
      <c r="CF216" s="84"/>
      <c r="CG216" s="84"/>
      <c r="CH216" s="84"/>
      <c r="CI216" s="84"/>
      <c r="CJ216" s="84"/>
      <c r="CK216" s="84"/>
      <c r="CL216" s="84"/>
      <c r="CM216" s="84"/>
      <c r="CN216" s="84"/>
      <c r="CO216" s="84"/>
      <c r="CP216" s="84"/>
      <c r="CQ216" s="84"/>
      <c r="CR216" s="84"/>
      <c r="CS216" s="84"/>
      <c r="CT216" s="84"/>
      <c r="CU216" s="84"/>
      <c r="CV216" s="84"/>
      <c r="CW216" s="84"/>
      <c r="CX216" s="84"/>
      <c r="CY216" s="84"/>
      <c r="CZ216" s="84"/>
      <c r="DA216" s="84"/>
      <c r="DB216" s="84"/>
      <c r="DC216" s="84"/>
      <c r="DD216" s="84"/>
      <c r="DE216" s="84"/>
      <c r="DF216" s="84"/>
      <c r="DG216" s="84"/>
      <c r="DH216" s="84"/>
      <c r="DI216" s="84"/>
      <c r="DJ216" s="84"/>
      <c r="DK216" s="84"/>
      <c r="DL216" s="84"/>
      <c r="DM216" s="84"/>
      <c r="DN216" s="84"/>
      <c r="DO216" s="84"/>
      <c r="DP216" s="84"/>
      <c r="DQ216" s="84"/>
      <c r="DR216" s="84"/>
      <c r="DS216" s="84"/>
      <c r="DT216" s="84"/>
      <c r="DU216" s="84"/>
      <c r="DV216" s="84"/>
      <c r="DW216" s="84"/>
      <c r="DX216" s="84"/>
      <c r="DY216" s="84"/>
      <c r="DZ216" s="84"/>
      <c r="EA216" s="84"/>
      <c r="EB216" s="84"/>
      <c r="EC216" s="84"/>
      <c r="ED216" s="84"/>
      <c r="EE216" s="84"/>
      <c r="EF216" s="84"/>
      <c r="EG216" s="84"/>
      <c r="EH216" s="84"/>
      <c r="EI216" s="84"/>
    </row>
    <row r="217" spans="22:139" x14ac:dyDescent="0.25">
      <c r="V217" s="89">
        <v>28</v>
      </c>
      <c r="W217" s="90" t="s">
        <v>154</v>
      </c>
      <c r="X217" s="89">
        <v>28</v>
      </c>
      <c r="Y217" s="89">
        <v>5</v>
      </c>
      <c r="Z217" s="94">
        <v>285</v>
      </c>
      <c r="AA217" s="92">
        <v>36135</v>
      </c>
      <c r="AB217" s="90" t="s">
        <v>406</v>
      </c>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c r="CA217" s="84"/>
      <c r="CB217" s="84"/>
      <c r="CC217" s="84"/>
      <c r="CD217" s="84"/>
      <c r="CE217" s="84"/>
      <c r="CF217" s="84"/>
      <c r="CG217" s="84"/>
      <c r="CH217" s="84"/>
      <c r="CI217" s="84"/>
      <c r="CJ217" s="84"/>
      <c r="CK217" s="84"/>
      <c r="CL217" s="84"/>
      <c r="CM217" s="84"/>
      <c r="CN217" s="84"/>
      <c r="CO217" s="84"/>
      <c r="CP217" s="84"/>
      <c r="CQ217" s="84"/>
      <c r="CR217" s="84"/>
      <c r="CS217" s="84"/>
      <c r="CT217" s="84"/>
      <c r="CU217" s="84"/>
      <c r="CV217" s="84"/>
      <c r="CW217" s="84"/>
      <c r="CX217" s="84"/>
      <c r="CY217" s="84"/>
      <c r="CZ217" s="84"/>
      <c r="DA217" s="84"/>
      <c r="DB217" s="84"/>
      <c r="DC217" s="84"/>
      <c r="DD217" s="84"/>
      <c r="DE217" s="84"/>
      <c r="DF217" s="84"/>
      <c r="DG217" s="84"/>
      <c r="DH217" s="84"/>
      <c r="DI217" s="84"/>
      <c r="DJ217" s="84"/>
      <c r="DK217" s="84"/>
      <c r="DL217" s="84"/>
      <c r="DM217" s="84"/>
      <c r="DN217" s="84"/>
      <c r="DO217" s="84"/>
      <c r="DP217" s="84"/>
      <c r="DQ217" s="84"/>
      <c r="DR217" s="84"/>
      <c r="DS217" s="84"/>
      <c r="DT217" s="84"/>
      <c r="DU217" s="84"/>
      <c r="DV217" s="84"/>
      <c r="DW217" s="84"/>
      <c r="DX217" s="84"/>
      <c r="DY217" s="84"/>
      <c r="DZ217" s="84"/>
      <c r="EA217" s="84"/>
      <c r="EB217" s="84"/>
      <c r="EC217" s="84"/>
      <c r="ED217" s="84"/>
      <c r="EE217" s="84"/>
      <c r="EF217" s="84"/>
      <c r="EG217" s="84"/>
      <c r="EH217" s="84"/>
      <c r="EI217" s="84"/>
    </row>
    <row r="218" spans="22:139" x14ac:dyDescent="0.25">
      <c r="V218" s="89">
        <v>28</v>
      </c>
      <c r="W218" s="90" t="s">
        <v>154</v>
      </c>
      <c r="X218" s="89">
        <v>28</v>
      </c>
      <c r="Y218" s="89">
        <v>6</v>
      </c>
      <c r="Z218" s="94">
        <v>286</v>
      </c>
      <c r="AA218" s="92">
        <v>36137</v>
      </c>
      <c r="AB218" s="90" t="s">
        <v>408</v>
      </c>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c r="BT218" s="84"/>
      <c r="BU218" s="84"/>
      <c r="BV218" s="84"/>
      <c r="BW218" s="84"/>
      <c r="BX218" s="84"/>
      <c r="BY218" s="84"/>
      <c r="BZ218" s="84"/>
      <c r="CA218" s="84"/>
      <c r="CB218" s="84"/>
      <c r="CC218" s="84"/>
      <c r="CD218" s="84"/>
      <c r="CE218" s="84"/>
      <c r="CF218" s="84"/>
      <c r="CG218" s="84"/>
      <c r="CH218" s="84"/>
      <c r="CI218" s="84"/>
      <c r="CJ218" s="84"/>
      <c r="CK218" s="84"/>
      <c r="CL218" s="84"/>
      <c r="CM218" s="84"/>
      <c r="CN218" s="84"/>
      <c r="CO218" s="84"/>
      <c r="CP218" s="84"/>
      <c r="CQ218" s="84"/>
      <c r="CR218" s="84"/>
      <c r="CS218" s="84"/>
      <c r="CT218" s="84"/>
      <c r="CU218" s="84"/>
      <c r="CV218" s="84"/>
      <c r="CW218" s="84"/>
      <c r="CX218" s="84"/>
      <c r="CY218" s="84"/>
      <c r="CZ218" s="84"/>
      <c r="DA218" s="84"/>
      <c r="DB218" s="84"/>
      <c r="DC218" s="84"/>
      <c r="DD218" s="84"/>
      <c r="DE218" s="84"/>
      <c r="DF218" s="84"/>
      <c r="DG218" s="84"/>
      <c r="DH218" s="84"/>
      <c r="DI218" s="84"/>
      <c r="DJ218" s="84"/>
      <c r="DK218" s="84"/>
      <c r="DL218" s="84"/>
      <c r="DM218" s="84"/>
      <c r="DN218" s="84"/>
      <c r="DO218" s="84"/>
      <c r="DP218" s="84"/>
      <c r="DQ218" s="84"/>
      <c r="DR218" s="84"/>
      <c r="DS218" s="84"/>
      <c r="DT218" s="84"/>
      <c r="DU218" s="84"/>
      <c r="DV218" s="84"/>
      <c r="DW218" s="84"/>
      <c r="DX218" s="84"/>
      <c r="DY218" s="84"/>
      <c r="DZ218" s="84"/>
      <c r="EA218" s="84"/>
      <c r="EB218" s="84"/>
      <c r="EC218" s="84"/>
      <c r="ED218" s="84"/>
      <c r="EE218" s="84"/>
      <c r="EF218" s="84"/>
      <c r="EG218" s="84"/>
      <c r="EH218" s="84"/>
      <c r="EI218" s="84"/>
    </row>
    <row r="219" spans="22:139" x14ac:dyDescent="0.25">
      <c r="V219" s="89">
        <v>28</v>
      </c>
      <c r="W219" s="90" t="s">
        <v>154</v>
      </c>
      <c r="X219" s="89">
        <v>28</v>
      </c>
      <c r="Y219" s="89">
        <v>7</v>
      </c>
      <c r="Z219" s="94">
        <v>287</v>
      </c>
      <c r="AA219" s="92">
        <v>37037</v>
      </c>
      <c r="AB219" s="90" t="s">
        <v>410</v>
      </c>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c r="BM219" s="84"/>
      <c r="BN219" s="84"/>
      <c r="BO219" s="84"/>
      <c r="BP219" s="84"/>
      <c r="BQ219" s="84"/>
      <c r="BR219" s="84"/>
      <c r="BS219" s="84"/>
      <c r="BT219" s="84"/>
      <c r="BU219" s="84"/>
      <c r="BV219" s="84"/>
      <c r="BW219" s="84"/>
      <c r="BX219" s="84"/>
      <c r="BY219" s="84"/>
      <c r="BZ219" s="84"/>
      <c r="CA219" s="84"/>
      <c r="CB219" s="84"/>
      <c r="CC219" s="84"/>
      <c r="CD219" s="84"/>
      <c r="CE219" s="84"/>
      <c r="CF219" s="84"/>
      <c r="CG219" s="84"/>
      <c r="CH219" s="84"/>
      <c r="CI219" s="84"/>
      <c r="CJ219" s="84"/>
      <c r="CK219" s="84"/>
      <c r="CL219" s="84"/>
      <c r="CM219" s="84"/>
      <c r="CN219" s="84"/>
      <c r="CO219" s="84"/>
      <c r="CP219" s="84"/>
      <c r="CQ219" s="84"/>
      <c r="CR219" s="84"/>
      <c r="CS219" s="84"/>
      <c r="CT219" s="84"/>
      <c r="CU219" s="84"/>
      <c r="CV219" s="84"/>
      <c r="CW219" s="84"/>
      <c r="CX219" s="84"/>
      <c r="CY219" s="84"/>
      <c r="CZ219" s="84"/>
      <c r="DA219" s="84"/>
      <c r="DB219" s="84"/>
      <c r="DC219" s="84"/>
      <c r="DD219" s="84"/>
      <c r="DE219" s="84"/>
      <c r="DF219" s="84"/>
      <c r="DG219" s="84"/>
      <c r="DH219" s="84"/>
      <c r="DI219" s="84"/>
      <c r="DJ219" s="84"/>
      <c r="DK219" s="84"/>
      <c r="DL219" s="84"/>
      <c r="DM219" s="84"/>
      <c r="DN219" s="84"/>
      <c r="DO219" s="84"/>
      <c r="DP219" s="84"/>
      <c r="DQ219" s="84"/>
      <c r="DR219" s="84"/>
      <c r="DS219" s="84"/>
      <c r="DT219" s="84"/>
      <c r="DU219" s="84"/>
      <c r="DV219" s="84"/>
      <c r="DW219" s="84"/>
      <c r="DX219" s="84"/>
      <c r="DY219" s="84"/>
      <c r="DZ219" s="84"/>
      <c r="EA219" s="84"/>
      <c r="EB219" s="84"/>
      <c r="EC219" s="84"/>
      <c r="ED219" s="84"/>
      <c r="EE219" s="84"/>
      <c r="EF219" s="84"/>
      <c r="EG219" s="84"/>
      <c r="EH219" s="84"/>
      <c r="EI219" s="84"/>
    </row>
    <row r="220" spans="22:139" x14ac:dyDescent="0.25">
      <c r="V220" s="89">
        <v>28</v>
      </c>
      <c r="W220" s="90" t="s">
        <v>154</v>
      </c>
      <c r="X220" s="89">
        <v>28</v>
      </c>
      <c r="Y220" s="89">
        <v>8</v>
      </c>
      <c r="Z220" s="94">
        <v>288</v>
      </c>
      <c r="AA220" s="92">
        <v>47065</v>
      </c>
      <c r="AB220" s="90" t="s">
        <v>460</v>
      </c>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c r="BM220" s="84"/>
      <c r="BN220" s="84"/>
      <c r="BO220" s="84"/>
      <c r="BP220" s="84"/>
      <c r="BQ220" s="84"/>
      <c r="BR220" s="84"/>
      <c r="BS220" s="84"/>
      <c r="BT220" s="84"/>
      <c r="BU220" s="84"/>
      <c r="BV220" s="84"/>
      <c r="BW220" s="84"/>
      <c r="BX220" s="84"/>
      <c r="BY220" s="84"/>
      <c r="BZ220" s="84"/>
      <c r="CA220" s="84"/>
      <c r="CB220" s="84"/>
      <c r="CC220" s="84"/>
      <c r="CD220" s="84"/>
      <c r="CE220" s="84"/>
      <c r="CF220" s="84"/>
      <c r="CG220" s="84"/>
      <c r="CH220" s="84"/>
      <c r="CI220" s="84"/>
      <c r="CJ220" s="84"/>
      <c r="CK220" s="84"/>
      <c r="CL220" s="84"/>
      <c r="CM220" s="84"/>
      <c r="CN220" s="84"/>
      <c r="CO220" s="84"/>
      <c r="CP220" s="84"/>
      <c r="CQ220" s="84"/>
      <c r="CR220" s="84"/>
      <c r="CS220" s="84"/>
      <c r="CT220" s="84"/>
      <c r="CU220" s="84"/>
      <c r="CV220" s="84"/>
      <c r="CW220" s="84"/>
      <c r="CX220" s="84"/>
      <c r="CY220" s="84"/>
      <c r="CZ220" s="84"/>
      <c r="DA220" s="84"/>
      <c r="DB220" s="84"/>
      <c r="DC220" s="84"/>
      <c r="DD220" s="84"/>
      <c r="DE220" s="84"/>
      <c r="DF220" s="84"/>
      <c r="DG220" s="84"/>
      <c r="DH220" s="84"/>
      <c r="DI220" s="84"/>
      <c r="DJ220" s="84"/>
      <c r="DK220" s="84"/>
      <c r="DL220" s="84"/>
      <c r="DM220" s="84"/>
      <c r="DN220" s="84"/>
      <c r="DO220" s="84"/>
      <c r="DP220" s="84"/>
      <c r="DQ220" s="84"/>
      <c r="DR220" s="84"/>
      <c r="DS220" s="84"/>
      <c r="DT220" s="84"/>
      <c r="DU220" s="84"/>
      <c r="DV220" s="84"/>
      <c r="DW220" s="84"/>
      <c r="DX220" s="84"/>
      <c r="DY220" s="84"/>
      <c r="DZ220" s="84"/>
      <c r="EA220" s="84"/>
      <c r="EB220" s="84"/>
      <c r="EC220" s="84"/>
      <c r="ED220" s="84"/>
      <c r="EE220" s="84"/>
      <c r="EF220" s="84"/>
      <c r="EG220" s="84"/>
      <c r="EH220" s="84"/>
      <c r="EI220" s="84"/>
    </row>
    <row r="221" spans="22:139" x14ac:dyDescent="0.25">
      <c r="V221" s="89">
        <v>28</v>
      </c>
      <c r="W221" s="90" t="s">
        <v>154</v>
      </c>
      <c r="X221" s="89">
        <v>28</v>
      </c>
      <c r="Y221" s="89">
        <v>9</v>
      </c>
      <c r="Z221" s="94">
        <v>289</v>
      </c>
      <c r="AA221" s="92">
        <v>81094</v>
      </c>
      <c r="AB221" s="90" t="s">
        <v>611</v>
      </c>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M221" s="84"/>
      <c r="BN221" s="84"/>
      <c r="BO221" s="84"/>
      <c r="BP221" s="84"/>
      <c r="BQ221" s="84"/>
      <c r="BR221" s="84"/>
      <c r="BS221" s="84"/>
      <c r="BT221" s="84"/>
      <c r="BU221" s="84"/>
      <c r="BV221" s="84"/>
      <c r="BW221" s="84"/>
      <c r="BX221" s="84"/>
      <c r="BY221" s="84"/>
      <c r="BZ221" s="84"/>
      <c r="CA221" s="84"/>
      <c r="CB221" s="84"/>
      <c r="CC221" s="84"/>
      <c r="CD221" s="84"/>
      <c r="CE221" s="84"/>
      <c r="CF221" s="84"/>
      <c r="CG221" s="84"/>
      <c r="CH221" s="84"/>
      <c r="CI221" s="84"/>
      <c r="CJ221" s="84"/>
      <c r="CK221" s="84"/>
      <c r="CL221" s="84"/>
      <c r="CM221" s="84"/>
      <c r="CN221" s="84"/>
      <c r="CO221" s="84"/>
      <c r="CP221" s="84"/>
      <c r="CQ221" s="84"/>
      <c r="CR221" s="84"/>
      <c r="CS221" s="84"/>
      <c r="CT221" s="84"/>
      <c r="CU221" s="84"/>
      <c r="CV221" s="84"/>
      <c r="CW221" s="84"/>
      <c r="CX221" s="84"/>
      <c r="CY221" s="84"/>
      <c r="CZ221" s="84"/>
      <c r="DA221" s="84"/>
      <c r="DB221" s="84"/>
      <c r="DC221" s="84"/>
      <c r="DD221" s="84"/>
      <c r="DE221" s="84"/>
      <c r="DF221" s="84"/>
      <c r="DG221" s="84"/>
      <c r="DH221" s="84"/>
      <c r="DI221" s="84"/>
      <c r="DJ221" s="84"/>
      <c r="DK221" s="84"/>
      <c r="DL221" s="84"/>
      <c r="DM221" s="84"/>
      <c r="DN221" s="84"/>
      <c r="DO221" s="84"/>
      <c r="DP221" s="84"/>
      <c r="DQ221" s="84"/>
      <c r="DR221" s="84"/>
      <c r="DS221" s="84"/>
      <c r="DT221" s="84"/>
      <c r="DU221" s="84"/>
      <c r="DV221" s="84"/>
      <c r="DW221" s="84"/>
      <c r="DX221" s="84"/>
      <c r="DY221" s="84"/>
      <c r="DZ221" s="84"/>
      <c r="EA221" s="84"/>
      <c r="EB221" s="84"/>
      <c r="EC221" s="84"/>
      <c r="ED221" s="84"/>
      <c r="EE221" s="84"/>
      <c r="EF221" s="84"/>
      <c r="EG221" s="84"/>
      <c r="EH221" s="84"/>
      <c r="EI221" s="84"/>
    </row>
    <row r="222" spans="22:139" x14ac:dyDescent="0.25">
      <c r="V222" s="89">
        <v>29</v>
      </c>
      <c r="W222" s="90" t="s">
        <v>155</v>
      </c>
      <c r="X222" s="89">
        <v>29</v>
      </c>
      <c r="Y222" s="89">
        <v>1</v>
      </c>
      <c r="Z222" s="94">
        <v>291</v>
      </c>
      <c r="AA222" s="92">
        <v>20001</v>
      </c>
      <c r="AB222" s="90" t="s">
        <v>334</v>
      </c>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M222" s="84"/>
      <c r="BN222" s="84"/>
      <c r="BO222" s="84"/>
      <c r="BP222" s="84"/>
      <c r="BQ222" s="84"/>
      <c r="BR222" s="84"/>
      <c r="BS222" s="84"/>
      <c r="BT222" s="84"/>
      <c r="BU222" s="84"/>
      <c r="BV222" s="84"/>
      <c r="BW222" s="84"/>
      <c r="BX222" s="84"/>
      <c r="BY222" s="84"/>
      <c r="BZ222" s="84"/>
      <c r="CA222" s="84"/>
      <c r="CB222" s="84"/>
      <c r="CC222" s="84"/>
      <c r="CD222" s="84"/>
      <c r="CE222" s="84"/>
      <c r="CF222" s="84"/>
      <c r="CG222" s="84"/>
      <c r="CH222" s="84"/>
      <c r="CI222" s="84"/>
      <c r="CJ222" s="84"/>
      <c r="CK222" s="84"/>
      <c r="CL222" s="84"/>
      <c r="CM222" s="84"/>
      <c r="CN222" s="84"/>
      <c r="CO222" s="84"/>
      <c r="CP222" s="84"/>
      <c r="CQ222" s="84"/>
      <c r="CR222" s="84"/>
      <c r="CS222" s="84"/>
      <c r="CT222" s="84"/>
      <c r="CU222" s="84"/>
      <c r="CV222" s="84"/>
      <c r="CW222" s="84"/>
      <c r="CX222" s="84"/>
      <c r="CY222" s="84"/>
      <c r="CZ222" s="84"/>
      <c r="DA222" s="84"/>
      <c r="DB222" s="84"/>
      <c r="DC222" s="84"/>
      <c r="DD222" s="84"/>
      <c r="DE222" s="84"/>
      <c r="DF222" s="84"/>
      <c r="DG222" s="84"/>
      <c r="DH222" s="84"/>
      <c r="DI222" s="84"/>
      <c r="DJ222" s="84"/>
      <c r="DK222" s="84"/>
      <c r="DL222" s="84"/>
      <c r="DM222" s="84"/>
      <c r="DN222" s="84"/>
      <c r="DO222" s="84"/>
      <c r="DP222" s="84"/>
      <c r="DQ222" s="84"/>
      <c r="DR222" s="84"/>
      <c r="DS222" s="84"/>
      <c r="DT222" s="84"/>
      <c r="DU222" s="84"/>
      <c r="DV222" s="84"/>
      <c r="DW222" s="84"/>
      <c r="DX222" s="84"/>
      <c r="DY222" s="84"/>
      <c r="DZ222" s="84"/>
      <c r="EA222" s="84"/>
      <c r="EB222" s="84"/>
      <c r="EC222" s="84"/>
      <c r="ED222" s="84"/>
      <c r="EE222" s="84"/>
      <c r="EF222" s="84"/>
      <c r="EG222" s="84"/>
      <c r="EH222" s="84"/>
      <c r="EI222" s="84"/>
    </row>
    <row r="223" spans="22:139" x14ac:dyDescent="0.25">
      <c r="V223" s="89">
        <v>29</v>
      </c>
      <c r="W223" s="90" t="s">
        <v>155</v>
      </c>
      <c r="X223" s="89">
        <v>29</v>
      </c>
      <c r="Y223" s="89">
        <v>2</v>
      </c>
      <c r="Z223" s="94">
        <v>292</v>
      </c>
      <c r="AA223" s="92">
        <v>29001</v>
      </c>
      <c r="AB223" s="90" t="s">
        <v>372</v>
      </c>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M223" s="84"/>
      <c r="BN223" s="84"/>
      <c r="BO223" s="84"/>
      <c r="BP223" s="84"/>
      <c r="BQ223" s="84"/>
      <c r="BR223" s="84"/>
      <c r="BS223" s="84"/>
      <c r="BT223" s="84"/>
      <c r="BU223" s="84"/>
      <c r="BV223" s="84"/>
      <c r="BW223" s="84"/>
      <c r="BX223" s="84"/>
      <c r="BY223" s="84"/>
      <c r="BZ223" s="84"/>
      <c r="CA223" s="84"/>
      <c r="CB223" s="84"/>
      <c r="CC223" s="84"/>
      <c r="CD223" s="84"/>
      <c r="CE223" s="84"/>
      <c r="CF223" s="84"/>
      <c r="CG223" s="84"/>
      <c r="CH223" s="84"/>
      <c r="CI223" s="84"/>
      <c r="CJ223" s="84"/>
      <c r="CK223" s="84"/>
      <c r="CL223" s="84"/>
      <c r="CM223" s="84"/>
      <c r="CN223" s="84"/>
      <c r="CO223" s="84"/>
      <c r="CP223" s="84"/>
      <c r="CQ223" s="84"/>
      <c r="CR223" s="84"/>
      <c r="CS223" s="84"/>
      <c r="CT223" s="84"/>
      <c r="CU223" s="84"/>
      <c r="CV223" s="84"/>
      <c r="CW223" s="84"/>
      <c r="CX223" s="84"/>
      <c r="CY223" s="84"/>
      <c r="CZ223" s="84"/>
      <c r="DA223" s="84"/>
      <c r="DB223" s="84"/>
      <c r="DC223" s="84"/>
      <c r="DD223" s="84"/>
      <c r="DE223" s="84"/>
      <c r="DF223" s="84"/>
      <c r="DG223" s="84"/>
      <c r="DH223" s="84"/>
      <c r="DI223" s="84"/>
      <c r="DJ223" s="84"/>
      <c r="DK223" s="84"/>
      <c r="DL223" s="84"/>
      <c r="DM223" s="84"/>
      <c r="DN223" s="84"/>
      <c r="DO223" s="84"/>
      <c r="DP223" s="84"/>
      <c r="DQ223" s="84"/>
      <c r="DR223" s="84"/>
      <c r="DS223" s="84"/>
      <c r="DT223" s="84"/>
      <c r="DU223" s="84"/>
      <c r="DV223" s="84"/>
      <c r="DW223" s="84"/>
      <c r="DX223" s="84"/>
      <c r="DY223" s="84"/>
      <c r="DZ223" s="84"/>
      <c r="EA223" s="84"/>
      <c r="EB223" s="84"/>
      <c r="EC223" s="84"/>
      <c r="ED223" s="84"/>
      <c r="EE223" s="84"/>
      <c r="EF223" s="84"/>
      <c r="EG223" s="84"/>
      <c r="EH223" s="84"/>
      <c r="EI223" s="84"/>
    </row>
    <row r="224" spans="22:139" x14ac:dyDescent="0.25">
      <c r="V224" s="89">
        <v>29</v>
      </c>
      <c r="W224" s="90" t="s">
        <v>155</v>
      </c>
      <c r="X224" s="89">
        <v>29</v>
      </c>
      <c r="Y224" s="89">
        <v>3</v>
      </c>
      <c r="Z224" s="94">
        <v>293</v>
      </c>
      <c r="AA224" s="92">
        <v>29002</v>
      </c>
      <c r="AB224" s="90" t="s">
        <v>373</v>
      </c>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c r="DB224" s="84"/>
      <c r="DC224" s="84"/>
      <c r="DD224" s="84"/>
      <c r="DE224" s="84"/>
      <c r="DF224" s="84"/>
      <c r="DG224" s="84"/>
      <c r="DH224" s="84"/>
      <c r="DI224" s="84"/>
      <c r="DJ224" s="84"/>
      <c r="DK224" s="84"/>
      <c r="DL224" s="84"/>
      <c r="DM224" s="84"/>
      <c r="DN224" s="84"/>
      <c r="DO224" s="84"/>
      <c r="DP224" s="84"/>
      <c r="DQ224" s="84"/>
      <c r="DR224" s="84"/>
      <c r="DS224" s="84"/>
      <c r="DT224" s="84"/>
      <c r="DU224" s="84"/>
      <c r="DV224" s="84"/>
      <c r="DW224" s="84"/>
      <c r="DX224" s="84"/>
      <c r="DY224" s="84"/>
      <c r="DZ224" s="84"/>
      <c r="EA224" s="84"/>
      <c r="EB224" s="84"/>
      <c r="EC224" s="84"/>
      <c r="ED224" s="84"/>
      <c r="EE224" s="84"/>
      <c r="EF224" s="84"/>
      <c r="EG224" s="84"/>
      <c r="EH224" s="84"/>
      <c r="EI224" s="84"/>
    </row>
    <row r="225" spans="22:139" x14ac:dyDescent="0.25">
      <c r="V225" s="89">
        <v>29</v>
      </c>
      <c r="W225" s="90" t="s">
        <v>155</v>
      </c>
      <c r="X225" s="89">
        <v>29</v>
      </c>
      <c r="Y225" s="89">
        <v>4</v>
      </c>
      <c r="Z225" s="94">
        <v>294</v>
      </c>
      <c r="AA225" s="92">
        <v>29003</v>
      </c>
      <c r="AB225" s="90" t="s">
        <v>374</v>
      </c>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4"/>
      <c r="DE225" s="84"/>
      <c r="DF225" s="84"/>
      <c r="DG225" s="84"/>
      <c r="DH225" s="84"/>
      <c r="DI225" s="84"/>
      <c r="DJ225" s="84"/>
      <c r="DK225" s="84"/>
      <c r="DL225" s="84"/>
      <c r="DM225" s="84"/>
      <c r="DN225" s="84"/>
      <c r="DO225" s="84"/>
      <c r="DP225" s="84"/>
      <c r="DQ225" s="84"/>
      <c r="DR225" s="84"/>
      <c r="DS225" s="84"/>
      <c r="DT225" s="84"/>
      <c r="DU225" s="84"/>
      <c r="DV225" s="84"/>
      <c r="DW225" s="84"/>
      <c r="DX225" s="84"/>
      <c r="DY225" s="84"/>
      <c r="DZ225" s="84"/>
      <c r="EA225" s="84"/>
      <c r="EB225" s="84"/>
      <c r="EC225" s="84"/>
      <c r="ED225" s="84"/>
      <c r="EE225" s="84"/>
      <c r="EF225" s="84"/>
      <c r="EG225" s="84"/>
      <c r="EH225" s="84"/>
      <c r="EI225" s="84"/>
    </row>
    <row r="226" spans="22:139" x14ac:dyDescent="0.25">
      <c r="V226" s="89">
        <v>29</v>
      </c>
      <c r="W226" s="90" t="s">
        <v>155</v>
      </c>
      <c r="X226" s="89">
        <v>29</v>
      </c>
      <c r="Y226" s="89">
        <v>5</v>
      </c>
      <c r="Z226" s="94">
        <v>295</v>
      </c>
      <c r="AA226" s="92">
        <v>29004</v>
      </c>
      <c r="AB226" s="90" t="s">
        <v>375</v>
      </c>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84"/>
      <c r="BO226" s="84"/>
      <c r="BP226" s="84"/>
      <c r="BQ226" s="84"/>
      <c r="BR226" s="84"/>
      <c r="BS226" s="84"/>
      <c r="BT226" s="84"/>
      <c r="BU226" s="84"/>
      <c r="BV226" s="84"/>
      <c r="BW226" s="84"/>
      <c r="BX226" s="84"/>
      <c r="BY226" s="84"/>
      <c r="BZ226" s="84"/>
      <c r="CA226" s="84"/>
      <c r="CB226" s="84"/>
      <c r="CC226" s="84"/>
      <c r="CD226" s="84"/>
      <c r="CE226" s="84"/>
      <c r="CF226" s="84"/>
      <c r="CG226" s="84"/>
      <c r="CH226" s="84"/>
      <c r="CI226" s="84"/>
      <c r="CJ226" s="84"/>
      <c r="CK226" s="84"/>
      <c r="CL226" s="84"/>
      <c r="CM226" s="84"/>
      <c r="CN226" s="84"/>
      <c r="CO226" s="84"/>
      <c r="CP226" s="84"/>
      <c r="CQ226" s="84"/>
      <c r="CR226" s="84"/>
      <c r="CS226" s="84"/>
      <c r="CT226" s="84"/>
      <c r="CU226" s="84"/>
      <c r="CV226" s="84"/>
      <c r="CW226" s="84"/>
      <c r="CX226" s="84"/>
      <c r="CY226" s="84"/>
      <c r="CZ226" s="84"/>
      <c r="DA226" s="84"/>
      <c r="DB226" s="84"/>
      <c r="DC226" s="84"/>
      <c r="DD226" s="84"/>
      <c r="DE226" s="84"/>
      <c r="DF226" s="84"/>
      <c r="DG226" s="84"/>
      <c r="DH226" s="84"/>
      <c r="DI226" s="84"/>
      <c r="DJ226" s="84"/>
      <c r="DK226" s="84"/>
      <c r="DL226" s="84"/>
      <c r="DM226" s="84"/>
      <c r="DN226" s="84"/>
      <c r="DO226" s="84"/>
      <c r="DP226" s="84"/>
      <c r="DQ226" s="84"/>
      <c r="DR226" s="84"/>
      <c r="DS226" s="84"/>
      <c r="DT226" s="84"/>
      <c r="DU226" s="84"/>
      <c r="DV226" s="84"/>
      <c r="DW226" s="84"/>
      <c r="DX226" s="84"/>
      <c r="DY226" s="84"/>
      <c r="DZ226" s="84"/>
      <c r="EA226" s="84"/>
      <c r="EB226" s="84"/>
      <c r="EC226" s="84"/>
      <c r="ED226" s="84"/>
      <c r="EE226" s="84"/>
      <c r="EF226" s="84"/>
      <c r="EG226" s="84"/>
      <c r="EH226" s="84"/>
      <c r="EI226" s="84"/>
    </row>
    <row r="227" spans="22:139" x14ac:dyDescent="0.25">
      <c r="V227" s="89">
        <v>29</v>
      </c>
      <c r="W227" s="90" t="s">
        <v>155</v>
      </c>
      <c r="X227" s="89">
        <v>29</v>
      </c>
      <c r="Y227" s="89">
        <v>6</v>
      </c>
      <c r="Z227" s="94">
        <v>296</v>
      </c>
      <c r="AA227" s="92">
        <v>39135</v>
      </c>
      <c r="AB227" s="90" t="s">
        <v>417</v>
      </c>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c r="BM227" s="84"/>
      <c r="BN227" s="84"/>
      <c r="BO227" s="84"/>
      <c r="BP227" s="84"/>
      <c r="BQ227" s="84"/>
      <c r="BR227" s="84"/>
      <c r="BS227" s="84"/>
      <c r="BT227" s="84"/>
      <c r="BU227" s="84"/>
      <c r="BV227" s="84"/>
      <c r="BW227" s="84"/>
      <c r="BX227" s="84"/>
      <c r="BY227" s="84"/>
      <c r="BZ227" s="84"/>
      <c r="CA227" s="84"/>
      <c r="CB227" s="84"/>
      <c r="CC227" s="84"/>
      <c r="CD227" s="84"/>
      <c r="CE227" s="84"/>
      <c r="CF227" s="84"/>
      <c r="CG227" s="84"/>
      <c r="CH227" s="84"/>
      <c r="CI227" s="84"/>
      <c r="CJ227" s="84"/>
      <c r="CK227" s="84"/>
      <c r="CL227" s="84"/>
      <c r="CM227" s="84"/>
      <c r="CN227" s="84"/>
      <c r="CO227" s="84"/>
      <c r="CP227" s="84"/>
      <c r="CQ227" s="84"/>
      <c r="CR227" s="84"/>
      <c r="CS227" s="84"/>
      <c r="CT227" s="84"/>
      <c r="CU227" s="84"/>
      <c r="CV227" s="84"/>
      <c r="CW227" s="84"/>
      <c r="CX227" s="84"/>
      <c r="CY227" s="84"/>
      <c r="CZ227" s="84"/>
      <c r="DA227" s="84"/>
      <c r="DB227" s="84"/>
      <c r="DC227" s="84"/>
      <c r="DD227" s="84"/>
      <c r="DE227" s="84"/>
      <c r="DF227" s="84"/>
      <c r="DG227" s="84"/>
      <c r="DH227" s="84"/>
      <c r="DI227" s="84"/>
      <c r="DJ227" s="84"/>
      <c r="DK227" s="84"/>
      <c r="DL227" s="84"/>
      <c r="DM227" s="84"/>
      <c r="DN227" s="84"/>
      <c r="DO227" s="84"/>
      <c r="DP227" s="84"/>
      <c r="DQ227" s="84"/>
      <c r="DR227" s="84"/>
      <c r="DS227" s="84"/>
      <c r="DT227" s="84"/>
      <c r="DU227" s="84"/>
      <c r="DV227" s="84"/>
      <c r="DW227" s="84"/>
      <c r="DX227" s="84"/>
      <c r="DY227" s="84"/>
      <c r="DZ227" s="84"/>
      <c r="EA227" s="84"/>
      <c r="EB227" s="84"/>
      <c r="EC227" s="84"/>
      <c r="ED227" s="84"/>
      <c r="EE227" s="84"/>
      <c r="EF227" s="84"/>
      <c r="EG227" s="84"/>
      <c r="EH227" s="84"/>
      <c r="EI227" s="84"/>
    </row>
    <row r="228" spans="22:139" x14ac:dyDescent="0.25">
      <c r="V228" s="89">
        <v>29</v>
      </c>
      <c r="W228" s="90" t="s">
        <v>155</v>
      </c>
      <c r="X228" s="89">
        <v>29</v>
      </c>
      <c r="Y228" s="89">
        <v>7</v>
      </c>
      <c r="Z228" s="94">
        <v>297</v>
      </c>
      <c r="AA228" s="92">
        <v>39136</v>
      </c>
      <c r="AB228" s="90" t="s">
        <v>418</v>
      </c>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4"/>
      <c r="CY228" s="84"/>
      <c r="CZ228" s="84"/>
      <c r="DA228" s="84"/>
      <c r="DB228" s="84"/>
      <c r="DC228" s="84"/>
      <c r="DD228" s="84"/>
      <c r="DE228" s="84"/>
      <c r="DF228" s="84"/>
      <c r="DG228" s="84"/>
      <c r="DH228" s="84"/>
      <c r="DI228" s="84"/>
      <c r="DJ228" s="84"/>
      <c r="DK228" s="84"/>
      <c r="DL228" s="84"/>
      <c r="DM228" s="84"/>
      <c r="DN228" s="84"/>
      <c r="DO228" s="84"/>
      <c r="DP228" s="84"/>
      <c r="DQ228" s="84"/>
      <c r="DR228" s="84"/>
      <c r="DS228" s="84"/>
      <c r="DT228" s="84"/>
      <c r="DU228" s="84"/>
      <c r="DV228" s="84"/>
      <c r="DW228" s="84"/>
      <c r="DX228" s="84"/>
      <c r="DY228" s="84"/>
      <c r="DZ228" s="84"/>
      <c r="EA228" s="84"/>
      <c r="EB228" s="84"/>
      <c r="EC228" s="84"/>
      <c r="ED228" s="84"/>
      <c r="EE228" s="84"/>
      <c r="EF228" s="84"/>
      <c r="EG228" s="84"/>
      <c r="EH228" s="84"/>
      <c r="EI228" s="84"/>
    </row>
    <row r="229" spans="22:139" x14ac:dyDescent="0.25">
      <c r="V229" s="89">
        <v>30</v>
      </c>
      <c r="W229" s="90" t="s">
        <v>156</v>
      </c>
      <c r="X229" s="89">
        <v>30</v>
      </c>
      <c r="Y229" s="89">
        <v>1</v>
      </c>
      <c r="Z229" s="94">
        <v>301</v>
      </c>
      <c r="AA229" s="92">
        <v>30093</v>
      </c>
      <c r="AB229" s="90" t="s">
        <v>376</v>
      </c>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4"/>
      <c r="BU229" s="84"/>
      <c r="BV229" s="84"/>
      <c r="BW229" s="84"/>
      <c r="BX229" s="84"/>
      <c r="BY229" s="84"/>
      <c r="BZ229" s="84"/>
      <c r="CA229" s="84"/>
      <c r="CB229" s="84"/>
      <c r="CC229" s="84"/>
      <c r="CD229" s="84"/>
      <c r="CE229" s="84"/>
      <c r="CF229" s="84"/>
      <c r="CG229" s="84"/>
      <c r="CH229" s="84"/>
      <c r="CI229" s="84"/>
      <c r="CJ229" s="84"/>
      <c r="CK229" s="84"/>
      <c r="CL229" s="84"/>
      <c r="CM229" s="84"/>
      <c r="CN229" s="84"/>
      <c r="CO229" s="84"/>
      <c r="CP229" s="84"/>
      <c r="CQ229" s="84"/>
      <c r="CR229" s="84"/>
      <c r="CS229" s="84"/>
      <c r="CT229" s="84"/>
      <c r="CU229" s="84"/>
      <c r="CV229" s="84"/>
      <c r="CW229" s="84"/>
      <c r="CX229" s="84"/>
      <c r="CY229" s="84"/>
      <c r="CZ229" s="84"/>
      <c r="DA229" s="84"/>
      <c r="DB229" s="84"/>
      <c r="DC229" s="84"/>
      <c r="DD229" s="84"/>
      <c r="DE229" s="84"/>
      <c r="DF229" s="84"/>
      <c r="DG229" s="84"/>
      <c r="DH229" s="84"/>
      <c r="DI229" s="84"/>
      <c r="DJ229" s="84"/>
      <c r="DK229" s="84"/>
      <c r="DL229" s="84"/>
      <c r="DM229" s="84"/>
      <c r="DN229" s="84"/>
      <c r="DO229" s="84"/>
      <c r="DP229" s="84"/>
      <c r="DQ229" s="84"/>
      <c r="DR229" s="84"/>
      <c r="DS229" s="84"/>
      <c r="DT229" s="84"/>
      <c r="DU229" s="84"/>
      <c r="DV229" s="84"/>
      <c r="DW229" s="84"/>
      <c r="DX229" s="84"/>
      <c r="DY229" s="84"/>
      <c r="DZ229" s="84"/>
      <c r="EA229" s="84"/>
      <c r="EB229" s="84"/>
      <c r="EC229" s="84"/>
      <c r="ED229" s="84"/>
      <c r="EE229" s="84"/>
      <c r="EF229" s="84"/>
      <c r="EG229" s="84"/>
      <c r="EH229" s="84"/>
      <c r="EI229" s="84"/>
    </row>
    <row r="230" spans="22:139" x14ac:dyDescent="0.25">
      <c r="V230" s="89">
        <v>30</v>
      </c>
      <c r="W230" s="90" t="s">
        <v>156</v>
      </c>
      <c r="X230" s="89">
        <v>30</v>
      </c>
      <c r="Y230" s="89">
        <v>2</v>
      </c>
      <c r="Z230" s="94">
        <v>302</v>
      </c>
      <c r="AA230" s="92">
        <v>39142</v>
      </c>
      <c r="AB230" s="90" t="s">
        <v>422</v>
      </c>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4"/>
      <c r="BU230" s="84"/>
      <c r="BV230" s="84"/>
      <c r="BW230" s="84"/>
      <c r="BX230" s="84"/>
      <c r="BY230" s="84"/>
      <c r="BZ230" s="84"/>
      <c r="CA230" s="84"/>
      <c r="CB230" s="84"/>
      <c r="CC230" s="84"/>
      <c r="CD230" s="84"/>
      <c r="CE230" s="84"/>
      <c r="CF230" s="84"/>
      <c r="CG230" s="84"/>
      <c r="CH230" s="84"/>
      <c r="CI230" s="84"/>
      <c r="CJ230" s="84"/>
      <c r="CK230" s="84"/>
      <c r="CL230" s="84"/>
      <c r="CM230" s="84"/>
      <c r="CN230" s="84"/>
      <c r="CO230" s="84"/>
      <c r="CP230" s="84"/>
      <c r="CQ230" s="84"/>
      <c r="CR230" s="84"/>
      <c r="CS230" s="84"/>
      <c r="CT230" s="84"/>
      <c r="CU230" s="84"/>
      <c r="CV230" s="84"/>
      <c r="CW230" s="84"/>
      <c r="CX230" s="84"/>
      <c r="CY230" s="84"/>
      <c r="CZ230" s="84"/>
      <c r="DA230" s="84"/>
      <c r="DB230" s="84"/>
      <c r="DC230" s="84"/>
      <c r="DD230" s="84"/>
      <c r="DE230" s="84"/>
      <c r="DF230" s="84"/>
      <c r="DG230" s="84"/>
      <c r="DH230" s="84"/>
      <c r="DI230" s="84"/>
      <c r="DJ230" s="84"/>
      <c r="DK230" s="84"/>
      <c r="DL230" s="84"/>
      <c r="DM230" s="84"/>
      <c r="DN230" s="84"/>
      <c r="DO230" s="84"/>
      <c r="DP230" s="84"/>
      <c r="DQ230" s="84"/>
      <c r="DR230" s="84"/>
      <c r="DS230" s="84"/>
      <c r="DT230" s="84"/>
      <c r="DU230" s="84"/>
      <c r="DV230" s="84"/>
      <c r="DW230" s="84"/>
      <c r="DX230" s="84"/>
      <c r="DY230" s="84"/>
      <c r="DZ230" s="84"/>
      <c r="EA230" s="84"/>
      <c r="EB230" s="84"/>
      <c r="EC230" s="84"/>
      <c r="ED230" s="84"/>
      <c r="EE230" s="84"/>
      <c r="EF230" s="84"/>
      <c r="EG230" s="84"/>
      <c r="EH230" s="84"/>
      <c r="EI230" s="84"/>
    </row>
    <row r="231" spans="22:139" x14ac:dyDescent="0.25">
      <c r="V231" s="89">
        <v>30</v>
      </c>
      <c r="W231" s="90" t="s">
        <v>156</v>
      </c>
      <c r="X231" s="89">
        <v>30</v>
      </c>
      <c r="Y231" s="89">
        <v>3</v>
      </c>
      <c r="Z231" s="94">
        <v>303</v>
      </c>
      <c r="AA231" s="92">
        <v>43001</v>
      </c>
      <c r="AB231" s="90" t="s">
        <v>439</v>
      </c>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4"/>
      <c r="DJ231" s="84"/>
      <c r="DK231" s="84"/>
      <c r="DL231" s="84"/>
      <c r="DM231" s="84"/>
      <c r="DN231" s="84"/>
      <c r="DO231" s="84"/>
      <c r="DP231" s="84"/>
      <c r="DQ231" s="84"/>
      <c r="DR231" s="84"/>
      <c r="DS231" s="84"/>
      <c r="DT231" s="84"/>
      <c r="DU231" s="84"/>
      <c r="DV231" s="84"/>
      <c r="DW231" s="84"/>
      <c r="DX231" s="84"/>
      <c r="DY231" s="84"/>
      <c r="DZ231" s="84"/>
      <c r="EA231" s="84"/>
      <c r="EB231" s="84"/>
      <c r="EC231" s="84"/>
      <c r="ED231" s="84"/>
      <c r="EE231" s="84"/>
      <c r="EF231" s="84"/>
      <c r="EG231" s="84"/>
      <c r="EH231" s="84"/>
      <c r="EI231" s="84"/>
    </row>
    <row r="232" spans="22:139" x14ac:dyDescent="0.25">
      <c r="V232" s="89">
        <v>30</v>
      </c>
      <c r="W232" s="90" t="s">
        <v>156</v>
      </c>
      <c r="X232" s="89">
        <v>30</v>
      </c>
      <c r="Y232" s="89">
        <v>4</v>
      </c>
      <c r="Z232" s="94">
        <v>304</v>
      </c>
      <c r="AA232" s="92">
        <v>53111</v>
      </c>
      <c r="AB232" s="90" t="s">
        <v>499</v>
      </c>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84"/>
      <c r="DM232" s="84"/>
      <c r="DN232" s="84"/>
      <c r="DO232" s="84"/>
      <c r="DP232" s="84"/>
      <c r="DQ232" s="84"/>
      <c r="DR232" s="84"/>
      <c r="DS232" s="84"/>
      <c r="DT232" s="84"/>
      <c r="DU232" s="84"/>
      <c r="DV232" s="84"/>
      <c r="DW232" s="84"/>
      <c r="DX232" s="84"/>
      <c r="DY232" s="84"/>
      <c r="DZ232" s="84"/>
      <c r="EA232" s="84"/>
      <c r="EB232" s="84"/>
      <c r="EC232" s="84"/>
      <c r="ED232" s="84"/>
      <c r="EE232" s="84"/>
      <c r="EF232" s="84"/>
      <c r="EG232" s="84"/>
      <c r="EH232" s="84"/>
      <c r="EI232" s="84"/>
    </row>
    <row r="233" spans="22:139" x14ac:dyDescent="0.25">
      <c r="V233" s="89">
        <v>30</v>
      </c>
      <c r="W233" s="90" t="s">
        <v>156</v>
      </c>
      <c r="X233" s="89">
        <v>30</v>
      </c>
      <c r="Y233" s="89">
        <v>5</v>
      </c>
      <c r="Z233" s="94">
        <v>305</v>
      </c>
      <c r="AA233" s="92">
        <v>84003</v>
      </c>
      <c r="AB233" s="90" t="s">
        <v>625</v>
      </c>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c r="DB233" s="84"/>
      <c r="DC233" s="84"/>
      <c r="DD233" s="84"/>
      <c r="DE233" s="84"/>
      <c r="DF233" s="84"/>
      <c r="DG233" s="84"/>
      <c r="DH233" s="84"/>
      <c r="DI233" s="84"/>
      <c r="DJ233" s="84"/>
      <c r="DK233" s="84"/>
      <c r="DL233" s="84"/>
      <c r="DM233" s="84"/>
      <c r="DN233" s="84"/>
      <c r="DO233" s="84"/>
      <c r="DP233" s="84"/>
      <c r="DQ233" s="84"/>
      <c r="DR233" s="84"/>
      <c r="DS233" s="84"/>
      <c r="DT233" s="84"/>
      <c r="DU233" s="84"/>
      <c r="DV233" s="84"/>
      <c r="DW233" s="84"/>
      <c r="DX233" s="84"/>
      <c r="DY233" s="84"/>
      <c r="DZ233" s="84"/>
      <c r="EA233" s="84"/>
      <c r="EB233" s="84"/>
      <c r="EC233" s="84"/>
      <c r="ED233" s="84"/>
      <c r="EE233" s="84"/>
      <c r="EF233" s="84"/>
      <c r="EG233" s="84"/>
      <c r="EH233" s="84"/>
      <c r="EI233" s="84"/>
    </row>
    <row r="234" spans="22:139" x14ac:dyDescent="0.25">
      <c r="V234" s="89">
        <v>30</v>
      </c>
      <c r="W234" s="90" t="s">
        <v>156</v>
      </c>
      <c r="X234" s="89">
        <v>30</v>
      </c>
      <c r="Y234" s="89">
        <v>6</v>
      </c>
      <c r="Z234" s="94">
        <v>306</v>
      </c>
      <c r="AA234" s="92">
        <v>112102</v>
      </c>
      <c r="AB234" s="90" t="s">
        <v>755</v>
      </c>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c r="CA234" s="84"/>
      <c r="CB234" s="84"/>
      <c r="CC234" s="84"/>
      <c r="CD234" s="84"/>
      <c r="CE234" s="84"/>
      <c r="CF234" s="84"/>
      <c r="CG234" s="84"/>
      <c r="CH234" s="84"/>
      <c r="CI234" s="84"/>
      <c r="CJ234" s="84"/>
      <c r="CK234" s="84"/>
      <c r="CL234" s="84"/>
      <c r="CM234" s="84"/>
      <c r="CN234" s="84"/>
      <c r="CO234" s="84"/>
      <c r="CP234" s="84"/>
      <c r="CQ234" s="84"/>
      <c r="CR234" s="84"/>
      <c r="CS234" s="84"/>
      <c r="CT234" s="84"/>
      <c r="CU234" s="84"/>
      <c r="CV234" s="84"/>
      <c r="CW234" s="84"/>
      <c r="CX234" s="84"/>
      <c r="CY234" s="84"/>
      <c r="CZ234" s="84"/>
      <c r="DA234" s="84"/>
      <c r="DB234" s="84"/>
      <c r="DC234" s="84"/>
      <c r="DD234" s="84"/>
      <c r="DE234" s="84"/>
      <c r="DF234" s="84"/>
      <c r="DG234" s="84"/>
      <c r="DH234" s="84"/>
      <c r="DI234" s="84"/>
      <c r="DJ234" s="84"/>
      <c r="DK234" s="84"/>
      <c r="DL234" s="84"/>
      <c r="DM234" s="84"/>
      <c r="DN234" s="84"/>
      <c r="DO234" s="84"/>
      <c r="DP234" s="84"/>
      <c r="DQ234" s="84"/>
      <c r="DR234" s="84"/>
      <c r="DS234" s="84"/>
      <c r="DT234" s="84"/>
      <c r="DU234" s="84"/>
      <c r="DV234" s="84"/>
      <c r="DW234" s="84"/>
      <c r="DX234" s="84"/>
      <c r="DY234" s="84"/>
      <c r="DZ234" s="84"/>
      <c r="EA234" s="84"/>
      <c r="EB234" s="84"/>
      <c r="EC234" s="84"/>
      <c r="ED234" s="84"/>
      <c r="EE234" s="84"/>
      <c r="EF234" s="84"/>
      <c r="EG234" s="84"/>
      <c r="EH234" s="84"/>
      <c r="EI234" s="84"/>
    </row>
    <row r="235" spans="22:139" x14ac:dyDescent="0.25">
      <c r="V235" s="89">
        <v>31</v>
      </c>
      <c r="W235" s="90" t="s">
        <v>157</v>
      </c>
      <c r="X235" s="89">
        <v>31</v>
      </c>
      <c r="Y235" s="89">
        <v>1</v>
      </c>
      <c r="Z235" s="94">
        <v>311</v>
      </c>
      <c r="AA235" s="92">
        <v>13054</v>
      </c>
      <c r="AB235" s="90" t="s">
        <v>296</v>
      </c>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84"/>
      <c r="BV235" s="84"/>
      <c r="BW235" s="84"/>
      <c r="BX235" s="84"/>
      <c r="BY235" s="84"/>
      <c r="BZ235" s="84"/>
      <c r="CA235" s="84"/>
      <c r="CB235" s="84"/>
      <c r="CC235" s="84"/>
      <c r="CD235" s="84"/>
      <c r="CE235" s="84"/>
      <c r="CF235" s="84"/>
      <c r="CG235" s="84"/>
      <c r="CH235" s="84"/>
      <c r="CI235" s="84"/>
      <c r="CJ235" s="84"/>
      <c r="CK235" s="84"/>
      <c r="CL235" s="84"/>
      <c r="CM235" s="84"/>
      <c r="CN235" s="84"/>
      <c r="CO235" s="84"/>
      <c r="CP235" s="84"/>
      <c r="CQ235" s="84"/>
      <c r="CR235" s="84"/>
      <c r="CS235" s="84"/>
      <c r="CT235" s="84"/>
      <c r="CU235" s="84"/>
      <c r="CV235" s="84"/>
      <c r="CW235" s="84"/>
      <c r="CX235" s="84"/>
      <c r="CY235" s="84"/>
      <c r="CZ235" s="84"/>
      <c r="DA235" s="84"/>
      <c r="DB235" s="84"/>
      <c r="DC235" s="84"/>
      <c r="DD235" s="84"/>
      <c r="DE235" s="84"/>
      <c r="DF235" s="84"/>
      <c r="DG235" s="84"/>
      <c r="DH235" s="84"/>
      <c r="DI235" s="84"/>
      <c r="DJ235" s="84"/>
      <c r="DK235" s="84"/>
      <c r="DL235" s="84"/>
      <c r="DM235" s="84"/>
      <c r="DN235" s="84"/>
      <c r="DO235" s="84"/>
      <c r="DP235" s="84"/>
      <c r="DQ235" s="84"/>
      <c r="DR235" s="84"/>
      <c r="DS235" s="84"/>
      <c r="DT235" s="84"/>
      <c r="DU235" s="84"/>
      <c r="DV235" s="84"/>
      <c r="DW235" s="84"/>
      <c r="DX235" s="84"/>
      <c r="DY235" s="84"/>
      <c r="DZ235" s="84"/>
      <c r="EA235" s="84"/>
      <c r="EB235" s="84"/>
      <c r="EC235" s="84"/>
      <c r="ED235" s="84"/>
      <c r="EE235" s="84"/>
      <c r="EF235" s="84"/>
      <c r="EG235" s="84"/>
      <c r="EH235" s="84"/>
      <c r="EI235" s="84"/>
    </row>
    <row r="236" spans="22:139" x14ac:dyDescent="0.25">
      <c r="V236" s="89">
        <v>31</v>
      </c>
      <c r="W236" s="90" t="s">
        <v>157</v>
      </c>
      <c r="X236" s="89">
        <v>31</v>
      </c>
      <c r="Y236" s="89">
        <v>2</v>
      </c>
      <c r="Z236" s="94">
        <v>312</v>
      </c>
      <c r="AA236" s="92">
        <v>13055</v>
      </c>
      <c r="AB236" s="90" t="s">
        <v>297</v>
      </c>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c r="CA236" s="84"/>
      <c r="CB236" s="84"/>
      <c r="CC236" s="84"/>
      <c r="CD236" s="84"/>
      <c r="CE236" s="84"/>
      <c r="CF236" s="84"/>
      <c r="CG236" s="84"/>
      <c r="CH236" s="84"/>
      <c r="CI236" s="84"/>
      <c r="CJ236" s="84"/>
      <c r="CK236" s="84"/>
      <c r="CL236" s="84"/>
      <c r="CM236" s="84"/>
      <c r="CN236" s="84"/>
      <c r="CO236" s="84"/>
      <c r="CP236" s="84"/>
      <c r="CQ236" s="84"/>
      <c r="CR236" s="84"/>
      <c r="CS236" s="84"/>
      <c r="CT236" s="84"/>
      <c r="CU236" s="84"/>
      <c r="CV236" s="84"/>
      <c r="CW236" s="84"/>
      <c r="CX236" s="84"/>
      <c r="CY236" s="84"/>
      <c r="CZ236" s="84"/>
      <c r="DA236" s="84"/>
      <c r="DB236" s="84"/>
      <c r="DC236" s="84"/>
      <c r="DD236" s="84"/>
      <c r="DE236" s="84"/>
      <c r="DF236" s="84"/>
      <c r="DG236" s="84"/>
      <c r="DH236" s="84"/>
      <c r="DI236" s="84"/>
      <c r="DJ236" s="84"/>
      <c r="DK236" s="84"/>
      <c r="DL236" s="84"/>
      <c r="DM236" s="84"/>
      <c r="DN236" s="84"/>
      <c r="DO236" s="84"/>
      <c r="DP236" s="84"/>
      <c r="DQ236" s="84"/>
      <c r="DR236" s="84"/>
      <c r="DS236" s="84"/>
      <c r="DT236" s="84"/>
      <c r="DU236" s="84"/>
      <c r="DV236" s="84"/>
      <c r="DW236" s="84"/>
      <c r="DX236" s="84"/>
      <c r="DY236" s="84"/>
      <c r="DZ236" s="84"/>
      <c r="EA236" s="84"/>
      <c r="EB236" s="84"/>
      <c r="EC236" s="84"/>
      <c r="ED236" s="84"/>
      <c r="EE236" s="84"/>
      <c r="EF236" s="84"/>
      <c r="EG236" s="84"/>
      <c r="EH236" s="84"/>
      <c r="EI236" s="84"/>
    </row>
    <row r="237" spans="22:139" x14ac:dyDescent="0.25">
      <c r="V237" s="89">
        <v>31</v>
      </c>
      <c r="W237" s="90" t="s">
        <v>157</v>
      </c>
      <c r="X237" s="89">
        <v>31</v>
      </c>
      <c r="Y237" s="89">
        <v>3</v>
      </c>
      <c r="Z237" s="94">
        <v>313</v>
      </c>
      <c r="AA237" s="92">
        <v>25001</v>
      </c>
      <c r="AB237" s="90" t="s">
        <v>356</v>
      </c>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84"/>
      <c r="BV237" s="84"/>
      <c r="BW237" s="84"/>
      <c r="BX237" s="84"/>
      <c r="BY237" s="84"/>
      <c r="BZ237" s="84"/>
      <c r="CA237" s="84"/>
      <c r="CB237" s="84"/>
      <c r="CC237" s="84"/>
      <c r="CD237" s="84"/>
      <c r="CE237" s="84"/>
      <c r="CF237" s="84"/>
      <c r="CG237" s="84"/>
      <c r="CH237" s="84"/>
      <c r="CI237" s="84"/>
      <c r="CJ237" s="84"/>
      <c r="CK237" s="84"/>
      <c r="CL237" s="84"/>
      <c r="CM237" s="84"/>
      <c r="CN237" s="84"/>
      <c r="CO237" s="84"/>
      <c r="CP237" s="84"/>
      <c r="CQ237" s="84"/>
      <c r="CR237" s="84"/>
      <c r="CS237" s="84"/>
      <c r="CT237" s="84"/>
      <c r="CU237" s="84"/>
      <c r="CV237" s="84"/>
      <c r="CW237" s="84"/>
      <c r="CX237" s="84"/>
      <c r="CY237" s="84"/>
      <c r="CZ237" s="84"/>
      <c r="DA237" s="84"/>
      <c r="DB237" s="84"/>
      <c r="DC237" s="84"/>
      <c r="DD237" s="84"/>
      <c r="DE237" s="84"/>
      <c r="DF237" s="84"/>
      <c r="DG237" s="84"/>
      <c r="DH237" s="84"/>
      <c r="DI237" s="84"/>
      <c r="DJ237" s="84"/>
      <c r="DK237" s="84"/>
      <c r="DL237" s="84"/>
      <c r="DM237" s="84"/>
      <c r="DN237" s="84"/>
      <c r="DO237" s="84"/>
      <c r="DP237" s="84"/>
      <c r="DQ237" s="84"/>
      <c r="DR237" s="84"/>
      <c r="DS237" s="84"/>
      <c r="DT237" s="84"/>
      <c r="DU237" s="84"/>
      <c r="DV237" s="84"/>
      <c r="DW237" s="84"/>
      <c r="DX237" s="84"/>
      <c r="DY237" s="84"/>
      <c r="DZ237" s="84"/>
      <c r="EA237" s="84"/>
      <c r="EB237" s="84"/>
      <c r="EC237" s="84"/>
      <c r="ED237" s="84"/>
      <c r="EE237" s="84"/>
      <c r="EF237" s="84"/>
      <c r="EG237" s="84"/>
      <c r="EH237" s="84"/>
      <c r="EI237" s="84"/>
    </row>
    <row r="238" spans="22:139" x14ac:dyDescent="0.25">
      <c r="V238" s="89">
        <v>31</v>
      </c>
      <c r="W238" s="90" t="s">
        <v>157</v>
      </c>
      <c r="X238" s="89">
        <v>31</v>
      </c>
      <c r="Y238" s="89">
        <v>4</v>
      </c>
      <c r="Z238" s="94">
        <v>314</v>
      </c>
      <c r="AA238" s="92">
        <v>31116</v>
      </c>
      <c r="AB238" s="90" t="s">
        <v>377</v>
      </c>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c r="CA238" s="84"/>
      <c r="CB238" s="84"/>
      <c r="CC238" s="84"/>
      <c r="CD238" s="84"/>
      <c r="CE238" s="84"/>
      <c r="CF238" s="84"/>
      <c r="CG238" s="84"/>
      <c r="CH238" s="84"/>
      <c r="CI238" s="84"/>
      <c r="CJ238" s="84"/>
      <c r="CK238" s="84"/>
      <c r="CL238" s="84"/>
      <c r="CM238" s="84"/>
      <c r="CN238" s="84"/>
      <c r="CO238" s="84"/>
      <c r="CP238" s="84"/>
      <c r="CQ238" s="84"/>
      <c r="CR238" s="84"/>
      <c r="CS238" s="84"/>
      <c r="CT238" s="84"/>
      <c r="CU238" s="84"/>
      <c r="CV238" s="84"/>
      <c r="CW238" s="84"/>
      <c r="CX238" s="84"/>
      <c r="CY238" s="84"/>
      <c r="CZ238" s="84"/>
      <c r="DA238" s="84"/>
      <c r="DB238" s="84"/>
      <c r="DC238" s="84"/>
      <c r="DD238" s="84"/>
      <c r="DE238" s="84"/>
      <c r="DF238" s="84"/>
      <c r="DG238" s="84"/>
      <c r="DH238" s="84"/>
      <c r="DI238" s="84"/>
      <c r="DJ238" s="84"/>
      <c r="DK238" s="84"/>
      <c r="DL238" s="84"/>
      <c r="DM238" s="84"/>
      <c r="DN238" s="84"/>
      <c r="DO238" s="84"/>
      <c r="DP238" s="84"/>
      <c r="DQ238" s="84"/>
      <c r="DR238" s="84"/>
      <c r="DS238" s="84"/>
      <c r="DT238" s="84"/>
      <c r="DU238" s="84"/>
      <c r="DV238" s="84"/>
      <c r="DW238" s="84"/>
      <c r="DX238" s="84"/>
      <c r="DY238" s="84"/>
      <c r="DZ238" s="84"/>
      <c r="EA238" s="84"/>
      <c r="EB238" s="84"/>
      <c r="EC238" s="84"/>
      <c r="ED238" s="84"/>
      <c r="EE238" s="84"/>
      <c r="EF238" s="84"/>
      <c r="EG238" s="84"/>
      <c r="EH238" s="84"/>
      <c r="EI238" s="84"/>
    </row>
    <row r="239" spans="22:139" x14ac:dyDescent="0.25">
      <c r="V239" s="89">
        <v>31</v>
      </c>
      <c r="W239" s="90" t="s">
        <v>157</v>
      </c>
      <c r="X239" s="89">
        <v>31</v>
      </c>
      <c r="Y239" s="89">
        <v>5</v>
      </c>
      <c r="Z239" s="94">
        <v>315</v>
      </c>
      <c r="AA239" s="92">
        <v>31117</v>
      </c>
      <c r="AB239" s="90" t="s">
        <v>378</v>
      </c>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84"/>
      <c r="BV239" s="84"/>
      <c r="BW239" s="84"/>
      <c r="BX239" s="84"/>
      <c r="BY239" s="84"/>
      <c r="BZ239" s="84"/>
      <c r="CA239" s="84"/>
      <c r="CB239" s="84"/>
      <c r="CC239" s="84"/>
      <c r="CD239" s="84"/>
      <c r="CE239" s="84"/>
      <c r="CF239" s="84"/>
      <c r="CG239" s="84"/>
      <c r="CH239" s="84"/>
      <c r="CI239" s="84"/>
      <c r="CJ239" s="84"/>
      <c r="CK239" s="84"/>
      <c r="CL239" s="84"/>
      <c r="CM239" s="84"/>
      <c r="CN239" s="84"/>
      <c r="CO239" s="84"/>
      <c r="CP239" s="84"/>
      <c r="CQ239" s="84"/>
      <c r="CR239" s="84"/>
      <c r="CS239" s="84"/>
      <c r="CT239" s="84"/>
      <c r="CU239" s="84"/>
      <c r="CV239" s="84"/>
      <c r="CW239" s="84"/>
      <c r="CX239" s="84"/>
      <c r="CY239" s="84"/>
      <c r="CZ239" s="84"/>
      <c r="DA239" s="84"/>
      <c r="DB239" s="84"/>
      <c r="DC239" s="84"/>
      <c r="DD239" s="84"/>
      <c r="DE239" s="84"/>
      <c r="DF239" s="84"/>
      <c r="DG239" s="84"/>
      <c r="DH239" s="84"/>
      <c r="DI239" s="84"/>
      <c r="DJ239" s="84"/>
      <c r="DK239" s="84"/>
      <c r="DL239" s="84"/>
      <c r="DM239" s="84"/>
      <c r="DN239" s="84"/>
      <c r="DO239" s="84"/>
      <c r="DP239" s="84"/>
      <c r="DQ239" s="84"/>
      <c r="DR239" s="84"/>
      <c r="DS239" s="84"/>
      <c r="DT239" s="84"/>
      <c r="DU239" s="84"/>
      <c r="DV239" s="84"/>
      <c r="DW239" s="84"/>
      <c r="DX239" s="84"/>
      <c r="DY239" s="84"/>
      <c r="DZ239" s="84"/>
      <c r="EA239" s="84"/>
      <c r="EB239" s="84"/>
      <c r="EC239" s="84"/>
      <c r="ED239" s="84"/>
      <c r="EE239" s="84"/>
      <c r="EF239" s="84"/>
      <c r="EG239" s="84"/>
      <c r="EH239" s="84"/>
      <c r="EI239" s="84"/>
    </row>
    <row r="240" spans="22:139" x14ac:dyDescent="0.25">
      <c r="V240" s="89">
        <v>31</v>
      </c>
      <c r="W240" s="90" t="s">
        <v>157</v>
      </c>
      <c r="X240" s="89">
        <v>31</v>
      </c>
      <c r="Y240" s="89">
        <v>6</v>
      </c>
      <c r="Z240" s="94">
        <v>316</v>
      </c>
      <c r="AA240" s="92">
        <v>31118</v>
      </c>
      <c r="AB240" s="90" t="s">
        <v>379</v>
      </c>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4"/>
      <c r="BU240" s="84"/>
      <c r="BV240" s="84"/>
      <c r="BW240" s="84"/>
      <c r="BX240" s="84"/>
      <c r="BY240" s="84"/>
      <c r="BZ240" s="84"/>
      <c r="CA240" s="8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c r="DB240" s="84"/>
      <c r="DC240" s="84"/>
      <c r="DD240" s="84"/>
      <c r="DE240" s="84"/>
      <c r="DF240" s="84"/>
      <c r="DG240" s="84"/>
      <c r="DH240" s="84"/>
      <c r="DI240" s="84"/>
      <c r="DJ240" s="84"/>
      <c r="DK240" s="84"/>
      <c r="DL240" s="84"/>
      <c r="DM240" s="84"/>
      <c r="DN240" s="84"/>
      <c r="DO240" s="84"/>
      <c r="DP240" s="84"/>
      <c r="DQ240" s="84"/>
      <c r="DR240" s="84"/>
      <c r="DS240" s="84"/>
      <c r="DT240" s="84"/>
      <c r="DU240" s="84"/>
      <c r="DV240" s="84"/>
      <c r="DW240" s="84"/>
      <c r="DX240" s="84"/>
      <c r="DY240" s="84"/>
      <c r="DZ240" s="84"/>
      <c r="EA240" s="84"/>
      <c r="EB240" s="84"/>
      <c r="EC240" s="84"/>
      <c r="ED240" s="84"/>
      <c r="EE240" s="84"/>
      <c r="EF240" s="84"/>
      <c r="EG240" s="84"/>
      <c r="EH240" s="84"/>
      <c r="EI240" s="84"/>
    </row>
    <row r="241" spans="22:139" x14ac:dyDescent="0.25">
      <c r="V241" s="89">
        <v>31</v>
      </c>
      <c r="W241" s="90" t="s">
        <v>157</v>
      </c>
      <c r="X241" s="89">
        <v>31</v>
      </c>
      <c r="Y241" s="89">
        <v>7</v>
      </c>
      <c r="Z241" s="94">
        <v>317</v>
      </c>
      <c r="AA241" s="92">
        <v>31121</v>
      </c>
      <c r="AB241" s="90" t="s">
        <v>380</v>
      </c>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c r="CA241" s="84"/>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c r="DB241" s="84"/>
      <c r="DC241" s="84"/>
      <c r="DD241" s="84"/>
      <c r="DE241" s="84"/>
      <c r="DF241" s="84"/>
      <c r="DG241" s="84"/>
      <c r="DH241" s="84"/>
      <c r="DI241" s="84"/>
      <c r="DJ241" s="84"/>
      <c r="DK241" s="84"/>
      <c r="DL241" s="84"/>
      <c r="DM241" s="84"/>
      <c r="DN241" s="84"/>
      <c r="DO241" s="84"/>
      <c r="DP241" s="84"/>
      <c r="DQ241" s="84"/>
      <c r="DR241" s="84"/>
      <c r="DS241" s="84"/>
      <c r="DT241" s="84"/>
      <c r="DU241" s="84"/>
      <c r="DV241" s="84"/>
      <c r="DW241" s="84"/>
      <c r="DX241" s="84"/>
      <c r="DY241" s="84"/>
      <c r="DZ241" s="84"/>
      <c r="EA241" s="84"/>
      <c r="EB241" s="84"/>
      <c r="EC241" s="84"/>
      <c r="ED241" s="84"/>
      <c r="EE241" s="84"/>
      <c r="EF241" s="84"/>
      <c r="EG241" s="84"/>
      <c r="EH241" s="84"/>
      <c r="EI241" s="84"/>
    </row>
    <row r="242" spans="22:139" x14ac:dyDescent="0.25">
      <c r="V242" s="89">
        <v>31</v>
      </c>
      <c r="W242" s="90" t="s">
        <v>157</v>
      </c>
      <c r="X242" s="89">
        <v>31</v>
      </c>
      <c r="Y242" s="89">
        <v>8</v>
      </c>
      <c r="Z242" s="94">
        <v>318</v>
      </c>
      <c r="AA242" s="92">
        <v>31122</v>
      </c>
      <c r="AB242" s="90" t="s">
        <v>381</v>
      </c>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84"/>
      <c r="BV242" s="84"/>
      <c r="BW242" s="84"/>
      <c r="BX242" s="84"/>
      <c r="BY242" s="84"/>
      <c r="BZ242" s="84"/>
      <c r="CA242" s="84"/>
      <c r="CB242" s="84"/>
      <c r="CC242" s="84"/>
      <c r="CD242" s="84"/>
      <c r="CE242" s="84"/>
      <c r="CF242" s="84"/>
      <c r="CG242" s="84"/>
      <c r="CH242" s="84"/>
      <c r="CI242" s="84"/>
      <c r="CJ242" s="84"/>
      <c r="CK242" s="84"/>
      <c r="CL242" s="84"/>
      <c r="CM242" s="84"/>
      <c r="CN242" s="84"/>
      <c r="CO242" s="84"/>
      <c r="CP242" s="84"/>
      <c r="CQ242" s="84"/>
      <c r="CR242" s="84"/>
      <c r="CS242" s="84"/>
      <c r="CT242" s="84"/>
      <c r="CU242" s="84"/>
      <c r="CV242" s="84"/>
      <c r="CW242" s="84"/>
      <c r="CX242" s="84"/>
      <c r="CY242" s="84"/>
      <c r="CZ242" s="84"/>
      <c r="DA242" s="84"/>
      <c r="DB242" s="84"/>
      <c r="DC242" s="84"/>
      <c r="DD242" s="84"/>
      <c r="DE242" s="84"/>
      <c r="DF242" s="84"/>
      <c r="DG242" s="84"/>
      <c r="DH242" s="84"/>
      <c r="DI242" s="84"/>
      <c r="DJ242" s="84"/>
      <c r="DK242" s="84"/>
      <c r="DL242" s="84"/>
      <c r="DM242" s="84"/>
      <c r="DN242" s="84"/>
      <c r="DO242" s="84"/>
      <c r="DP242" s="84"/>
      <c r="DQ242" s="84"/>
      <c r="DR242" s="84"/>
      <c r="DS242" s="84"/>
      <c r="DT242" s="84"/>
      <c r="DU242" s="84"/>
      <c r="DV242" s="84"/>
      <c r="DW242" s="84"/>
      <c r="DX242" s="84"/>
      <c r="DY242" s="84"/>
      <c r="DZ242" s="84"/>
      <c r="EA242" s="84"/>
      <c r="EB242" s="84"/>
      <c r="EC242" s="84"/>
      <c r="ED242" s="84"/>
      <c r="EE242" s="84"/>
      <c r="EF242" s="84"/>
      <c r="EG242" s="84"/>
      <c r="EH242" s="84"/>
      <c r="EI242" s="84"/>
    </row>
    <row r="243" spans="22:139" x14ac:dyDescent="0.25">
      <c r="V243" s="89">
        <v>31</v>
      </c>
      <c r="W243" s="90" t="s">
        <v>157</v>
      </c>
      <c r="X243" s="89">
        <v>31</v>
      </c>
      <c r="Y243" s="89">
        <v>9</v>
      </c>
      <c r="Z243" s="94">
        <v>319</v>
      </c>
      <c r="AA243" s="92">
        <v>40107</v>
      </c>
      <c r="AB243" s="90" t="s">
        <v>427</v>
      </c>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84"/>
      <c r="BV243" s="84"/>
      <c r="BW243" s="84"/>
      <c r="BX243" s="84"/>
      <c r="BY243" s="84"/>
      <c r="BZ243" s="84"/>
      <c r="CA243" s="84"/>
      <c r="CB243" s="84"/>
      <c r="CC243" s="84"/>
      <c r="CD243" s="84"/>
      <c r="CE243" s="84"/>
      <c r="CF243" s="84"/>
      <c r="CG243" s="84"/>
      <c r="CH243" s="84"/>
      <c r="CI243" s="84"/>
      <c r="CJ243" s="84"/>
      <c r="CK243" s="84"/>
      <c r="CL243" s="84"/>
      <c r="CM243" s="84"/>
      <c r="CN243" s="84"/>
      <c r="CO243" s="84"/>
      <c r="CP243" s="84"/>
      <c r="CQ243" s="84"/>
      <c r="CR243" s="84"/>
      <c r="CS243" s="84"/>
      <c r="CT243" s="84"/>
      <c r="CU243" s="84"/>
      <c r="CV243" s="84"/>
      <c r="CW243" s="84"/>
      <c r="CX243" s="84"/>
      <c r="CY243" s="84"/>
      <c r="CZ243" s="84"/>
      <c r="DA243" s="84"/>
      <c r="DB243" s="84"/>
      <c r="DC243" s="84"/>
      <c r="DD243" s="84"/>
      <c r="DE243" s="84"/>
      <c r="DF243" s="84"/>
      <c r="DG243" s="84"/>
      <c r="DH243" s="84"/>
      <c r="DI243" s="84"/>
      <c r="DJ243" s="84"/>
      <c r="DK243" s="84"/>
      <c r="DL243" s="84"/>
      <c r="DM243" s="84"/>
      <c r="DN243" s="84"/>
      <c r="DO243" s="84"/>
      <c r="DP243" s="84"/>
      <c r="DQ243" s="84"/>
      <c r="DR243" s="84"/>
      <c r="DS243" s="84"/>
      <c r="DT243" s="84"/>
      <c r="DU243" s="84"/>
      <c r="DV243" s="84"/>
      <c r="DW243" s="84"/>
      <c r="DX243" s="84"/>
      <c r="DY243" s="84"/>
      <c r="DZ243" s="84"/>
      <c r="EA243" s="84"/>
      <c r="EB243" s="84"/>
      <c r="EC243" s="84"/>
      <c r="ED243" s="84"/>
      <c r="EE243" s="84"/>
      <c r="EF243" s="84"/>
      <c r="EG243" s="84"/>
      <c r="EH243" s="84"/>
      <c r="EI243" s="84"/>
    </row>
    <row r="244" spans="22:139" x14ac:dyDescent="0.25">
      <c r="V244" s="89">
        <v>31</v>
      </c>
      <c r="W244" s="90" t="s">
        <v>157</v>
      </c>
      <c r="X244" s="89">
        <v>31</v>
      </c>
      <c r="Y244" s="89">
        <v>10</v>
      </c>
      <c r="Z244" s="94">
        <v>3110</v>
      </c>
      <c r="AA244" s="92">
        <v>41002</v>
      </c>
      <c r="AB244" s="90" t="s">
        <v>429</v>
      </c>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4"/>
      <c r="BU244" s="84"/>
      <c r="BV244" s="84"/>
      <c r="BW244" s="84"/>
      <c r="BX244" s="84"/>
      <c r="BY244" s="84"/>
      <c r="BZ244" s="84"/>
      <c r="CA244" s="84"/>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c r="DB244" s="84"/>
      <c r="DC244" s="84"/>
      <c r="DD244" s="84"/>
      <c r="DE244" s="84"/>
      <c r="DF244" s="84"/>
      <c r="DG244" s="84"/>
      <c r="DH244" s="84"/>
      <c r="DI244" s="84"/>
      <c r="DJ244" s="84"/>
      <c r="DK244" s="84"/>
      <c r="DL244" s="84"/>
      <c r="DM244" s="84"/>
      <c r="DN244" s="84"/>
      <c r="DO244" s="84"/>
      <c r="DP244" s="84"/>
      <c r="DQ244" s="84"/>
      <c r="DR244" s="84"/>
      <c r="DS244" s="84"/>
      <c r="DT244" s="84"/>
      <c r="DU244" s="84"/>
      <c r="DV244" s="84"/>
      <c r="DW244" s="84"/>
      <c r="DX244" s="84"/>
      <c r="DY244" s="84"/>
      <c r="DZ244" s="84"/>
      <c r="EA244" s="84"/>
      <c r="EB244" s="84"/>
      <c r="EC244" s="84"/>
      <c r="ED244" s="84"/>
      <c r="EE244" s="84"/>
      <c r="EF244" s="84"/>
      <c r="EG244" s="84"/>
      <c r="EH244" s="84"/>
      <c r="EI244" s="84"/>
    </row>
    <row r="245" spans="22:139" x14ac:dyDescent="0.25">
      <c r="V245" s="89">
        <v>31</v>
      </c>
      <c r="W245" s="90" t="s">
        <v>157</v>
      </c>
      <c r="X245" s="89">
        <v>31</v>
      </c>
      <c r="Y245" s="89">
        <v>11</v>
      </c>
      <c r="Z245" s="94">
        <v>3111</v>
      </c>
      <c r="AA245" s="92">
        <v>41004</v>
      </c>
      <c r="AB245" s="90" t="s">
        <v>431</v>
      </c>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4"/>
      <c r="BU245" s="84"/>
      <c r="BV245" s="84"/>
      <c r="BW245" s="84"/>
      <c r="BX245" s="84"/>
      <c r="BY245" s="84"/>
      <c r="BZ245" s="84"/>
      <c r="CA245" s="84"/>
      <c r="CB245" s="84"/>
      <c r="CC245" s="84"/>
      <c r="CD245" s="84"/>
      <c r="CE245" s="84"/>
      <c r="CF245" s="84"/>
      <c r="CG245" s="84"/>
      <c r="CH245" s="84"/>
      <c r="CI245" s="84"/>
      <c r="CJ245" s="84"/>
      <c r="CK245" s="84"/>
      <c r="CL245" s="84"/>
      <c r="CM245" s="84"/>
      <c r="CN245" s="84"/>
      <c r="CO245" s="84"/>
      <c r="CP245" s="84"/>
      <c r="CQ245" s="84"/>
      <c r="CR245" s="84"/>
      <c r="CS245" s="84"/>
      <c r="CT245" s="84"/>
      <c r="CU245" s="84"/>
      <c r="CV245" s="84"/>
      <c r="CW245" s="84"/>
      <c r="CX245" s="84"/>
      <c r="CY245" s="84"/>
      <c r="CZ245" s="84"/>
      <c r="DA245" s="84"/>
      <c r="DB245" s="84"/>
      <c r="DC245" s="84"/>
      <c r="DD245" s="84"/>
      <c r="DE245" s="84"/>
      <c r="DF245" s="84"/>
      <c r="DG245" s="84"/>
      <c r="DH245" s="84"/>
      <c r="DI245" s="84"/>
      <c r="DJ245" s="84"/>
      <c r="DK245" s="84"/>
      <c r="DL245" s="84"/>
      <c r="DM245" s="84"/>
      <c r="DN245" s="84"/>
      <c r="DO245" s="84"/>
      <c r="DP245" s="84"/>
      <c r="DQ245" s="84"/>
      <c r="DR245" s="84"/>
      <c r="DS245" s="84"/>
      <c r="DT245" s="84"/>
      <c r="DU245" s="84"/>
      <c r="DV245" s="84"/>
      <c r="DW245" s="84"/>
      <c r="DX245" s="84"/>
      <c r="DY245" s="84"/>
      <c r="DZ245" s="84"/>
      <c r="EA245" s="84"/>
      <c r="EB245" s="84"/>
      <c r="EC245" s="84"/>
      <c r="ED245" s="84"/>
      <c r="EE245" s="84"/>
      <c r="EF245" s="84"/>
      <c r="EG245" s="84"/>
      <c r="EH245" s="84"/>
      <c r="EI245" s="84"/>
    </row>
    <row r="246" spans="22:139" x14ac:dyDescent="0.25">
      <c r="V246" s="89">
        <v>32</v>
      </c>
      <c r="W246" s="90" t="s">
        <v>158</v>
      </c>
      <c r="X246" s="89">
        <v>32</v>
      </c>
      <c r="Y246" s="89">
        <v>1</v>
      </c>
      <c r="Z246" s="94">
        <v>321</v>
      </c>
      <c r="AA246" s="92">
        <v>2097</v>
      </c>
      <c r="AB246" s="90" t="s">
        <v>252</v>
      </c>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84"/>
      <c r="BV246" s="84"/>
      <c r="BW246" s="84"/>
      <c r="BX246" s="84"/>
      <c r="BY246" s="84"/>
      <c r="BZ246" s="84"/>
      <c r="CA246" s="84"/>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c r="DB246" s="84"/>
      <c r="DC246" s="84"/>
      <c r="DD246" s="84"/>
      <c r="DE246" s="84"/>
      <c r="DF246" s="84"/>
      <c r="DG246" s="84"/>
      <c r="DH246" s="84"/>
      <c r="DI246" s="84"/>
      <c r="DJ246" s="84"/>
      <c r="DK246" s="84"/>
      <c r="DL246" s="84"/>
      <c r="DM246" s="84"/>
      <c r="DN246" s="84"/>
      <c r="DO246" s="84"/>
      <c r="DP246" s="84"/>
      <c r="DQ246" s="84"/>
      <c r="DR246" s="84"/>
      <c r="DS246" s="84"/>
      <c r="DT246" s="84"/>
      <c r="DU246" s="84"/>
      <c r="DV246" s="84"/>
      <c r="DW246" s="84"/>
      <c r="DX246" s="84"/>
      <c r="DY246" s="84"/>
      <c r="DZ246" s="84"/>
      <c r="EA246" s="84"/>
      <c r="EB246" s="84"/>
      <c r="EC246" s="84"/>
      <c r="ED246" s="84"/>
      <c r="EE246" s="84"/>
      <c r="EF246" s="84"/>
      <c r="EG246" s="84"/>
      <c r="EH246" s="84"/>
      <c r="EI246" s="84"/>
    </row>
    <row r="247" spans="22:139" x14ac:dyDescent="0.25">
      <c r="V247" s="89">
        <v>32</v>
      </c>
      <c r="W247" s="90" t="s">
        <v>158</v>
      </c>
      <c r="X247" s="89">
        <v>32</v>
      </c>
      <c r="Y247" s="89">
        <v>2</v>
      </c>
      <c r="Z247" s="94">
        <v>322</v>
      </c>
      <c r="AA247" s="92">
        <v>11076</v>
      </c>
      <c r="AB247" s="90" t="s">
        <v>289</v>
      </c>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c r="BT247" s="84"/>
      <c r="BU247" s="84"/>
      <c r="BV247" s="84"/>
      <c r="BW247" s="84"/>
      <c r="BX247" s="84"/>
      <c r="BY247" s="84"/>
      <c r="BZ247" s="84"/>
      <c r="CA247" s="84"/>
      <c r="CB247" s="84"/>
      <c r="CC247" s="84"/>
      <c r="CD247" s="84"/>
      <c r="CE247" s="84"/>
      <c r="CF247" s="84"/>
      <c r="CG247" s="84"/>
      <c r="CH247" s="84"/>
      <c r="CI247" s="84"/>
      <c r="CJ247" s="84"/>
      <c r="CK247" s="84"/>
      <c r="CL247" s="84"/>
      <c r="CM247" s="84"/>
      <c r="CN247" s="84"/>
      <c r="CO247" s="84"/>
      <c r="CP247" s="84"/>
      <c r="CQ247" s="84"/>
      <c r="CR247" s="84"/>
      <c r="CS247" s="84"/>
      <c r="CT247" s="84"/>
      <c r="CU247" s="84"/>
      <c r="CV247" s="84"/>
      <c r="CW247" s="84"/>
      <c r="CX247" s="84"/>
      <c r="CY247" s="84"/>
      <c r="CZ247" s="84"/>
      <c r="DA247" s="84"/>
      <c r="DB247" s="84"/>
      <c r="DC247" s="84"/>
      <c r="DD247" s="84"/>
      <c r="DE247" s="84"/>
      <c r="DF247" s="84"/>
      <c r="DG247" s="84"/>
      <c r="DH247" s="84"/>
      <c r="DI247" s="84"/>
      <c r="DJ247" s="84"/>
      <c r="DK247" s="84"/>
      <c r="DL247" s="84"/>
      <c r="DM247" s="84"/>
      <c r="DN247" s="84"/>
      <c r="DO247" s="84"/>
      <c r="DP247" s="84"/>
      <c r="DQ247" s="84"/>
      <c r="DR247" s="84"/>
      <c r="DS247" s="84"/>
      <c r="DT247" s="84"/>
      <c r="DU247" s="84"/>
      <c r="DV247" s="84"/>
      <c r="DW247" s="84"/>
      <c r="DX247" s="84"/>
      <c r="DY247" s="84"/>
      <c r="DZ247" s="84"/>
      <c r="EA247" s="84"/>
      <c r="EB247" s="84"/>
      <c r="EC247" s="84"/>
      <c r="ED247" s="84"/>
      <c r="EE247" s="84"/>
      <c r="EF247" s="84"/>
      <c r="EG247" s="84"/>
      <c r="EH247" s="84"/>
      <c r="EI247" s="84"/>
    </row>
    <row r="248" spans="22:139" x14ac:dyDescent="0.25">
      <c r="V248" s="89">
        <v>32</v>
      </c>
      <c r="W248" s="90" t="s">
        <v>158</v>
      </c>
      <c r="X248" s="89">
        <v>32</v>
      </c>
      <c r="Y248" s="89">
        <v>3</v>
      </c>
      <c r="Z248" s="94">
        <v>323</v>
      </c>
      <c r="AA248" s="92">
        <v>25001</v>
      </c>
      <c r="AB248" s="90" t="s">
        <v>356</v>
      </c>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4"/>
      <c r="BU248" s="84"/>
      <c r="BV248" s="84"/>
      <c r="BW248" s="84"/>
      <c r="BX248" s="84"/>
      <c r="BY248" s="84"/>
      <c r="BZ248" s="84"/>
      <c r="CA248" s="84"/>
      <c r="CB248" s="84"/>
      <c r="CC248" s="84"/>
      <c r="CD248" s="84"/>
      <c r="CE248" s="84"/>
      <c r="CF248" s="84"/>
      <c r="CG248" s="84"/>
      <c r="CH248" s="84"/>
      <c r="CI248" s="84"/>
      <c r="CJ248" s="84"/>
      <c r="CK248" s="84"/>
      <c r="CL248" s="84"/>
      <c r="CM248" s="84"/>
      <c r="CN248" s="84"/>
      <c r="CO248" s="84"/>
      <c r="CP248" s="84"/>
      <c r="CQ248" s="84"/>
      <c r="CR248" s="84"/>
      <c r="CS248" s="84"/>
      <c r="CT248" s="84"/>
      <c r="CU248" s="84"/>
      <c r="CV248" s="84"/>
      <c r="CW248" s="84"/>
      <c r="CX248" s="84"/>
      <c r="CY248" s="84"/>
      <c r="CZ248" s="84"/>
      <c r="DA248" s="84"/>
      <c r="DB248" s="84"/>
      <c r="DC248" s="84"/>
      <c r="DD248" s="84"/>
      <c r="DE248" s="84"/>
      <c r="DF248" s="84"/>
      <c r="DG248" s="84"/>
      <c r="DH248" s="84"/>
      <c r="DI248" s="84"/>
      <c r="DJ248" s="84"/>
      <c r="DK248" s="84"/>
      <c r="DL248" s="84"/>
      <c r="DM248" s="84"/>
      <c r="DN248" s="84"/>
      <c r="DO248" s="84"/>
      <c r="DP248" s="84"/>
      <c r="DQ248" s="84"/>
      <c r="DR248" s="84"/>
      <c r="DS248" s="84"/>
      <c r="DT248" s="84"/>
      <c r="DU248" s="84"/>
      <c r="DV248" s="84"/>
      <c r="DW248" s="84"/>
      <c r="DX248" s="84"/>
      <c r="DY248" s="84"/>
      <c r="DZ248" s="84"/>
      <c r="EA248" s="84"/>
      <c r="EB248" s="84"/>
      <c r="EC248" s="84"/>
      <c r="ED248" s="84"/>
      <c r="EE248" s="84"/>
      <c r="EF248" s="84"/>
      <c r="EG248" s="84"/>
      <c r="EH248" s="84"/>
      <c r="EI248" s="84"/>
    </row>
    <row r="249" spans="22:139" x14ac:dyDescent="0.25">
      <c r="V249" s="89">
        <v>32</v>
      </c>
      <c r="W249" s="90" t="s">
        <v>158</v>
      </c>
      <c r="X249" s="89">
        <v>32</v>
      </c>
      <c r="Y249" s="89">
        <v>4</v>
      </c>
      <c r="Z249" s="94">
        <v>324</v>
      </c>
      <c r="AA249" s="92">
        <v>31116</v>
      </c>
      <c r="AB249" s="90" t="s">
        <v>377</v>
      </c>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4"/>
      <c r="BU249" s="84"/>
      <c r="BV249" s="84"/>
      <c r="BW249" s="84"/>
      <c r="BX249" s="84"/>
      <c r="BY249" s="84"/>
      <c r="BZ249" s="84"/>
      <c r="CA249" s="84"/>
      <c r="CB249" s="84"/>
      <c r="CC249" s="84"/>
      <c r="CD249" s="84"/>
      <c r="CE249" s="84"/>
      <c r="CF249" s="84"/>
      <c r="CG249" s="84"/>
      <c r="CH249" s="84"/>
      <c r="CI249" s="84"/>
      <c r="CJ249" s="84"/>
      <c r="CK249" s="84"/>
      <c r="CL249" s="84"/>
      <c r="CM249" s="84"/>
      <c r="CN249" s="84"/>
      <c r="CO249" s="84"/>
      <c r="CP249" s="84"/>
      <c r="CQ249" s="84"/>
      <c r="CR249" s="84"/>
      <c r="CS249" s="84"/>
      <c r="CT249" s="84"/>
      <c r="CU249" s="84"/>
      <c r="CV249" s="84"/>
      <c r="CW249" s="84"/>
      <c r="CX249" s="84"/>
      <c r="CY249" s="84"/>
      <c r="CZ249" s="84"/>
      <c r="DA249" s="84"/>
      <c r="DB249" s="84"/>
      <c r="DC249" s="84"/>
      <c r="DD249" s="84"/>
      <c r="DE249" s="84"/>
      <c r="DF249" s="84"/>
      <c r="DG249" s="84"/>
      <c r="DH249" s="84"/>
      <c r="DI249" s="84"/>
      <c r="DJ249" s="84"/>
      <c r="DK249" s="84"/>
      <c r="DL249" s="84"/>
      <c r="DM249" s="84"/>
      <c r="DN249" s="84"/>
      <c r="DO249" s="84"/>
      <c r="DP249" s="84"/>
      <c r="DQ249" s="84"/>
      <c r="DR249" s="84"/>
      <c r="DS249" s="84"/>
      <c r="DT249" s="84"/>
      <c r="DU249" s="84"/>
      <c r="DV249" s="84"/>
      <c r="DW249" s="84"/>
      <c r="DX249" s="84"/>
      <c r="DY249" s="84"/>
      <c r="DZ249" s="84"/>
      <c r="EA249" s="84"/>
      <c r="EB249" s="84"/>
      <c r="EC249" s="84"/>
      <c r="ED249" s="84"/>
      <c r="EE249" s="84"/>
      <c r="EF249" s="84"/>
      <c r="EG249" s="84"/>
      <c r="EH249" s="84"/>
      <c r="EI249" s="84"/>
    </row>
    <row r="250" spans="22:139" x14ac:dyDescent="0.25">
      <c r="V250" s="89">
        <v>32</v>
      </c>
      <c r="W250" s="90" t="s">
        <v>158</v>
      </c>
      <c r="X250" s="89">
        <v>32</v>
      </c>
      <c r="Y250" s="89">
        <v>5</v>
      </c>
      <c r="Z250" s="94">
        <v>325</v>
      </c>
      <c r="AA250" s="92">
        <v>31117</v>
      </c>
      <c r="AB250" s="90" t="s">
        <v>378</v>
      </c>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c r="BM250" s="84"/>
      <c r="BN250" s="84"/>
      <c r="BO250" s="84"/>
      <c r="BP250" s="84"/>
      <c r="BQ250" s="84"/>
      <c r="BR250" s="84"/>
      <c r="BS250" s="84"/>
      <c r="BT250" s="84"/>
      <c r="BU250" s="84"/>
      <c r="BV250" s="84"/>
      <c r="BW250" s="84"/>
      <c r="BX250" s="84"/>
      <c r="BY250" s="84"/>
      <c r="BZ250" s="84"/>
      <c r="CA250" s="84"/>
      <c r="CB250" s="84"/>
      <c r="CC250" s="84"/>
      <c r="CD250" s="84"/>
      <c r="CE250" s="84"/>
      <c r="CF250" s="84"/>
      <c r="CG250" s="84"/>
      <c r="CH250" s="84"/>
      <c r="CI250" s="84"/>
      <c r="CJ250" s="84"/>
      <c r="CK250" s="84"/>
      <c r="CL250" s="84"/>
      <c r="CM250" s="84"/>
      <c r="CN250" s="84"/>
      <c r="CO250" s="84"/>
      <c r="CP250" s="84"/>
      <c r="CQ250" s="84"/>
      <c r="CR250" s="84"/>
      <c r="CS250" s="84"/>
      <c r="CT250" s="84"/>
      <c r="CU250" s="84"/>
      <c r="CV250" s="84"/>
      <c r="CW250" s="84"/>
      <c r="CX250" s="84"/>
      <c r="CY250" s="84"/>
      <c r="CZ250" s="84"/>
      <c r="DA250" s="84"/>
      <c r="DB250" s="84"/>
      <c r="DC250" s="84"/>
      <c r="DD250" s="84"/>
      <c r="DE250" s="84"/>
      <c r="DF250" s="84"/>
      <c r="DG250" s="84"/>
      <c r="DH250" s="84"/>
      <c r="DI250" s="84"/>
      <c r="DJ250" s="84"/>
      <c r="DK250" s="84"/>
      <c r="DL250" s="84"/>
      <c r="DM250" s="84"/>
      <c r="DN250" s="84"/>
      <c r="DO250" s="84"/>
      <c r="DP250" s="84"/>
      <c r="DQ250" s="84"/>
      <c r="DR250" s="84"/>
      <c r="DS250" s="84"/>
      <c r="DT250" s="84"/>
      <c r="DU250" s="84"/>
      <c r="DV250" s="84"/>
      <c r="DW250" s="84"/>
      <c r="DX250" s="84"/>
      <c r="DY250" s="84"/>
      <c r="DZ250" s="84"/>
      <c r="EA250" s="84"/>
      <c r="EB250" s="84"/>
      <c r="EC250" s="84"/>
      <c r="ED250" s="84"/>
      <c r="EE250" s="84"/>
      <c r="EF250" s="84"/>
      <c r="EG250" s="84"/>
      <c r="EH250" s="84"/>
      <c r="EI250" s="84"/>
    </row>
    <row r="251" spans="22:139" x14ac:dyDescent="0.25">
      <c r="V251" s="89">
        <v>32</v>
      </c>
      <c r="W251" s="90" t="s">
        <v>158</v>
      </c>
      <c r="X251" s="89">
        <v>32</v>
      </c>
      <c r="Y251" s="89">
        <v>6</v>
      </c>
      <c r="Z251" s="94">
        <v>326</v>
      </c>
      <c r="AA251" s="92">
        <v>32054</v>
      </c>
      <c r="AB251" s="90" t="s">
        <v>382</v>
      </c>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c r="BM251" s="84"/>
      <c r="BN251" s="84"/>
      <c r="BO251" s="84"/>
      <c r="BP251" s="84"/>
      <c r="BQ251" s="84"/>
      <c r="BR251" s="84"/>
      <c r="BS251" s="84"/>
      <c r="BT251" s="84"/>
      <c r="BU251" s="84"/>
      <c r="BV251" s="84"/>
      <c r="BW251" s="84"/>
      <c r="BX251" s="84"/>
      <c r="BY251" s="84"/>
      <c r="BZ251" s="84"/>
      <c r="CA251" s="84"/>
      <c r="CB251" s="84"/>
      <c r="CC251" s="84"/>
      <c r="CD251" s="84"/>
      <c r="CE251" s="84"/>
      <c r="CF251" s="84"/>
      <c r="CG251" s="84"/>
      <c r="CH251" s="84"/>
      <c r="CI251" s="84"/>
      <c r="CJ251" s="84"/>
      <c r="CK251" s="84"/>
      <c r="CL251" s="84"/>
      <c r="CM251" s="84"/>
      <c r="CN251" s="84"/>
      <c r="CO251" s="84"/>
      <c r="CP251" s="84"/>
      <c r="CQ251" s="84"/>
      <c r="CR251" s="84"/>
      <c r="CS251" s="84"/>
      <c r="CT251" s="84"/>
      <c r="CU251" s="84"/>
      <c r="CV251" s="84"/>
      <c r="CW251" s="84"/>
      <c r="CX251" s="84"/>
      <c r="CY251" s="84"/>
      <c r="CZ251" s="84"/>
      <c r="DA251" s="84"/>
      <c r="DB251" s="84"/>
      <c r="DC251" s="84"/>
      <c r="DD251" s="84"/>
      <c r="DE251" s="84"/>
      <c r="DF251" s="84"/>
      <c r="DG251" s="84"/>
      <c r="DH251" s="84"/>
      <c r="DI251" s="84"/>
      <c r="DJ251" s="84"/>
      <c r="DK251" s="84"/>
      <c r="DL251" s="84"/>
      <c r="DM251" s="84"/>
      <c r="DN251" s="84"/>
      <c r="DO251" s="84"/>
      <c r="DP251" s="84"/>
      <c r="DQ251" s="84"/>
      <c r="DR251" s="84"/>
      <c r="DS251" s="84"/>
      <c r="DT251" s="84"/>
      <c r="DU251" s="84"/>
      <c r="DV251" s="84"/>
      <c r="DW251" s="84"/>
      <c r="DX251" s="84"/>
      <c r="DY251" s="84"/>
      <c r="DZ251" s="84"/>
      <c r="EA251" s="84"/>
      <c r="EB251" s="84"/>
      <c r="EC251" s="84"/>
      <c r="ED251" s="84"/>
      <c r="EE251" s="84"/>
      <c r="EF251" s="84"/>
      <c r="EG251" s="84"/>
      <c r="EH251" s="84"/>
      <c r="EI251" s="84"/>
    </row>
    <row r="252" spans="22:139" x14ac:dyDescent="0.25">
      <c r="V252" s="89">
        <v>32</v>
      </c>
      <c r="W252" s="90" t="s">
        <v>158</v>
      </c>
      <c r="X252" s="89">
        <v>32</v>
      </c>
      <c r="Y252" s="89">
        <v>7</v>
      </c>
      <c r="Z252" s="94">
        <v>327</v>
      </c>
      <c r="AA252" s="92">
        <v>32055</v>
      </c>
      <c r="AB252" s="90" t="s">
        <v>383</v>
      </c>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4"/>
      <c r="BU252" s="84"/>
      <c r="BV252" s="84"/>
      <c r="BW252" s="84"/>
      <c r="BX252" s="84"/>
      <c r="BY252" s="84"/>
      <c r="BZ252" s="84"/>
      <c r="CA252" s="84"/>
      <c r="CB252" s="84"/>
      <c r="CC252" s="84"/>
      <c r="CD252" s="84"/>
      <c r="CE252" s="84"/>
      <c r="CF252" s="84"/>
      <c r="CG252" s="84"/>
      <c r="CH252" s="84"/>
      <c r="CI252" s="84"/>
      <c r="CJ252" s="84"/>
      <c r="CK252" s="84"/>
      <c r="CL252" s="84"/>
      <c r="CM252" s="84"/>
      <c r="CN252" s="84"/>
      <c r="CO252" s="84"/>
      <c r="CP252" s="84"/>
      <c r="CQ252" s="84"/>
      <c r="CR252" s="84"/>
      <c r="CS252" s="84"/>
      <c r="CT252" s="84"/>
      <c r="CU252" s="84"/>
      <c r="CV252" s="84"/>
      <c r="CW252" s="84"/>
      <c r="CX252" s="84"/>
      <c r="CY252" s="84"/>
      <c r="CZ252" s="84"/>
      <c r="DA252" s="84"/>
      <c r="DB252" s="84"/>
      <c r="DC252" s="84"/>
      <c r="DD252" s="84"/>
      <c r="DE252" s="84"/>
      <c r="DF252" s="84"/>
      <c r="DG252" s="84"/>
      <c r="DH252" s="84"/>
      <c r="DI252" s="84"/>
      <c r="DJ252" s="84"/>
      <c r="DK252" s="84"/>
      <c r="DL252" s="84"/>
      <c r="DM252" s="84"/>
      <c r="DN252" s="84"/>
      <c r="DO252" s="84"/>
      <c r="DP252" s="84"/>
      <c r="DQ252" s="84"/>
      <c r="DR252" s="84"/>
      <c r="DS252" s="84"/>
      <c r="DT252" s="84"/>
      <c r="DU252" s="84"/>
      <c r="DV252" s="84"/>
      <c r="DW252" s="84"/>
      <c r="DX252" s="84"/>
      <c r="DY252" s="84"/>
      <c r="DZ252" s="84"/>
      <c r="EA252" s="84"/>
      <c r="EB252" s="84"/>
      <c r="EC252" s="84"/>
      <c r="ED252" s="84"/>
      <c r="EE252" s="84"/>
      <c r="EF252" s="84"/>
      <c r="EG252" s="84"/>
      <c r="EH252" s="84"/>
      <c r="EI252" s="84"/>
    </row>
    <row r="253" spans="22:139" x14ac:dyDescent="0.25">
      <c r="V253" s="89">
        <v>32</v>
      </c>
      <c r="W253" s="90" t="s">
        <v>158</v>
      </c>
      <c r="X253" s="89">
        <v>32</v>
      </c>
      <c r="Y253" s="89">
        <v>8</v>
      </c>
      <c r="Z253" s="94">
        <v>328</v>
      </c>
      <c r="AA253" s="92">
        <v>32056</v>
      </c>
      <c r="AB253" s="90" t="s">
        <v>384</v>
      </c>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c r="BT253" s="84"/>
      <c r="BU253" s="84"/>
      <c r="BV253" s="84"/>
      <c r="BW253" s="84"/>
      <c r="BX253" s="84"/>
      <c r="BY253" s="84"/>
      <c r="BZ253" s="84"/>
      <c r="CA253" s="84"/>
      <c r="CB253" s="84"/>
      <c r="CC253" s="84"/>
      <c r="CD253" s="84"/>
      <c r="CE253" s="84"/>
      <c r="CF253" s="84"/>
      <c r="CG253" s="84"/>
      <c r="CH253" s="84"/>
      <c r="CI253" s="84"/>
      <c r="CJ253" s="84"/>
      <c r="CK253" s="84"/>
      <c r="CL253" s="84"/>
      <c r="CM253" s="84"/>
      <c r="CN253" s="84"/>
      <c r="CO253" s="84"/>
      <c r="CP253" s="84"/>
      <c r="CQ253" s="84"/>
      <c r="CR253" s="84"/>
      <c r="CS253" s="84"/>
      <c r="CT253" s="84"/>
      <c r="CU253" s="84"/>
      <c r="CV253" s="84"/>
      <c r="CW253" s="84"/>
      <c r="CX253" s="84"/>
      <c r="CY253" s="84"/>
      <c r="CZ253" s="84"/>
      <c r="DA253" s="84"/>
      <c r="DB253" s="84"/>
      <c r="DC253" s="84"/>
      <c r="DD253" s="84"/>
      <c r="DE253" s="84"/>
      <c r="DF253" s="84"/>
      <c r="DG253" s="84"/>
      <c r="DH253" s="84"/>
      <c r="DI253" s="84"/>
      <c r="DJ253" s="84"/>
      <c r="DK253" s="84"/>
      <c r="DL253" s="84"/>
      <c r="DM253" s="84"/>
      <c r="DN253" s="84"/>
      <c r="DO253" s="84"/>
      <c r="DP253" s="84"/>
      <c r="DQ253" s="84"/>
      <c r="DR253" s="84"/>
      <c r="DS253" s="84"/>
      <c r="DT253" s="84"/>
      <c r="DU253" s="84"/>
      <c r="DV253" s="84"/>
      <c r="DW253" s="84"/>
      <c r="DX253" s="84"/>
      <c r="DY253" s="84"/>
      <c r="DZ253" s="84"/>
      <c r="EA253" s="84"/>
      <c r="EB253" s="84"/>
      <c r="EC253" s="84"/>
      <c r="ED253" s="84"/>
      <c r="EE253" s="84"/>
      <c r="EF253" s="84"/>
      <c r="EG253" s="84"/>
      <c r="EH253" s="84"/>
      <c r="EI253" s="84"/>
    </row>
    <row r="254" spans="22:139" x14ac:dyDescent="0.25">
      <c r="V254" s="89">
        <v>32</v>
      </c>
      <c r="W254" s="90" t="s">
        <v>158</v>
      </c>
      <c r="X254" s="89">
        <v>32</v>
      </c>
      <c r="Y254" s="89">
        <v>9</v>
      </c>
      <c r="Z254" s="94">
        <v>329</v>
      </c>
      <c r="AA254" s="92">
        <v>32058</v>
      </c>
      <c r="AB254" s="90" t="s">
        <v>385</v>
      </c>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4"/>
      <c r="BU254" s="84"/>
      <c r="BV254" s="84"/>
      <c r="BW254" s="84"/>
      <c r="BX254" s="84"/>
      <c r="BY254" s="84"/>
      <c r="BZ254" s="84"/>
      <c r="CA254" s="84"/>
      <c r="CB254" s="84"/>
      <c r="CC254" s="84"/>
      <c r="CD254" s="84"/>
      <c r="CE254" s="84"/>
      <c r="CF254" s="84"/>
      <c r="CG254" s="84"/>
      <c r="CH254" s="84"/>
      <c r="CI254" s="84"/>
      <c r="CJ254" s="84"/>
      <c r="CK254" s="84"/>
      <c r="CL254" s="84"/>
      <c r="CM254" s="84"/>
      <c r="CN254" s="84"/>
      <c r="CO254" s="84"/>
      <c r="CP254" s="84"/>
      <c r="CQ254" s="84"/>
      <c r="CR254" s="84"/>
      <c r="CS254" s="84"/>
      <c r="CT254" s="84"/>
      <c r="CU254" s="84"/>
      <c r="CV254" s="84"/>
      <c r="CW254" s="84"/>
      <c r="CX254" s="84"/>
      <c r="CY254" s="84"/>
      <c r="CZ254" s="84"/>
      <c r="DA254" s="84"/>
      <c r="DB254" s="84"/>
      <c r="DC254" s="84"/>
      <c r="DD254" s="84"/>
      <c r="DE254" s="84"/>
      <c r="DF254" s="84"/>
      <c r="DG254" s="84"/>
      <c r="DH254" s="84"/>
      <c r="DI254" s="84"/>
      <c r="DJ254" s="84"/>
      <c r="DK254" s="84"/>
      <c r="DL254" s="84"/>
      <c r="DM254" s="84"/>
      <c r="DN254" s="84"/>
      <c r="DO254" s="84"/>
      <c r="DP254" s="84"/>
      <c r="DQ254" s="84"/>
      <c r="DR254" s="84"/>
      <c r="DS254" s="84"/>
      <c r="DT254" s="84"/>
      <c r="DU254" s="84"/>
      <c r="DV254" s="84"/>
      <c r="DW254" s="84"/>
      <c r="DX254" s="84"/>
      <c r="DY254" s="84"/>
      <c r="DZ254" s="84"/>
      <c r="EA254" s="84"/>
      <c r="EB254" s="84"/>
      <c r="EC254" s="84"/>
      <c r="ED254" s="84"/>
      <c r="EE254" s="84"/>
      <c r="EF254" s="84"/>
      <c r="EG254" s="84"/>
      <c r="EH254" s="84"/>
      <c r="EI254" s="84"/>
    </row>
    <row r="255" spans="22:139" x14ac:dyDescent="0.25">
      <c r="V255" s="89">
        <v>32</v>
      </c>
      <c r="W255" s="90" t="s">
        <v>158</v>
      </c>
      <c r="X255" s="89">
        <v>32</v>
      </c>
      <c r="Y255" s="89">
        <v>10</v>
      </c>
      <c r="Z255" s="94">
        <v>3210</v>
      </c>
      <c r="AA255" s="92">
        <v>38044</v>
      </c>
      <c r="AB255" s="90" t="s">
        <v>412</v>
      </c>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4"/>
      <c r="BU255" s="84"/>
      <c r="BV255" s="84"/>
      <c r="BW255" s="84"/>
      <c r="BX255" s="84"/>
      <c r="BY255" s="84"/>
      <c r="BZ255" s="84"/>
      <c r="CA255" s="84"/>
      <c r="CB255" s="84"/>
      <c r="CC255" s="84"/>
      <c r="CD255" s="84"/>
      <c r="CE255" s="84"/>
      <c r="CF255" s="84"/>
      <c r="CG255" s="84"/>
      <c r="CH255" s="84"/>
      <c r="CI255" s="84"/>
      <c r="CJ255" s="84"/>
      <c r="CK255" s="84"/>
      <c r="CL255" s="84"/>
      <c r="CM255" s="84"/>
      <c r="CN255" s="84"/>
      <c r="CO255" s="84"/>
      <c r="CP255" s="84"/>
      <c r="CQ255" s="84"/>
      <c r="CR255" s="84"/>
      <c r="CS255" s="84"/>
      <c r="CT255" s="84"/>
      <c r="CU255" s="84"/>
      <c r="CV255" s="84"/>
      <c r="CW255" s="84"/>
      <c r="CX255" s="84"/>
      <c r="CY255" s="84"/>
      <c r="CZ255" s="84"/>
      <c r="DA255" s="84"/>
      <c r="DB255" s="84"/>
      <c r="DC255" s="84"/>
      <c r="DD255" s="84"/>
      <c r="DE255" s="84"/>
      <c r="DF255" s="84"/>
      <c r="DG255" s="84"/>
      <c r="DH255" s="84"/>
      <c r="DI255" s="84"/>
      <c r="DJ255" s="84"/>
      <c r="DK255" s="84"/>
      <c r="DL255" s="84"/>
      <c r="DM255" s="84"/>
      <c r="DN255" s="84"/>
      <c r="DO255" s="84"/>
      <c r="DP255" s="84"/>
      <c r="DQ255" s="84"/>
      <c r="DR255" s="84"/>
      <c r="DS255" s="84"/>
      <c r="DT255" s="84"/>
      <c r="DU255" s="84"/>
      <c r="DV255" s="84"/>
      <c r="DW255" s="84"/>
      <c r="DX255" s="84"/>
      <c r="DY255" s="84"/>
      <c r="DZ255" s="84"/>
      <c r="EA255" s="84"/>
      <c r="EB255" s="84"/>
      <c r="EC255" s="84"/>
      <c r="ED255" s="84"/>
      <c r="EE255" s="84"/>
      <c r="EF255" s="84"/>
      <c r="EG255" s="84"/>
      <c r="EH255" s="84"/>
      <c r="EI255" s="84"/>
    </row>
    <row r="256" spans="22:139" x14ac:dyDescent="0.25">
      <c r="V256" s="89">
        <v>33</v>
      </c>
      <c r="W256" s="90" t="s">
        <v>159</v>
      </c>
      <c r="X256" s="89">
        <v>33</v>
      </c>
      <c r="Y256" s="89">
        <v>1</v>
      </c>
      <c r="Z256" s="94">
        <v>331</v>
      </c>
      <c r="AA256" s="92">
        <v>33090</v>
      </c>
      <c r="AB256" s="90" t="s">
        <v>386</v>
      </c>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4"/>
      <c r="BU256" s="84"/>
      <c r="BV256" s="84"/>
      <c r="BW256" s="84"/>
      <c r="BX256" s="84"/>
      <c r="BY256" s="84"/>
      <c r="BZ256" s="84"/>
      <c r="CA256" s="84"/>
      <c r="CB256" s="84"/>
      <c r="CC256" s="84"/>
      <c r="CD256" s="84"/>
      <c r="CE256" s="84"/>
      <c r="CF256" s="84"/>
      <c r="CG256" s="84"/>
      <c r="CH256" s="84"/>
      <c r="CI256" s="84"/>
      <c r="CJ256" s="84"/>
      <c r="CK256" s="84"/>
      <c r="CL256" s="84"/>
      <c r="CM256" s="84"/>
      <c r="CN256" s="84"/>
      <c r="CO256" s="84"/>
      <c r="CP256" s="84"/>
      <c r="CQ256" s="84"/>
      <c r="CR256" s="84"/>
      <c r="CS256" s="84"/>
      <c r="CT256" s="84"/>
      <c r="CU256" s="84"/>
      <c r="CV256" s="84"/>
      <c r="CW256" s="84"/>
      <c r="CX256" s="84"/>
      <c r="CY256" s="84"/>
      <c r="CZ256" s="84"/>
      <c r="DA256" s="84"/>
      <c r="DB256" s="84"/>
      <c r="DC256" s="84"/>
      <c r="DD256" s="84"/>
      <c r="DE256" s="84"/>
      <c r="DF256" s="84"/>
      <c r="DG256" s="84"/>
      <c r="DH256" s="84"/>
      <c r="DI256" s="84"/>
      <c r="DJ256" s="84"/>
      <c r="DK256" s="84"/>
      <c r="DL256" s="84"/>
      <c r="DM256" s="84"/>
      <c r="DN256" s="84"/>
      <c r="DO256" s="84"/>
      <c r="DP256" s="84"/>
      <c r="DQ256" s="84"/>
      <c r="DR256" s="84"/>
      <c r="DS256" s="84"/>
      <c r="DT256" s="84"/>
      <c r="DU256" s="84"/>
      <c r="DV256" s="84"/>
      <c r="DW256" s="84"/>
      <c r="DX256" s="84"/>
      <c r="DY256" s="84"/>
      <c r="DZ256" s="84"/>
      <c r="EA256" s="84"/>
      <c r="EB256" s="84"/>
      <c r="EC256" s="84"/>
      <c r="ED256" s="84"/>
      <c r="EE256" s="84"/>
      <c r="EF256" s="84"/>
      <c r="EG256" s="84"/>
      <c r="EH256" s="84"/>
      <c r="EI256" s="84"/>
    </row>
    <row r="257" spans="22:139" x14ac:dyDescent="0.25">
      <c r="V257" s="89">
        <v>33</v>
      </c>
      <c r="W257" s="90" t="s">
        <v>159</v>
      </c>
      <c r="X257" s="89">
        <v>33</v>
      </c>
      <c r="Y257" s="89">
        <v>2</v>
      </c>
      <c r="Z257" s="94">
        <v>332</v>
      </c>
      <c r="AA257" s="92">
        <v>33091</v>
      </c>
      <c r="AB257" s="90" t="s">
        <v>387</v>
      </c>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4"/>
      <c r="BU257" s="84"/>
      <c r="BV257" s="84"/>
      <c r="BW257" s="84"/>
      <c r="BX257" s="84"/>
      <c r="BY257" s="84"/>
      <c r="BZ257" s="84"/>
      <c r="CA257" s="84"/>
      <c r="CB257" s="84"/>
      <c r="CC257" s="84"/>
      <c r="CD257" s="84"/>
      <c r="CE257" s="84"/>
      <c r="CF257" s="84"/>
      <c r="CG257" s="84"/>
      <c r="CH257" s="84"/>
      <c r="CI257" s="84"/>
      <c r="CJ257" s="84"/>
      <c r="CK257" s="84"/>
      <c r="CL257" s="84"/>
      <c r="CM257" s="84"/>
      <c r="CN257" s="84"/>
      <c r="CO257" s="84"/>
      <c r="CP257" s="84"/>
      <c r="CQ257" s="84"/>
      <c r="CR257" s="84"/>
      <c r="CS257" s="84"/>
      <c r="CT257" s="84"/>
      <c r="CU257" s="84"/>
      <c r="CV257" s="84"/>
      <c r="CW257" s="84"/>
      <c r="CX257" s="84"/>
      <c r="CY257" s="84"/>
      <c r="CZ257" s="84"/>
      <c r="DA257" s="84"/>
      <c r="DB257" s="84"/>
      <c r="DC257" s="84"/>
      <c r="DD257" s="84"/>
      <c r="DE257" s="84"/>
      <c r="DF257" s="84"/>
      <c r="DG257" s="84"/>
      <c r="DH257" s="84"/>
      <c r="DI257" s="84"/>
      <c r="DJ257" s="84"/>
      <c r="DK257" s="84"/>
      <c r="DL257" s="84"/>
      <c r="DM257" s="84"/>
      <c r="DN257" s="84"/>
      <c r="DO257" s="84"/>
      <c r="DP257" s="84"/>
      <c r="DQ257" s="84"/>
      <c r="DR257" s="84"/>
      <c r="DS257" s="84"/>
      <c r="DT257" s="84"/>
      <c r="DU257" s="84"/>
      <c r="DV257" s="84"/>
      <c r="DW257" s="84"/>
      <c r="DX257" s="84"/>
      <c r="DY257" s="84"/>
      <c r="DZ257" s="84"/>
      <c r="EA257" s="84"/>
      <c r="EB257" s="84"/>
      <c r="EC257" s="84"/>
      <c r="ED257" s="84"/>
      <c r="EE257" s="84"/>
      <c r="EF257" s="84"/>
      <c r="EG257" s="84"/>
      <c r="EH257" s="84"/>
      <c r="EI257" s="84"/>
    </row>
    <row r="258" spans="22:139" x14ac:dyDescent="0.25">
      <c r="V258" s="89">
        <v>33</v>
      </c>
      <c r="W258" s="90" t="s">
        <v>159</v>
      </c>
      <c r="X258" s="89">
        <v>33</v>
      </c>
      <c r="Y258" s="89">
        <v>3</v>
      </c>
      <c r="Z258" s="94">
        <v>333</v>
      </c>
      <c r="AA258" s="92">
        <v>33092</v>
      </c>
      <c r="AB258" s="90" t="s">
        <v>388</v>
      </c>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c r="BD258" s="84"/>
      <c r="BE258" s="84"/>
      <c r="BF258" s="84"/>
      <c r="BG258" s="84"/>
      <c r="BH258" s="84"/>
      <c r="BI258" s="84"/>
      <c r="BJ258" s="84"/>
      <c r="BK258" s="84"/>
      <c r="BL258" s="84"/>
      <c r="BM258" s="84"/>
      <c r="BN258" s="84"/>
      <c r="BO258" s="84"/>
      <c r="BP258" s="84"/>
      <c r="BQ258" s="84"/>
      <c r="BR258" s="84"/>
      <c r="BS258" s="84"/>
      <c r="BT258" s="84"/>
      <c r="BU258" s="84"/>
      <c r="BV258" s="84"/>
      <c r="BW258" s="84"/>
      <c r="BX258" s="84"/>
      <c r="BY258" s="84"/>
      <c r="BZ258" s="84"/>
      <c r="CA258" s="84"/>
      <c r="CB258" s="84"/>
      <c r="CC258" s="84"/>
      <c r="CD258" s="84"/>
      <c r="CE258" s="84"/>
      <c r="CF258" s="84"/>
      <c r="CG258" s="84"/>
      <c r="CH258" s="84"/>
      <c r="CI258" s="84"/>
      <c r="CJ258" s="84"/>
      <c r="CK258" s="84"/>
      <c r="CL258" s="84"/>
      <c r="CM258" s="84"/>
      <c r="CN258" s="84"/>
      <c r="CO258" s="84"/>
      <c r="CP258" s="84"/>
      <c r="CQ258" s="84"/>
      <c r="CR258" s="84"/>
      <c r="CS258" s="84"/>
      <c r="CT258" s="84"/>
      <c r="CU258" s="84"/>
      <c r="CV258" s="84"/>
      <c r="CW258" s="84"/>
      <c r="CX258" s="84"/>
      <c r="CY258" s="84"/>
      <c r="CZ258" s="84"/>
      <c r="DA258" s="84"/>
      <c r="DB258" s="84"/>
      <c r="DC258" s="84"/>
      <c r="DD258" s="84"/>
      <c r="DE258" s="84"/>
      <c r="DF258" s="84"/>
      <c r="DG258" s="84"/>
      <c r="DH258" s="84"/>
      <c r="DI258" s="84"/>
      <c r="DJ258" s="84"/>
      <c r="DK258" s="84"/>
      <c r="DL258" s="84"/>
      <c r="DM258" s="84"/>
      <c r="DN258" s="84"/>
      <c r="DO258" s="84"/>
      <c r="DP258" s="84"/>
      <c r="DQ258" s="84"/>
      <c r="DR258" s="84"/>
      <c r="DS258" s="84"/>
      <c r="DT258" s="84"/>
      <c r="DU258" s="84"/>
      <c r="DV258" s="84"/>
      <c r="DW258" s="84"/>
      <c r="DX258" s="84"/>
      <c r="DY258" s="84"/>
      <c r="DZ258" s="84"/>
      <c r="EA258" s="84"/>
      <c r="EB258" s="84"/>
      <c r="EC258" s="84"/>
      <c r="ED258" s="84"/>
      <c r="EE258" s="84"/>
      <c r="EF258" s="84"/>
      <c r="EG258" s="84"/>
      <c r="EH258" s="84"/>
      <c r="EI258" s="84"/>
    </row>
    <row r="259" spans="22:139" x14ac:dyDescent="0.25">
      <c r="V259" s="89">
        <v>33</v>
      </c>
      <c r="W259" s="90" t="s">
        <v>159</v>
      </c>
      <c r="X259" s="89">
        <v>33</v>
      </c>
      <c r="Y259" s="89">
        <v>4</v>
      </c>
      <c r="Z259" s="94">
        <v>334</v>
      </c>
      <c r="AA259" s="92">
        <v>33093</v>
      </c>
      <c r="AB259" s="90" t="s">
        <v>389</v>
      </c>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c r="BK259" s="84"/>
      <c r="BL259" s="84"/>
      <c r="BM259" s="84"/>
      <c r="BN259" s="84"/>
      <c r="BO259" s="84"/>
      <c r="BP259" s="84"/>
      <c r="BQ259" s="84"/>
      <c r="BR259" s="84"/>
      <c r="BS259" s="84"/>
      <c r="BT259" s="84"/>
      <c r="BU259" s="84"/>
      <c r="BV259" s="84"/>
      <c r="BW259" s="84"/>
      <c r="BX259" s="84"/>
      <c r="BY259" s="84"/>
      <c r="BZ259" s="84"/>
      <c r="CA259" s="84"/>
      <c r="CB259" s="84"/>
      <c r="CC259" s="84"/>
      <c r="CD259" s="84"/>
      <c r="CE259" s="84"/>
      <c r="CF259" s="84"/>
      <c r="CG259" s="84"/>
      <c r="CH259" s="84"/>
      <c r="CI259" s="84"/>
      <c r="CJ259" s="84"/>
      <c r="CK259" s="84"/>
      <c r="CL259" s="84"/>
      <c r="CM259" s="84"/>
      <c r="CN259" s="84"/>
      <c r="CO259" s="84"/>
      <c r="CP259" s="84"/>
      <c r="CQ259" s="84"/>
      <c r="CR259" s="84"/>
      <c r="CS259" s="84"/>
      <c r="CT259" s="84"/>
      <c r="CU259" s="84"/>
      <c r="CV259" s="84"/>
      <c r="CW259" s="84"/>
      <c r="CX259" s="84"/>
      <c r="CY259" s="84"/>
      <c r="CZ259" s="84"/>
      <c r="DA259" s="84"/>
      <c r="DB259" s="84"/>
      <c r="DC259" s="84"/>
      <c r="DD259" s="84"/>
      <c r="DE259" s="84"/>
      <c r="DF259" s="84"/>
      <c r="DG259" s="84"/>
      <c r="DH259" s="84"/>
      <c r="DI259" s="84"/>
      <c r="DJ259" s="84"/>
      <c r="DK259" s="84"/>
      <c r="DL259" s="84"/>
      <c r="DM259" s="84"/>
      <c r="DN259" s="84"/>
      <c r="DO259" s="84"/>
      <c r="DP259" s="84"/>
      <c r="DQ259" s="84"/>
      <c r="DR259" s="84"/>
      <c r="DS259" s="84"/>
      <c r="DT259" s="84"/>
      <c r="DU259" s="84"/>
      <c r="DV259" s="84"/>
      <c r="DW259" s="84"/>
      <c r="DX259" s="84"/>
      <c r="DY259" s="84"/>
      <c r="DZ259" s="84"/>
      <c r="EA259" s="84"/>
      <c r="EB259" s="84"/>
      <c r="EC259" s="84"/>
      <c r="ED259" s="84"/>
      <c r="EE259" s="84"/>
      <c r="EF259" s="84"/>
      <c r="EG259" s="84"/>
      <c r="EH259" s="84"/>
      <c r="EI259" s="84"/>
    </row>
    <row r="260" spans="22:139" x14ac:dyDescent="0.25">
      <c r="V260" s="89">
        <v>33</v>
      </c>
      <c r="W260" s="90" t="s">
        <v>159</v>
      </c>
      <c r="X260" s="89">
        <v>33</v>
      </c>
      <c r="Y260" s="89">
        <v>5</v>
      </c>
      <c r="Z260" s="94">
        <v>335</v>
      </c>
      <c r="AA260" s="92">
        <v>33094</v>
      </c>
      <c r="AB260" s="90" t="s">
        <v>390</v>
      </c>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4"/>
      <c r="BU260" s="84"/>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c r="DB260" s="84"/>
      <c r="DC260" s="84"/>
      <c r="DD260" s="84"/>
      <c r="DE260" s="84"/>
      <c r="DF260" s="84"/>
      <c r="DG260" s="84"/>
      <c r="DH260" s="84"/>
      <c r="DI260" s="84"/>
      <c r="DJ260" s="84"/>
      <c r="DK260" s="84"/>
      <c r="DL260" s="84"/>
      <c r="DM260" s="84"/>
      <c r="DN260" s="84"/>
      <c r="DO260" s="84"/>
      <c r="DP260" s="84"/>
      <c r="DQ260" s="84"/>
      <c r="DR260" s="84"/>
      <c r="DS260" s="84"/>
      <c r="DT260" s="84"/>
      <c r="DU260" s="84"/>
      <c r="DV260" s="84"/>
      <c r="DW260" s="84"/>
      <c r="DX260" s="84"/>
      <c r="DY260" s="84"/>
      <c r="DZ260" s="84"/>
      <c r="EA260" s="84"/>
      <c r="EB260" s="84"/>
      <c r="EC260" s="84"/>
      <c r="ED260" s="84"/>
      <c r="EE260" s="84"/>
      <c r="EF260" s="84"/>
      <c r="EG260" s="84"/>
      <c r="EH260" s="84"/>
      <c r="EI260" s="84"/>
    </row>
    <row r="261" spans="22:139" x14ac:dyDescent="0.25">
      <c r="V261" s="89">
        <v>33</v>
      </c>
      <c r="W261" s="90" t="s">
        <v>159</v>
      </c>
      <c r="X261" s="89">
        <v>33</v>
      </c>
      <c r="Y261" s="89">
        <v>6</v>
      </c>
      <c r="Z261" s="94">
        <v>336</v>
      </c>
      <c r="AA261" s="92">
        <v>47065</v>
      </c>
      <c r="AB261" s="90" t="s">
        <v>460</v>
      </c>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4"/>
      <c r="BU261" s="84"/>
      <c r="BV261" s="84"/>
      <c r="BW261" s="84"/>
      <c r="BX261" s="84"/>
      <c r="BY261" s="84"/>
      <c r="BZ261" s="84"/>
      <c r="CA261" s="84"/>
      <c r="CB261" s="84"/>
      <c r="CC261" s="84"/>
      <c r="CD261" s="84"/>
      <c r="CE261" s="84"/>
      <c r="CF261" s="84"/>
      <c r="CG261" s="84"/>
      <c r="CH261" s="84"/>
      <c r="CI261" s="84"/>
      <c r="CJ261" s="84"/>
      <c r="CK261" s="84"/>
      <c r="CL261" s="84"/>
      <c r="CM261" s="84"/>
      <c r="CN261" s="84"/>
      <c r="CO261" s="84"/>
      <c r="CP261" s="84"/>
      <c r="CQ261" s="84"/>
      <c r="CR261" s="84"/>
      <c r="CS261" s="84"/>
      <c r="CT261" s="84"/>
      <c r="CU261" s="84"/>
      <c r="CV261" s="84"/>
      <c r="CW261" s="84"/>
      <c r="CX261" s="84"/>
      <c r="CY261" s="84"/>
      <c r="CZ261" s="84"/>
      <c r="DA261" s="84"/>
      <c r="DB261" s="84"/>
      <c r="DC261" s="84"/>
      <c r="DD261" s="84"/>
      <c r="DE261" s="84"/>
      <c r="DF261" s="84"/>
      <c r="DG261" s="84"/>
      <c r="DH261" s="84"/>
      <c r="DI261" s="84"/>
      <c r="DJ261" s="84"/>
      <c r="DK261" s="84"/>
      <c r="DL261" s="84"/>
      <c r="DM261" s="84"/>
      <c r="DN261" s="84"/>
      <c r="DO261" s="84"/>
      <c r="DP261" s="84"/>
      <c r="DQ261" s="84"/>
      <c r="DR261" s="84"/>
      <c r="DS261" s="84"/>
      <c r="DT261" s="84"/>
      <c r="DU261" s="84"/>
      <c r="DV261" s="84"/>
      <c r="DW261" s="84"/>
      <c r="DX261" s="84"/>
      <c r="DY261" s="84"/>
      <c r="DZ261" s="84"/>
      <c r="EA261" s="84"/>
      <c r="EB261" s="84"/>
      <c r="EC261" s="84"/>
      <c r="ED261" s="84"/>
      <c r="EE261" s="84"/>
      <c r="EF261" s="84"/>
      <c r="EG261" s="84"/>
      <c r="EH261" s="84"/>
      <c r="EI261" s="84"/>
    </row>
    <row r="262" spans="22:139" x14ac:dyDescent="0.25">
      <c r="V262" s="89">
        <v>33</v>
      </c>
      <c r="W262" s="90" t="s">
        <v>159</v>
      </c>
      <c r="X262" s="89">
        <v>33</v>
      </c>
      <c r="Y262" s="89">
        <v>7</v>
      </c>
      <c r="Z262" s="94">
        <v>337</v>
      </c>
      <c r="AA262" s="92">
        <v>81096</v>
      </c>
      <c r="AB262" s="90" t="s">
        <v>613</v>
      </c>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4"/>
      <c r="BU262" s="84"/>
      <c r="BV262" s="84"/>
      <c r="BW262" s="84"/>
      <c r="BX262" s="84"/>
      <c r="BY262" s="84"/>
      <c r="BZ262" s="84"/>
      <c r="CA262" s="84"/>
      <c r="CB262" s="84"/>
      <c r="CC262" s="84"/>
      <c r="CD262" s="84"/>
      <c r="CE262" s="84"/>
      <c r="CF262" s="84"/>
      <c r="CG262" s="84"/>
      <c r="CH262" s="84"/>
      <c r="CI262" s="84"/>
      <c r="CJ262" s="84"/>
      <c r="CK262" s="84"/>
      <c r="CL262" s="84"/>
      <c r="CM262" s="84"/>
      <c r="CN262" s="84"/>
      <c r="CO262" s="84"/>
      <c r="CP262" s="84"/>
      <c r="CQ262" s="84"/>
      <c r="CR262" s="84"/>
      <c r="CS262" s="84"/>
      <c r="CT262" s="84"/>
      <c r="CU262" s="84"/>
      <c r="CV262" s="84"/>
      <c r="CW262" s="84"/>
      <c r="CX262" s="84"/>
      <c r="CY262" s="84"/>
      <c r="CZ262" s="84"/>
      <c r="DA262" s="84"/>
      <c r="DB262" s="84"/>
      <c r="DC262" s="84"/>
      <c r="DD262" s="84"/>
      <c r="DE262" s="84"/>
      <c r="DF262" s="84"/>
      <c r="DG262" s="84"/>
      <c r="DH262" s="84"/>
      <c r="DI262" s="84"/>
      <c r="DJ262" s="84"/>
      <c r="DK262" s="84"/>
      <c r="DL262" s="84"/>
      <c r="DM262" s="84"/>
      <c r="DN262" s="84"/>
      <c r="DO262" s="84"/>
      <c r="DP262" s="84"/>
      <c r="DQ262" s="84"/>
      <c r="DR262" s="84"/>
      <c r="DS262" s="84"/>
      <c r="DT262" s="84"/>
      <c r="DU262" s="84"/>
      <c r="DV262" s="84"/>
      <c r="DW262" s="84"/>
      <c r="DX262" s="84"/>
      <c r="DY262" s="84"/>
      <c r="DZ262" s="84"/>
      <c r="EA262" s="84"/>
      <c r="EB262" s="84"/>
      <c r="EC262" s="84"/>
      <c r="ED262" s="84"/>
      <c r="EE262" s="84"/>
      <c r="EF262" s="84"/>
      <c r="EG262" s="84"/>
      <c r="EH262" s="84"/>
      <c r="EI262" s="84"/>
    </row>
    <row r="263" spans="22:139" x14ac:dyDescent="0.25">
      <c r="V263" s="89">
        <v>33</v>
      </c>
      <c r="W263" s="90" t="s">
        <v>159</v>
      </c>
      <c r="X263" s="89">
        <v>33</v>
      </c>
      <c r="Y263" s="89">
        <v>8</v>
      </c>
      <c r="Z263" s="94">
        <v>338</v>
      </c>
      <c r="AA263" s="92">
        <v>90077</v>
      </c>
      <c r="AB263" s="90" t="s">
        <v>648</v>
      </c>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4"/>
      <c r="BV263" s="84"/>
      <c r="BW263" s="84"/>
      <c r="BX263" s="84"/>
      <c r="BY263" s="84"/>
      <c r="BZ263" s="84"/>
      <c r="CA263" s="84"/>
      <c r="CB263" s="84"/>
      <c r="CC263" s="84"/>
      <c r="CD263" s="84"/>
      <c r="CE263" s="84"/>
      <c r="CF263" s="84"/>
      <c r="CG263" s="84"/>
      <c r="CH263" s="84"/>
      <c r="CI263" s="84"/>
      <c r="CJ263" s="84"/>
      <c r="CK263" s="84"/>
      <c r="CL263" s="84"/>
      <c r="CM263" s="84"/>
      <c r="CN263" s="84"/>
      <c r="CO263" s="84"/>
      <c r="CP263" s="84"/>
      <c r="CQ263" s="84"/>
      <c r="CR263" s="84"/>
      <c r="CS263" s="84"/>
      <c r="CT263" s="84"/>
      <c r="CU263" s="84"/>
      <c r="CV263" s="84"/>
      <c r="CW263" s="84"/>
      <c r="CX263" s="84"/>
      <c r="CY263" s="84"/>
      <c r="CZ263" s="84"/>
      <c r="DA263" s="84"/>
      <c r="DB263" s="84"/>
      <c r="DC263" s="84"/>
      <c r="DD263" s="84"/>
      <c r="DE263" s="84"/>
      <c r="DF263" s="84"/>
      <c r="DG263" s="84"/>
      <c r="DH263" s="84"/>
      <c r="DI263" s="84"/>
      <c r="DJ263" s="84"/>
      <c r="DK263" s="84"/>
      <c r="DL263" s="84"/>
      <c r="DM263" s="84"/>
      <c r="DN263" s="84"/>
      <c r="DO263" s="84"/>
      <c r="DP263" s="84"/>
      <c r="DQ263" s="84"/>
      <c r="DR263" s="84"/>
      <c r="DS263" s="84"/>
      <c r="DT263" s="84"/>
      <c r="DU263" s="84"/>
      <c r="DV263" s="84"/>
      <c r="DW263" s="84"/>
      <c r="DX263" s="84"/>
      <c r="DY263" s="84"/>
      <c r="DZ263" s="84"/>
      <c r="EA263" s="84"/>
      <c r="EB263" s="84"/>
      <c r="EC263" s="84"/>
      <c r="ED263" s="84"/>
      <c r="EE263" s="84"/>
      <c r="EF263" s="84"/>
      <c r="EG263" s="84"/>
      <c r="EH263" s="84"/>
      <c r="EI263" s="84"/>
    </row>
    <row r="264" spans="22:139" x14ac:dyDescent="0.25">
      <c r="V264" s="89">
        <v>34</v>
      </c>
      <c r="W264" s="90" t="s">
        <v>160</v>
      </c>
      <c r="X264" s="89">
        <v>34</v>
      </c>
      <c r="Y264" s="89">
        <v>1</v>
      </c>
      <c r="Z264" s="94">
        <v>341</v>
      </c>
      <c r="AA264" s="92">
        <v>34121</v>
      </c>
      <c r="AB264" s="90" t="s">
        <v>391</v>
      </c>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4"/>
      <c r="BU264" s="84"/>
      <c r="BV264" s="84"/>
      <c r="BW264" s="84"/>
      <c r="BX264" s="84"/>
      <c r="BY264" s="84"/>
      <c r="BZ264" s="84"/>
      <c r="CA264" s="84"/>
      <c r="CB264" s="84"/>
      <c r="CC264" s="84"/>
      <c r="CD264" s="84"/>
      <c r="CE264" s="84"/>
      <c r="CF264" s="84"/>
      <c r="CG264" s="84"/>
      <c r="CH264" s="84"/>
      <c r="CI264" s="84"/>
      <c r="CJ264" s="84"/>
      <c r="CK264" s="84"/>
      <c r="CL264" s="84"/>
      <c r="CM264" s="84"/>
      <c r="CN264" s="84"/>
      <c r="CO264" s="84"/>
      <c r="CP264" s="84"/>
      <c r="CQ264" s="84"/>
      <c r="CR264" s="84"/>
      <c r="CS264" s="84"/>
      <c r="CT264" s="84"/>
      <c r="CU264" s="84"/>
      <c r="CV264" s="84"/>
      <c r="CW264" s="84"/>
      <c r="CX264" s="84"/>
      <c r="CY264" s="84"/>
      <c r="CZ264" s="84"/>
      <c r="DA264" s="84"/>
      <c r="DB264" s="84"/>
      <c r="DC264" s="84"/>
      <c r="DD264" s="84"/>
      <c r="DE264" s="84"/>
      <c r="DF264" s="84"/>
      <c r="DG264" s="84"/>
      <c r="DH264" s="84"/>
      <c r="DI264" s="84"/>
      <c r="DJ264" s="84"/>
      <c r="DK264" s="84"/>
      <c r="DL264" s="84"/>
      <c r="DM264" s="84"/>
      <c r="DN264" s="84"/>
      <c r="DO264" s="84"/>
      <c r="DP264" s="84"/>
      <c r="DQ264" s="84"/>
      <c r="DR264" s="84"/>
      <c r="DS264" s="84"/>
      <c r="DT264" s="84"/>
      <c r="DU264" s="84"/>
      <c r="DV264" s="84"/>
      <c r="DW264" s="84"/>
      <c r="DX264" s="84"/>
      <c r="DY264" s="84"/>
      <c r="DZ264" s="84"/>
      <c r="EA264" s="84"/>
      <c r="EB264" s="84"/>
      <c r="EC264" s="84"/>
      <c r="ED264" s="84"/>
      <c r="EE264" s="84"/>
      <c r="EF264" s="84"/>
      <c r="EG264" s="84"/>
      <c r="EH264" s="84"/>
      <c r="EI264" s="84"/>
    </row>
    <row r="265" spans="22:139" x14ac:dyDescent="0.25">
      <c r="V265" s="89">
        <v>34</v>
      </c>
      <c r="W265" s="90" t="s">
        <v>160</v>
      </c>
      <c r="X265" s="89">
        <v>34</v>
      </c>
      <c r="Y265" s="89">
        <v>2</v>
      </c>
      <c r="Z265" s="94">
        <v>342</v>
      </c>
      <c r="AA265" s="92">
        <v>34122</v>
      </c>
      <c r="AB265" s="90" t="s">
        <v>392</v>
      </c>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4"/>
      <c r="BU265" s="84"/>
      <c r="BV265" s="84"/>
      <c r="BW265" s="84"/>
      <c r="BX265" s="84"/>
      <c r="BY265" s="84"/>
      <c r="BZ265" s="84"/>
      <c r="CA265" s="84"/>
      <c r="CB265" s="84"/>
      <c r="CC265" s="84"/>
      <c r="CD265" s="84"/>
      <c r="CE265" s="84"/>
      <c r="CF265" s="84"/>
      <c r="CG265" s="84"/>
      <c r="CH265" s="84"/>
      <c r="CI265" s="84"/>
      <c r="CJ265" s="84"/>
      <c r="CK265" s="84"/>
      <c r="CL265" s="84"/>
      <c r="CM265" s="84"/>
      <c r="CN265" s="84"/>
      <c r="CO265" s="84"/>
      <c r="CP265" s="84"/>
      <c r="CQ265" s="84"/>
      <c r="CR265" s="84"/>
      <c r="CS265" s="84"/>
      <c r="CT265" s="84"/>
      <c r="CU265" s="84"/>
      <c r="CV265" s="84"/>
      <c r="CW265" s="84"/>
      <c r="CX265" s="84"/>
      <c r="CY265" s="84"/>
      <c r="CZ265" s="84"/>
      <c r="DA265" s="84"/>
      <c r="DB265" s="84"/>
      <c r="DC265" s="84"/>
      <c r="DD265" s="84"/>
      <c r="DE265" s="84"/>
      <c r="DF265" s="84"/>
      <c r="DG265" s="84"/>
      <c r="DH265" s="84"/>
      <c r="DI265" s="84"/>
      <c r="DJ265" s="84"/>
      <c r="DK265" s="84"/>
      <c r="DL265" s="84"/>
      <c r="DM265" s="84"/>
      <c r="DN265" s="84"/>
      <c r="DO265" s="84"/>
      <c r="DP265" s="84"/>
      <c r="DQ265" s="84"/>
      <c r="DR265" s="84"/>
      <c r="DS265" s="84"/>
      <c r="DT265" s="84"/>
      <c r="DU265" s="84"/>
      <c r="DV265" s="84"/>
      <c r="DW265" s="84"/>
      <c r="DX265" s="84"/>
      <c r="DY265" s="84"/>
      <c r="DZ265" s="84"/>
      <c r="EA265" s="84"/>
      <c r="EB265" s="84"/>
      <c r="EC265" s="84"/>
      <c r="ED265" s="84"/>
      <c r="EE265" s="84"/>
      <c r="EF265" s="84"/>
      <c r="EG265" s="84"/>
      <c r="EH265" s="84"/>
      <c r="EI265" s="84"/>
    </row>
    <row r="266" spans="22:139" x14ac:dyDescent="0.25">
      <c r="V266" s="89">
        <v>34</v>
      </c>
      <c r="W266" s="90" t="s">
        <v>160</v>
      </c>
      <c r="X266" s="89">
        <v>34</v>
      </c>
      <c r="Y266" s="89">
        <v>3</v>
      </c>
      <c r="Z266" s="94">
        <v>343</v>
      </c>
      <c r="AA266" s="92">
        <v>34124</v>
      </c>
      <c r="AB266" s="90" t="s">
        <v>393</v>
      </c>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c r="BM266" s="84"/>
      <c r="BN266" s="84"/>
      <c r="BO266" s="84"/>
      <c r="BP266" s="84"/>
      <c r="BQ266" s="84"/>
      <c r="BR266" s="84"/>
      <c r="BS266" s="84"/>
      <c r="BT266" s="84"/>
      <c r="BU266" s="84"/>
      <c r="BV266" s="84"/>
      <c r="BW266" s="84"/>
      <c r="BX266" s="84"/>
      <c r="BY266" s="84"/>
      <c r="BZ266" s="84"/>
      <c r="CA266" s="84"/>
      <c r="CB266" s="84"/>
      <c r="CC266" s="84"/>
      <c r="CD266" s="84"/>
      <c r="CE266" s="84"/>
      <c r="CF266" s="84"/>
      <c r="CG266" s="84"/>
      <c r="CH266" s="84"/>
      <c r="CI266" s="84"/>
      <c r="CJ266" s="84"/>
      <c r="CK266" s="84"/>
      <c r="CL266" s="84"/>
      <c r="CM266" s="84"/>
      <c r="CN266" s="84"/>
      <c r="CO266" s="84"/>
      <c r="CP266" s="84"/>
      <c r="CQ266" s="84"/>
      <c r="CR266" s="84"/>
      <c r="CS266" s="84"/>
      <c r="CT266" s="84"/>
      <c r="CU266" s="84"/>
      <c r="CV266" s="84"/>
      <c r="CW266" s="84"/>
      <c r="CX266" s="84"/>
      <c r="CY266" s="84"/>
      <c r="CZ266" s="84"/>
      <c r="DA266" s="84"/>
      <c r="DB266" s="84"/>
      <c r="DC266" s="84"/>
      <c r="DD266" s="84"/>
      <c r="DE266" s="84"/>
      <c r="DF266" s="84"/>
      <c r="DG266" s="84"/>
      <c r="DH266" s="84"/>
      <c r="DI266" s="84"/>
      <c r="DJ266" s="84"/>
      <c r="DK266" s="84"/>
      <c r="DL266" s="84"/>
      <c r="DM266" s="84"/>
      <c r="DN266" s="84"/>
      <c r="DO266" s="84"/>
      <c r="DP266" s="84"/>
      <c r="DQ266" s="84"/>
      <c r="DR266" s="84"/>
      <c r="DS266" s="84"/>
      <c r="DT266" s="84"/>
      <c r="DU266" s="84"/>
      <c r="DV266" s="84"/>
      <c r="DW266" s="84"/>
      <c r="DX266" s="84"/>
      <c r="DY266" s="84"/>
      <c r="DZ266" s="84"/>
      <c r="EA266" s="84"/>
      <c r="EB266" s="84"/>
      <c r="EC266" s="84"/>
      <c r="ED266" s="84"/>
      <c r="EE266" s="84"/>
      <c r="EF266" s="84"/>
      <c r="EG266" s="84"/>
      <c r="EH266" s="84"/>
      <c r="EI266" s="84"/>
    </row>
    <row r="267" spans="22:139" x14ac:dyDescent="0.25">
      <c r="V267" s="89">
        <v>34</v>
      </c>
      <c r="W267" s="90" t="s">
        <v>160</v>
      </c>
      <c r="X267" s="89">
        <v>34</v>
      </c>
      <c r="Y267" s="89">
        <v>4</v>
      </c>
      <c r="Z267" s="94">
        <v>344</v>
      </c>
      <c r="AA267" s="92">
        <v>46131</v>
      </c>
      <c r="AB267" s="90" t="s">
        <v>451</v>
      </c>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c r="BM267" s="84"/>
      <c r="BN267" s="84"/>
      <c r="BO267" s="84"/>
      <c r="BP267" s="84"/>
      <c r="BQ267" s="84"/>
      <c r="BR267" s="84"/>
      <c r="BS267" s="84"/>
      <c r="BT267" s="84"/>
      <c r="BU267" s="84"/>
      <c r="BV267" s="84"/>
      <c r="BW267" s="84"/>
      <c r="BX267" s="84"/>
      <c r="BY267" s="84"/>
      <c r="BZ267" s="84"/>
      <c r="CA267" s="84"/>
      <c r="CB267" s="84"/>
      <c r="CC267" s="84"/>
      <c r="CD267" s="84"/>
      <c r="CE267" s="84"/>
      <c r="CF267" s="84"/>
      <c r="CG267" s="84"/>
      <c r="CH267" s="84"/>
      <c r="CI267" s="84"/>
      <c r="CJ267" s="84"/>
      <c r="CK267" s="84"/>
      <c r="CL267" s="84"/>
      <c r="CM267" s="84"/>
      <c r="CN267" s="84"/>
      <c r="CO267" s="84"/>
      <c r="CP267" s="84"/>
      <c r="CQ267" s="84"/>
      <c r="CR267" s="84"/>
      <c r="CS267" s="84"/>
      <c r="CT267" s="84"/>
      <c r="CU267" s="84"/>
      <c r="CV267" s="84"/>
      <c r="CW267" s="84"/>
      <c r="CX267" s="84"/>
      <c r="CY267" s="84"/>
      <c r="CZ267" s="84"/>
      <c r="DA267" s="84"/>
      <c r="DB267" s="84"/>
      <c r="DC267" s="84"/>
      <c r="DD267" s="84"/>
      <c r="DE267" s="84"/>
      <c r="DF267" s="84"/>
      <c r="DG267" s="84"/>
      <c r="DH267" s="84"/>
      <c r="DI267" s="84"/>
      <c r="DJ267" s="84"/>
      <c r="DK267" s="84"/>
      <c r="DL267" s="84"/>
      <c r="DM267" s="84"/>
      <c r="DN267" s="84"/>
      <c r="DO267" s="84"/>
      <c r="DP267" s="84"/>
      <c r="DQ267" s="84"/>
      <c r="DR267" s="84"/>
      <c r="DS267" s="84"/>
      <c r="DT267" s="84"/>
      <c r="DU267" s="84"/>
      <c r="DV267" s="84"/>
      <c r="DW267" s="84"/>
      <c r="DX267" s="84"/>
      <c r="DY267" s="84"/>
      <c r="DZ267" s="84"/>
      <c r="EA267" s="84"/>
      <c r="EB267" s="84"/>
      <c r="EC267" s="84"/>
      <c r="ED267" s="84"/>
      <c r="EE267" s="84"/>
      <c r="EF267" s="84"/>
      <c r="EG267" s="84"/>
      <c r="EH267" s="84"/>
      <c r="EI267" s="84"/>
    </row>
    <row r="268" spans="22:139" x14ac:dyDescent="0.25">
      <c r="V268" s="89">
        <v>34</v>
      </c>
      <c r="W268" s="90" t="s">
        <v>160</v>
      </c>
      <c r="X268" s="89">
        <v>34</v>
      </c>
      <c r="Y268" s="89">
        <v>5</v>
      </c>
      <c r="Z268" s="94">
        <v>345</v>
      </c>
      <c r="AA268" s="92">
        <v>77102</v>
      </c>
      <c r="AB268" s="90" t="s">
        <v>592</v>
      </c>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4"/>
      <c r="BU268" s="84"/>
      <c r="BV268" s="84"/>
      <c r="BW268" s="84"/>
      <c r="BX268" s="84"/>
      <c r="BY268" s="84"/>
      <c r="BZ268" s="84"/>
      <c r="CA268" s="84"/>
      <c r="CB268" s="84"/>
      <c r="CC268" s="84"/>
      <c r="CD268" s="84"/>
      <c r="CE268" s="84"/>
      <c r="CF268" s="84"/>
      <c r="CG268" s="84"/>
      <c r="CH268" s="84"/>
      <c r="CI268" s="84"/>
      <c r="CJ268" s="84"/>
      <c r="CK268" s="84"/>
      <c r="CL268" s="84"/>
      <c r="CM268" s="84"/>
      <c r="CN268" s="84"/>
      <c r="CO268" s="84"/>
      <c r="CP268" s="84"/>
      <c r="CQ268" s="84"/>
      <c r="CR268" s="84"/>
      <c r="CS268" s="84"/>
      <c r="CT268" s="84"/>
      <c r="CU268" s="84"/>
      <c r="CV268" s="84"/>
      <c r="CW268" s="84"/>
      <c r="CX268" s="84"/>
      <c r="CY268" s="84"/>
      <c r="CZ268" s="84"/>
      <c r="DA268" s="84"/>
      <c r="DB268" s="84"/>
      <c r="DC268" s="84"/>
      <c r="DD268" s="84"/>
      <c r="DE268" s="84"/>
      <c r="DF268" s="84"/>
      <c r="DG268" s="84"/>
      <c r="DH268" s="84"/>
      <c r="DI268" s="84"/>
      <c r="DJ268" s="84"/>
      <c r="DK268" s="84"/>
      <c r="DL268" s="84"/>
      <c r="DM268" s="84"/>
      <c r="DN268" s="84"/>
      <c r="DO268" s="84"/>
      <c r="DP268" s="84"/>
      <c r="DQ268" s="84"/>
      <c r="DR268" s="84"/>
      <c r="DS268" s="84"/>
      <c r="DT268" s="84"/>
      <c r="DU268" s="84"/>
      <c r="DV268" s="84"/>
      <c r="DW268" s="84"/>
      <c r="DX268" s="84"/>
      <c r="DY268" s="84"/>
      <c r="DZ268" s="84"/>
      <c r="EA268" s="84"/>
      <c r="EB268" s="84"/>
      <c r="EC268" s="84"/>
      <c r="ED268" s="84"/>
      <c r="EE268" s="84"/>
      <c r="EF268" s="84"/>
      <c r="EG268" s="84"/>
      <c r="EH268" s="84"/>
      <c r="EI268" s="84"/>
    </row>
    <row r="269" spans="22:139" x14ac:dyDescent="0.25">
      <c r="V269" s="89">
        <v>34</v>
      </c>
      <c r="W269" s="90" t="s">
        <v>160</v>
      </c>
      <c r="X269" s="89">
        <v>34</v>
      </c>
      <c r="Y269" s="89">
        <v>6</v>
      </c>
      <c r="Z269" s="94">
        <v>346</v>
      </c>
      <c r="AA269" s="92">
        <v>77103</v>
      </c>
      <c r="AB269" s="90" t="s">
        <v>593</v>
      </c>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4"/>
      <c r="BU269" s="84"/>
      <c r="BV269" s="84"/>
      <c r="BW269" s="84"/>
      <c r="BX269" s="84"/>
      <c r="BY269" s="84"/>
      <c r="BZ269" s="84"/>
      <c r="CA269" s="84"/>
      <c r="CB269" s="84"/>
      <c r="CC269" s="84"/>
      <c r="CD269" s="84"/>
      <c r="CE269" s="84"/>
      <c r="CF269" s="84"/>
      <c r="CG269" s="84"/>
      <c r="CH269" s="84"/>
      <c r="CI269" s="84"/>
      <c r="CJ269" s="84"/>
      <c r="CK269" s="84"/>
      <c r="CL269" s="84"/>
      <c r="CM269" s="84"/>
      <c r="CN269" s="84"/>
      <c r="CO269" s="84"/>
      <c r="CP269" s="84"/>
      <c r="CQ269" s="84"/>
      <c r="CR269" s="84"/>
      <c r="CS269" s="84"/>
      <c r="CT269" s="84"/>
      <c r="CU269" s="84"/>
      <c r="CV269" s="84"/>
      <c r="CW269" s="84"/>
      <c r="CX269" s="84"/>
      <c r="CY269" s="84"/>
      <c r="CZ269" s="84"/>
      <c r="DA269" s="84"/>
      <c r="DB269" s="84"/>
      <c r="DC269" s="84"/>
      <c r="DD269" s="84"/>
      <c r="DE269" s="84"/>
      <c r="DF269" s="84"/>
      <c r="DG269" s="84"/>
      <c r="DH269" s="84"/>
      <c r="DI269" s="84"/>
      <c r="DJ269" s="84"/>
      <c r="DK269" s="84"/>
      <c r="DL269" s="84"/>
      <c r="DM269" s="84"/>
      <c r="DN269" s="84"/>
      <c r="DO269" s="84"/>
      <c r="DP269" s="84"/>
      <c r="DQ269" s="84"/>
      <c r="DR269" s="84"/>
      <c r="DS269" s="84"/>
      <c r="DT269" s="84"/>
      <c r="DU269" s="84"/>
      <c r="DV269" s="84"/>
      <c r="DW269" s="84"/>
      <c r="DX269" s="84"/>
      <c r="DY269" s="84"/>
      <c r="DZ269" s="84"/>
      <c r="EA269" s="84"/>
      <c r="EB269" s="84"/>
      <c r="EC269" s="84"/>
      <c r="ED269" s="84"/>
      <c r="EE269" s="84"/>
      <c r="EF269" s="84"/>
      <c r="EG269" s="84"/>
      <c r="EH269" s="84"/>
      <c r="EI269" s="84"/>
    </row>
    <row r="270" spans="22:139" x14ac:dyDescent="0.25">
      <c r="V270" s="89">
        <v>34</v>
      </c>
      <c r="W270" s="90" t="s">
        <v>160</v>
      </c>
      <c r="X270" s="89">
        <v>34</v>
      </c>
      <c r="Y270" s="89">
        <v>7</v>
      </c>
      <c r="Z270" s="94">
        <v>347</v>
      </c>
      <c r="AA270" s="92">
        <v>106001</v>
      </c>
      <c r="AB270" s="90" t="s">
        <v>727</v>
      </c>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4"/>
      <c r="BU270" s="84"/>
      <c r="BV270" s="84"/>
      <c r="BW270" s="84"/>
      <c r="BX270" s="84"/>
      <c r="BY270" s="84"/>
      <c r="BZ270" s="84"/>
      <c r="CA270" s="84"/>
      <c r="CB270" s="84"/>
      <c r="CC270" s="84"/>
      <c r="CD270" s="84"/>
      <c r="CE270" s="84"/>
      <c r="CF270" s="84"/>
      <c r="CG270" s="84"/>
      <c r="CH270" s="84"/>
      <c r="CI270" s="84"/>
      <c r="CJ270" s="84"/>
      <c r="CK270" s="84"/>
      <c r="CL270" s="84"/>
      <c r="CM270" s="84"/>
      <c r="CN270" s="84"/>
      <c r="CO270" s="84"/>
      <c r="CP270" s="84"/>
      <c r="CQ270" s="84"/>
      <c r="CR270" s="84"/>
      <c r="CS270" s="84"/>
      <c r="CT270" s="84"/>
      <c r="CU270" s="84"/>
      <c r="CV270" s="84"/>
      <c r="CW270" s="84"/>
      <c r="CX270" s="84"/>
      <c r="CY270" s="84"/>
      <c r="CZ270" s="84"/>
      <c r="DA270" s="84"/>
      <c r="DB270" s="84"/>
      <c r="DC270" s="84"/>
      <c r="DD270" s="84"/>
      <c r="DE270" s="84"/>
      <c r="DF270" s="84"/>
      <c r="DG270" s="84"/>
      <c r="DH270" s="84"/>
      <c r="DI270" s="84"/>
      <c r="DJ270" s="84"/>
      <c r="DK270" s="84"/>
      <c r="DL270" s="84"/>
      <c r="DM270" s="84"/>
      <c r="DN270" s="84"/>
      <c r="DO270" s="84"/>
      <c r="DP270" s="84"/>
      <c r="DQ270" s="84"/>
      <c r="DR270" s="84"/>
      <c r="DS270" s="84"/>
      <c r="DT270" s="84"/>
      <c r="DU270" s="84"/>
      <c r="DV270" s="84"/>
      <c r="DW270" s="84"/>
      <c r="DX270" s="84"/>
      <c r="DY270" s="84"/>
      <c r="DZ270" s="84"/>
      <c r="EA270" s="84"/>
      <c r="EB270" s="84"/>
      <c r="EC270" s="84"/>
      <c r="ED270" s="84"/>
      <c r="EE270" s="84"/>
      <c r="EF270" s="84"/>
      <c r="EG270" s="84"/>
      <c r="EH270" s="84"/>
      <c r="EI270" s="84"/>
    </row>
    <row r="271" spans="22:139" x14ac:dyDescent="0.25">
      <c r="V271" s="89">
        <v>34</v>
      </c>
      <c r="W271" s="90" t="s">
        <v>160</v>
      </c>
      <c r="X271" s="89">
        <v>34</v>
      </c>
      <c r="Y271" s="89">
        <v>8</v>
      </c>
      <c r="Z271" s="94">
        <v>348</v>
      </c>
      <c r="AA271" s="92">
        <v>107155</v>
      </c>
      <c r="AB271" s="90" t="s">
        <v>738</v>
      </c>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4"/>
      <c r="BU271" s="84"/>
      <c r="BV271" s="84"/>
      <c r="BW271" s="84"/>
      <c r="BX271" s="84"/>
      <c r="BY271" s="84"/>
      <c r="BZ271" s="84"/>
      <c r="CA271" s="84"/>
      <c r="CB271" s="84"/>
      <c r="CC271" s="84"/>
      <c r="CD271" s="84"/>
      <c r="CE271" s="84"/>
      <c r="CF271" s="84"/>
      <c r="CG271" s="84"/>
      <c r="CH271" s="84"/>
      <c r="CI271" s="84"/>
      <c r="CJ271" s="84"/>
      <c r="CK271" s="84"/>
      <c r="CL271" s="84"/>
      <c r="CM271" s="84"/>
      <c r="CN271" s="84"/>
      <c r="CO271" s="84"/>
      <c r="CP271" s="84"/>
      <c r="CQ271" s="84"/>
      <c r="CR271" s="84"/>
      <c r="CS271" s="84"/>
      <c r="CT271" s="84"/>
      <c r="CU271" s="84"/>
      <c r="CV271" s="84"/>
      <c r="CW271" s="84"/>
      <c r="CX271" s="84"/>
      <c r="CY271" s="84"/>
      <c r="CZ271" s="84"/>
      <c r="DA271" s="84"/>
      <c r="DB271" s="84"/>
      <c r="DC271" s="84"/>
      <c r="DD271" s="84"/>
      <c r="DE271" s="84"/>
      <c r="DF271" s="84"/>
      <c r="DG271" s="84"/>
      <c r="DH271" s="84"/>
      <c r="DI271" s="84"/>
      <c r="DJ271" s="84"/>
      <c r="DK271" s="84"/>
      <c r="DL271" s="84"/>
      <c r="DM271" s="84"/>
      <c r="DN271" s="84"/>
      <c r="DO271" s="84"/>
      <c r="DP271" s="84"/>
      <c r="DQ271" s="84"/>
      <c r="DR271" s="84"/>
      <c r="DS271" s="84"/>
      <c r="DT271" s="84"/>
      <c r="DU271" s="84"/>
      <c r="DV271" s="84"/>
      <c r="DW271" s="84"/>
      <c r="DX271" s="84"/>
      <c r="DY271" s="84"/>
      <c r="DZ271" s="84"/>
      <c r="EA271" s="84"/>
      <c r="EB271" s="84"/>
      <c r="EC271" s="84"/>
      <c r="ED271" s="84"/>
      <c r="EE271" s="84"/>
      <c r="EF271" s="84"/>
      <c r="EG271" s="84"/>
      <c r="EH271" s="84"/>
      <c r="EI271" s="84"/>
    </row>
    <row r="272" spans="22:139" x14ac:dyDescent="0.25">
      <c r="V272" s="89">
        <v>34</v>
      </c>
      <c r="W272" s="90" t="s">
        <v>160</v>
      </c>
      <c r="X272" s="89">
        <v>34</v>
      </c>
      <c r="Y272" s="89">
        <v>9</v>
      </c>
      <c r="Z272" s="94">
        <v>349</v>
      </c>
      <c r="AA272" s="92">
        <v>114112</v>
      </c>
      <c r="AB272" s="90" t="s">
        <v>758</v>
      </c>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4"/>
      <c r="BU272" s="84"/>
      <c r="BV272" s="84"/>
      <c r="BW272" s="84"/>
      <c r="BX272" s="84"/>
      <c r="BY272" s="84"/>
      <c r="BZ272" s="84"/>
      <c r="CA272" s="84"/>
      <c r="CB272" s="84"/>
      <c r="CC272" s="84"/>
      <c r="CD272" s="84"/>
      <c r="CE272" s="84"/>
      <c r="CF272" s="84"/>
      <c r="CG272" s="84"/>
      <c r="CH272" s="84"/>
      <c r="CI272" s="84"/>
      <c r="CJ272" s="84"/>
      <c r="CK272" s="84"/>
      <c r="CL272" s="84"/>
      <c r="CM272" s="84"/>
      <c r="CN272" s="84"/>
      <c r="CO272" s="84"/>
      <c r="CP272" s="84"/>
      <c r="CQ272" s="84"/>
      <c r="CR272" s="84"/>
      <c r="CS272" s="84"/>
      <c r="CT272" s="84"/>
      <c r="CU272" s="84"/>
      <c r="CV272" s="84"/>
      <c r="CW272" s="84"/>
      <c r="CX272" s="84"/>
      <c r="CY272" s="84"/>
      <c r="CZ272" s="84"/>
      <c r="DA272" s="84"/>
      <c r="DB272" s="84"/>
      <c r="DC272" s="84"/>
      <c r="DD272" s="84"/>
      <c r="DE272" s="84"/>
      <c r="DF272" s="84"/>
      <c r="DG272" s="84"/>
      <c r="DH272" s="84"/>
      <c r="DI272" s="84"/>
      <c r="DJ272" s="84"/>
      <c r="DK272" s="84"/>
      <c r="DL272" s="84"/>
      <c r="DM272" s="84"/>
      <c r="DN272" s="84"/>
      <c r="DO272" s="84"/>
      <c r="DP272" s="84"/>
      <c r="DQ272" s="84"/>
      <c r="DR272" s="84"/>
      <c r="DS272" s="84"/>
      <c r="DT272" s="84"/>
      <c r="DU272" s="84"/>
      <c r="DV272" s="84"/>
      <c r="DW272" s="84"/>
      <c r="DX272" s="84"/>
      <c r="DY272" s="84"/>
      <c r="DZ272" s="84"/>
      <c r="EA272" s="84"/>
      <c r="EB272" s="84"/>
      <c r="EC272" s="84"/>
      <c r="ED272" s="84"/>
      <c r="EE272" s="84"/>
      <c r="EF272" s="84"/>
      <c r="EG272" s="84"/>
      <c r="EH272" s="84"/>
      <c r="EI272" s="84"/>
    </row>
    <row r="273" spans="22:139" x14ac:dyDescent="0.25">
      <c r="V273" s="89">
        <v>34</v>
      </c>
      <c r="W273" s="90" t="s">
        <v>160</v>
      </c>
      <c r="X273" s="89">
        <v>34</v>
      </c>
      <c r="Y273" s="89">
        <v>10</v>
      </c>
      <c r="Z273" s="94">
        <v>3410</v>
      </c>
      <c r="AA273" s="92">
        <v>114114</v>
      </c>
      <c r="AB273" s="90" t="s">
        <v>760</v>
      </c>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4"/>
      <c r="BU273" s="84"/>
      <c r="BV273" s="84"/>
      <c r="BW273" s="84"/>
      <c r="BX273" s="84"/>
      <c r="BY273" s="84"/>
      <c r="BZ273" s="84"/>
      <c r="CA273" s="84"/>
      <c r="CB273" s="84"/>
      <c r="CC273" s="84"/>
      <c r="CD273" s="84"/>
      <c r="CE273" s="84"/>
      <c r="CF273" s="84"/>
      <c r="CG273" s="84"/>
      <c r="CH273" s="84"/>
      <c r="CI273" s="84"/>
      <c r="CJ273" s="84"/>
      <c r="CK273" s="84"/>
      <c r="CL273" s="84"/>
      <c r="CM273" s="84"/>
      <c r="CN273" s="84"/>
      <c r="CO273" s="84"/>
      <c r="CP273" s="84"/>
      <c r="CQ273" s="84"/>
      <c r="CR273" s="84"/>
      <c r="CS273" s="84"/>
      <c r="CT273" s="84"/>
      <c r="CU273" s="84"/>
      <c r="CV273" s="84"/>
      <c r="CW273" s="84"/>
      <c r="CX273" s="84"/>
      <c r="CY273" s="84"/>
      <c r="CZ273" s="84"/>
      <c r="DA273" s="84"/>
      <c r="DB273" s="84"/>
      <c r="DC273" s="84"/>
      <c r="DD273" s="84"/>
      <c r="DE273" s="84"/>
      <c r="DF273" s="84"/>
      <c r="DG273" s="84"/>
      <c r="DH273" s="84"/>
      <c r="DI273" s="84"/>
      <c r="DJ273" s="84"/>
      <c r="DK273" s="84"/>
      <c r="DL273" s="84"/>
      <c r="DM273" s="84"/>
      <c r="DN273" s="84"/>
      <c r="DO273" s="84"/>
      <c r="DP273" s="84"/>
      <c r="DQ273" s="84"/>
      <c r="DR273" s="84"/>
      <c r="DS273" s="84"/>
      <c r="DT273" s="84"/>
      <c r="DU273" s="84"/>
      <c r="DV273" s="84"/>
      <c r="DW273" s="84"/>
      <c r="DX273" s="84"/>
      <c r="DY273" s="84"/>
      <c r="DZ273" s="84"/>
      <c r="EA273" s="84"/>
      <c r="EB273" s="84"/>
      <c r="EC273" s="84"/>
      <c r="ED273" s="84"/>
      <c r="EE273" s="84"/>
      <c r="EF273" s="84"/>
      <c r="EG273" s="84"/>
      <c r="EH273" s="84"/>
      <c r="EI273" s="84"/>
    </row>
    <row r="274" spans="22:139" x14ac:dyDescent="0.25">
      <c r="V274" s="89">
        <v>34</v>
      </c>
      <c r="W274" s="90" t="s">
        <v>160</v>
      </c>
      <c r="X274" s="89">
        <v>34</v>
      </c>
      <c r="Y274" s="89">
        <v>11</v>
      </c>
      <c r="Z274" s="94">
        <v>3411</v>
      </c>
      <c r="AA274" s="92">
        <v>114115</v>
      </c>
      <c r="AB274" s="90" t="s">
        <v>761</v>
      </c>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c r="BM274" s="84"/>
      <c r="BN274" s="84"/>
      <c r="BO274" s="84"/>
      <c r="BP274" s="84"/>
      <c r="BQ274" s="84"/>
      <c r="BR274" s="84"/>
      <c r="BS274" s="84"/>
      <c r="BT274" s="84"/>
      <c r="BU274" s="84"/>
      <c r="BV274" s="84"/>
      <c r="BW274" s="84"/>
      <c r="BX274" s="84"/>
      <c r="BY274" s="84"/>
      <c r="BZ274" s="84"/>
      <c r="CA274" s="84"/>
      <c r="CB274" s="84"/>
      <c r="CC274" s="84"/>
      <c r="CD274" s="84"/>
      <c r="CE274" s="84"/>
      <c r="CF274" s="84"/>
      <c r="CG274" s="84"/>
      <c r="CH274" s="84"/>
      <c r="CI274" s="84"/>
      <c r="CJ274" s="84"/>
      <c r="CK274" s="84"/>
      <c r="CL274" s="84"/>
      <c r="CM274" s="84"/>
      <c r="CN274" s="84"/>
      <c r="CO274" s="84"/>
      <c r="CP274" s="84"/>
      <c r="CQ274" s="84"/>
      <c r="CR274" s="84"/>
      <c r="CS274" s="84"/>
      <c r="CT274" s="84"/>
      <c r="CU274" s="84"/>
      <c r="CV274" s="84"/>
      <c r="CW274" s="84"/>
      <c r="CX274" s="84"/>
      <c r="CY274" s="84"/>
      <c r="CZ274" s="84"/>
      <c r="DA274" s="84"/>
      <c r="DB274" s="84"/>
      <c r="DC274" s="84"/>
      <c r="DD274" s="84"/>
      <c r="DE274" s="84"/>
      <c r="DF274" s="84"/>
      <c r="DG274" s="84"/>
      <c r="DH274" s="84"/>
      <c r="DI274" s="84"/>
      <c r="DJ274" s="84"/>
      <c r="DK274" s="84"/>
      <c r="DL274" s="84"/>
      <c r="DM274" s="84"/>
      <c r="DN274" s="84"/>
      <c r="DO274" s="84"/>
      <c r="DP274" s="84"/>
      <c r="DQ274" s="84"/>
      <c r="DR274" s="84"/>
      <c r="DS274" s="84"/>
      <c r="DT274" s="84"/>
      <c r="DU274" s="84"/>
      <c r="DV274" s="84"/>
      <c r="DW274" s="84"/>
      <c r="DX274" s="84"/>
      <c r="DY274" s="84"/>
      <c r="DZ274" s="84"/>
      <c r="EA274" s="84"/>
      <c r="EB274" s="84"/>
      <c r="EC274" s="84"/>
      <c r="ED274" s="84"/>
      <c r="EE274" s="84"/>
      <c r="EF274" s="84"/>
      <c r="EG274" s="84"/>
      <c r="EH274" s="84"/>
      <c r="EI274" s="84"/>
    </row>
    <row r="275" spans="22:139" x14ac:dyDescent="0.25">
      <c r="V275" s="89">
        <v>35</v>
      </c>
      <c r="W275" s="90" t="s">
        <v>161</v>
      </c>
      <c r="X275" s="89">
        <v>35</v>
      </c>
      <c r="Y275" s="89">
        <v>1</v>
      </c>
      <c r="Z275" s="94">
        <v>351</v>
      </c>
      <c r="AA275" s="92">
        <v>35092</v>
      </c>
      <c r="AB275" s="90" t="s">
        <v>394</v>
      </c>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c r="BM275" s="84"/>
      <c r="BN275" s="84"/>
      <c r="BO275" s="84"/>
      <c r="BP275" s="84"/>
      <c r="BQ275" s="84"/>
      <c r="BR275" s="84"/>
      <c r="BS275" s="84"/>
      <c r="BT275" s="84"/>
      <c r="BU275" s="84"/>
      <c r="BV275" s="84"/>
      <c r="BW275" s="84"/>
      <c r="BX275" s="84"/>
      <c r="BY275" s="84"/>
      <c r="BZ275" s="84"/>
      <c r="CA275" s="84"/>
      <c r="CB275" s="84"/>
      <c r="CC275" s="84"/>
      <c r="CD275" s="84"/>
      <c r="CE275" s="84"/>
      <c r="CF275" s="84"/>
      <c r="CG275" s="84"/>
      <c r="CH275" s="84"/>
      <c r="CI275" s="84"/>
      <c r="CJ275" s="84"/>
      <c r="CK275" s="84"/>
      <c r="CL275" s="84"/>
      <c r="CM275" s="84"/>
      <c r="CN275" s="84"/>
      <c r="CO275" s="84"/>
      <c r="CP275" s="84"/>
      <c r="CQ275" s="84"/>
      <c r="CR275" s="84"/>
      <c r="CS275" s="84"/>
      <c r="CT275" s="84"/>
      <c r="CU275" s="84"/>
      <c r="CV275" s="84"/>
      <c r="CW275" s="84"/>
      <c r="CX275" s="84"/>
      <c r="CY275" s="84"/>
      <c r="CZ275" s="84"/>
      <c r="DA275" s="84"/>
      <c r="DB275" s="84"/>
      <c r="DC275" s="84"/>
      <c r="DD275" s="84"/>
      <c r="DE275" s="84"/>
      <c r="DF275" s="84"/>
      <c r="DG275" s="84"/>
      <c r="DH275" s="84"/>
      <c r="DI275" s="84"/>
      <c r="DJ275" s="84"/>
      <c r="DK275" s="84"/>
      <c r="DL275" s="84"/>
      <c r="DM275" s="84"/>
      <c r="DN275" s="84"/>
      <c r="DO275" s="84"/>
      <c r="DP275" s="84"/>
      <c r="DQ275" s="84"/>
      <c r="DR275" s="84"/>
      <c r="DS275" s="84"/>
      <c r="DT275" s="84"/>
      <c r="DU275" s="84"/>
      <c r="DV275" s="84"/>
      <c r="DW275" s="84"/>
      <c r="DX275" s="84"/>
      <c r="DY275" s="84"/>
      <c r="DZ275" s="84"/>
      <c r="EA275" s="84"/>
      <c r="EB275" s="84"/>
      <c r="EC275" s="84"/>
      <c r="ED275" s="84"/>
      <c r="EE275" s="84"/>
      <c r="EF275" s="84"/>
      <c r="EG275" s="84"/>
      <c r="EH275" s="84"/>
      <c r="EI275" s="84"/>
    </row>
    <row r="276" spans="22:139" x14ac:dyDescent="0.25">
      <c r="V276" s="89">
        <v>35</v>
      </c>
      <c r="W276" s="90" t="s">
        <v>161</v>
      </c>
      <c r="X276" s="89">
        <v>35</v>
      </c>
      <c r="Y276" s="89">
        <v>2</v>
      </c>
      <c r="Z276" s="94">
        <v>352</v>
      </c>
      <c r="AA276" s="92">
        <v>35093</v>
      </c>
      <c r="AB276" s="90" t="s">
        <v>395</v>
      </c>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4"/>
      <c r="BU276" s="84"/>
      <c r="BV276" s="84"/>
      <c r="BW276" s="84"/>
      <c r="BX276" s="84"/>
      <c r="BY276" s="84"/>
      <c r="BZ276" s="84"/>
      <c r="CA276" s="84"/>
      <c r="CB276" s="84"/>
      <c r="CC276" s="84"/>
      <c r="CD276" s="84"/>
      <c r="CE276" s="84"/>
      <c r="CF276" s="84"/>
      <c r="CG276" s="84"/>
      <c r="CH276" s="84"/>
      <c r="CI276" s="84"/>
      <c r="CJ276" s="84"/>
      <c r="CK276" s="84"/>
      <c r="CL276" s="84"/>
      <c r="CM276" s="84"/>
      <c r="CN276" s="84"/>
      <c r="CO276" s="84"/>
      <c r="CP276" s="84"/>
      <c r="CQ276" s="84"/>
      <c r="CR276" s="84"/>
      <c r="CS276" s="84"/>
      <c r="CT276" s="84"/>
      <c r="CU276" s="84"/>
      <c r="CV276" s="84"/>
      <c r="CW276" s="84"/>
      <c r="CX276" s="84"/>
      <c r="CY276" s="84"/>
      <c r="CZ276" s="84"/>
      <c r="DA276" s="84"/>
      <c r="DB276" s="84"/>
      <c r="DC276" s="84"/>
      <c r="DD276" s="84"/>
      <c r="DE276" s="84"/>
      <c r="DF276" s="84"/>
      <c r="DG276" s="84"/>
      <c r="DH276" s="84"/>
      <c r="DI276" s="84"/>
      <c r="DJ276" s="84"/>
      <c r="DK276" s="84"/>
      <c r="DL276" s="84"/>
      <c r="DM276" s="84"/>
      <c r="DN276" s="84"/>
      <c r="DO276" s="84"/>
      <c r="DP276" s="84"/>
      <c r="DQ276" s="84"/>
      <c r="DR276" s="84"/>
      <c r="DS276" s="84"/>
      <c r="DT276" s="84"/>
      <c r="DU276" s="84"/>
      <c r="DV276" s="84"/>
      <c r="DW276" s="84"/>
      <c r="DX276" s="84"/>
      <c r="DY276" s="84"/>
      <c r="DZ276" s="84"/>
      <c r="EA276" s="84"/>
      <c r="EB276" s="84"/>
      <c r="EC276" s="84"/>
      <c r="ED276" s="84"/>
      <c r="EE276" s="84"/>
      <c r="EF276" s="84"/>
      <c r="EG276" s="84"/>
      <c r="EH276" s="84"/>
      <c r="EI276" s="84"/>
    </row>
    <row r="277" spans="22:139" x14ac:dyDescent="0.25">
      <c r="V277" s="89">
        <v>35</v>
      </c>
      <c r="W277" s="90" t="s">
        <v>161</v>
      </c>
      <c r="X277" s="89">
        <v>35</v>
      </c>
      <c r="Y277" s="89">
        <v>3</v>
      </c>
      <c r="Z277" s="94">
        <v>353</v>
      </c>
      <c r="AA277" s="92">
        <v>35094</v>
      </c>
      <c r="AB277" s="90" t="s">
        <v>396</v>
      </c>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4"/>
      <c r="BU277" s="84"/>
      <c r="BV277" s="84"/>
      <c r="BW277" s="84"/>
      <c r="BX277" s="84"/>
      <c r="BY277" s="84"/>
      <c r="BZ277" s="84"/>
      <c r="CA277" s="84"/>
      <c r="CB277" s="84"/>
      <c r="CC277" s="84"/>
      <c r="CD277" s="84"/>
      <c r="CE277" s="84"/>
      <c r="CF277" s="84"/>
      <c r="CG277" s="84"/>
      <c r="CH277" s="84"/>
      <c r="CI277" s="84"/>
      <c r="CJ277" s="84"/>
      <c r="CK277" s="84"/>
      <c r="CL277" s="84"/>
      <c r="CM277" s="84"/>
      <c r="CN277" s="84"/>
      <c r="CO277" s="84"/>
      <c r="CP277" s="84"/>
      <c r="CQ277" s="84"/>
      <c r="CR277" s="84"/>
      <c r="CS277" s="84"/>
      <c r="CT277" s="84"/>
      <c r="CU277" s="84"/>
      <c r="CV277" s="84"/>
      <c r="CW277" s="84"/>
      <c r="CX277" s="84"/>
      <c r="CY277" s="84"/>
      <c r="CZ277" s="84"/>
      <c r="DA277" s="84"/>
      <c r="DB277" s="84"/>
      <c r="DC277" s="84"/>
      <c r="DD277" s="84"/>
      <c r="DE277" s="84"/>
      <c r="DF277" s="84"/>
      <c r="DG277" s="84"/>
      <c r="DH277" s="84"/>
      <c r="DI277" s="84"/>
      <c r="DJ277" s="84"/>
      <c r="DK277" s="84"/>
      <c r="DL277" s="84"/>
      <c r="DM277" s="84"/>
      <c r="DN277" s="84"/>
      <c r="DO277" s="84"/>
      <c r="DP277" s="84"/>
      <c r="DQ277" s="84"/>
      <c r="DR277" s="84"/>
      <c r="DS277" s="84"/>
      <c r="DT277" s="84"/>
      <c r="DU277" s="84"/>
      <c r="DV277" s="84"/>
      <c r="DW277" s="84"/>
      <c r="DX277" s="84"/>
      <c r="DY277" s="84"/>
      <c r="DZ277" s="84"/>
      <c r="EA277" s="84"/>
      <c r="EB277" s="84"/>
      <c r="EC277" s="84"/>
      <c r="ED277" s="84"/>
      <c r="EE277" s="84"/>
      <c r="EF277" s="84"/>
      <c r="EG277" s="84"/>
      <c r="EH277" s="84"/>
      <c r="EI277" s="84"/>
    </row>
    <row r="278" spans="22:139" x14ac:dyDescent="0.25">
      <c r="V278" s="89">
        <v>35</v>
      </c>
      <c r="W278" s="90" t="s">
        <v>161</v>
      </c>
      <c r="X278" s="89">
        <v>35</v>
      </c>
      <c r="Y278" s="89">
        <v>4</v>
      </c>
      <c r="Z278" s="94">
        <v>354</v>
      </c>
      <c r="AA278" s="92">
        <v>35097</v>
      </c>
      <c r="AB278" s="90" t="s">
        <v>397</v>
      </c>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4"/>
      <c r="BU278" s="84"/>
      <c r="BV278" s="84"/>
      <c r="BW278" s="84"/>
      <c r="BX278" s="84"/>
      <c r="BY278" s="84"/>
      <c r="BZ278" s="84"/>
      <c r="CA278" s="84"/>
      <c r="CB278" s="84"/>
      <c r="CC278" s="84"/>
      <c r="CD278" s="84"/>
      <c r="CE278" s="84"/>
      <c r="CF278" s="84"/>
      <c r="CG278" s="84"/>
      <c r="CH278" s="84"/>
      <c r="CI278" s="84"/>
      <c r="CJ278" s="84"/>
      <c r="CK278" s="84"/>
      <c r="CL278" s="84"/>
      <c r="CM278" s="84"/>
      <c r="CN278" s="84"/>
      <c r="CO278" s="84"/>
      <c r="CP278" s="84"/>
      <c r="CQ278" s="84"/>
      <c r="CR278" s="84"/>
      <c r="CS278" s="84"/>
      <c r="CT278" s="84"/>
      <c r="CU278" s="84"/>
      <c r="CV278" s="84"/>
      <c r="CW278" s="84"/>
      <c r="CX278" s="84"/>
      <c r="CY278" s="84"/>
      <c r="CZ278" s="84"/>
      <c r="DA278" s="84"/>
      <c r="DB278" s="84"/>
      <c r="DC278" s="84"/>
      <c r="DD278" s="84"/>
      <c r="DE278" s="84"/>
      <c r="DF278" s="84"/>
      <c r="DG278" s="84"/>
      <c r="DH278" s="84"/>
      <c r="DI278" s="84"/>
      <c r="DJ278" s="84"/>
      <c r="DK278" s="84"/>
      <c r="DL278" s="84"/>
      <c r="DM278" s="84"/>
      <c r="DN278" s="84"/>
      <c r="DO278" s="84"/>
      <c r="DP278" s="84"/>
      <c r="DQ278" s="84"/>
      <c r="DR278" s="84"/>
      <c r="DS278" s="84"/>
      <c r="DT278" s="84"/>
      <c r="DU278" s="84"/>
      <c r="DV278" s="84"/>
      <c r="DW278" s="84"/>
      <c r="DX278" s="84"/>
      <c r="DY278" s="84"/>
      <c r="DZ278" s="84"/>
      <c r="EA278" s="84"/>
      <c r="EB278" s="84"/>
      <c r="EC278" s="84"/>
      <c r="ED278" s="84"/>
      <c r="EE278" s="84"/>
      <c r="EF278" s="84"/>
      <c r="EG278" s="84"/>
      <c r="EH278" s="84"/>
      <c r="EI278" s="84"/>
    </row>
    <row r="279" spans="22:139" x14ac:dyDescent="0.25">
      <c r="V279" s="89">
        <v>35</v>
      </c>
      <c r="W279" s="90" t="s">
        <v>161</v>
      </c>
      <c r="X279" s="89">
        <v>35</v>
      </c>
      <c r="Y279" s="89">
        <v>5</v>
      </c>
      <c r="Z279" s="94">
        <v>355</v>
      </c>
      <c r="AA279" s="92">
        <v>35098</v>
      </c>
      <c r="AB279" s="90" t="s">
        <v>398</v>
      </c>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4"/>
      <c r="BU279" s="84"/>
      <c r="BV279" s="84"/>
      <c r="BW279" s="84"/>
      <c r="BX279" s="84"/>
      <c r="BY279" s="84"/>
      <c r="BZ279" s="84"/>
      <c r="CA279" s="84"/>
      <c r="CB279" s="84"/>
      <c r="CC279" s="84"/>
      <c r="CD279" s="84"/>
      <c r="CE279" s="84"/>
      <c r="CF279" s="84"/>
      <c r="CG279" s="84"/>
      <c r="CH279" s="84"/>
      <c r="CI279" s="84"/>
      <c r="CJ279" s="84"/>
      <c r="CK279" s="84"/>
      <c r="CL279" s="84"/>
      <c r="CM279" s="84"/>
      <c r="CN279" s="84"/>
      <c r="CO279" s="84"/>
      <c r="CP279" s="84"/>
      <c r="CQ279" s="84"/>
      <c r="CR279" s="84"/>
      <c r="CS279" s="84"/>
      <c r="CT279" s="84"/>
      <c r="CU279" s="84"/>
      <c r="CV279" s="84"/>
      <c r="CW279" s="84"/>
      <c r="CX279" s="84"/>
      <c r="CY279" s="84"/>
      <c r="CZ279" s="84"/>
      <c r="DA279" s="84"/>
      <c r="DB279" s="84"/>
      <c r="DC279" s="84"/>
      <c r="DD279" s="84"/>
      <c r="DE279" s="84"/>
      <c r="DF279" s="84"/>
      <c r="DG279" s="84"/>
      <c r="DH279" s="84"/>
      <c r="DI279" s="84"/>
      <c r="DJ279" s="84"/>
      <c r="DK279" s="84"/>
      <c r="DL279" s="84"/>
      <c r="DM279" s="84"/>
      <c r="DN279" s="84"/>
      <c r="DO279" s="84"/>
      <c r="DP279" s="84"/>
      <c r="DQ279" s="84"/>
      <c r="DR279" s="84"/>
      <c r="DS279" s="84"/>
      <c r="DT279" s="84"/>
      <c r="DU279" s="84"/>
      <c r="DV279" s="84"/>
      <c r="DW279" s="84"/>
      <c r="DX279" s="84"/>
      <c r="DY279" s="84"/>
      <c r="DZ279" s="84"/>
      <c r="EA279" s="84"/>
      <c r="EB279" s="84"/>
      <c r="EC279" s="84"/>
      <c r="ED279" s="84"/>
      <c r="EE279" s="84"/>
      <c r="EF279" s="84"/>
      <c r="EG279" s="84"/>
      <c r="EH279" s="84"/>
      <c r="EI279" s="84"/>
    </row>
    <row r="280" spans="22:139" x14ac:dyDescent="0.25">
      <c r="V280" s="89">
        <v>35</v>
      </c>
      <c r="W280" s="90" t="s">
        <v>161</v>
      </c>
      <c r="X280" s="89">
        <v>35</v>
      </c>
      <c r="Y280" s="89">
        <v>6</v>
      </c>
      <c r="Z280" s="94">
        <v>356</v>
      </c>
      <c r="AA280" s="92">
        <v>35099</v>
      </c>
      <c r="AB280" s="90" t="s">
        <v>399</v>
      </c>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4"/>
      <c r="BU280" s="84"/>
      <c r="BV280" s="84"/>
      <c r="BW280" s="84"/>
      <c r="BX280" s="84"/>
      <c r="BY280" s="84"/>
      <c r="BZ280" s="84"/>
      <c r="CA280" s="84"/>
      <c r="CB280" s="84"/>
      <c r="CC280" s="84"/>
      <c r="CD280" s="84"/>
      <c r="CE280" s="84"/>
      <c r="CF280" s="84"/>
      <c r="CG280" s="84"/>
      <c r="CH280" s="84"/>
      <c r="CI280" s="84"/>
      <c r="CJ280" s="84"/>
      <c r="CK280" s="84"/>
      <c r="CL280" s="84"/>
      <c r="CM280" s="84"/>
      <c r="CN280" s="84"/>
      <c r="CO280" s="84"/>
      <c r="CP280" s="84"/>
      <c r="CQ280" s="84"/>
      <c r="CR280" s="84"/>
      <c r="CS280" s="84"/>
      <c r="CT280" s="84"/>
      <c r="CU280" s="84"/>
      <c r="CV280" s="84"/>
      <c r="CW280" s="84"/>
      <c r="CX280" s="84"/>
      <c r="CY280" s="84"/>
      <c r="CZ280" s="84"/>
      <c r="DA280" s="84"/>
      <c r="DB280" s="84"/>
      <c r="DC280" s="84"/>
      <c r="DD280" s="84"/>
      <c r="DE280" s="84"/>
      <c r="DF280" s="84"/>
      <c r="DG280" s="84"/>
      <c r="DH280" s="84"/>
      <c r="DI280" s="84"/>
      <c r="DJ280" s="84"/>
      <c r="DK280" s="84"/>
      <c r="DL280" s="84"/>
      <c r="DM280" s="84"/>
      <c r="DN280" s="84"/>
      <c r="DO280" s="84"/>
      <c r="DP280" s="84"/>
      <c r="DQ280" s="84"/>
      <c r="DR280" s="84"/>
      <c r="DS280" s="84"/>
      <c r="DT280" s="84"/>
      <c r="DU280" s="84"/>
      <c r="DV280" s="84"/>
      <c r="DW280" s="84"/>
      <c r="DX280" s="84"/>
      <c r="DY280" s="84"/>
      <c r="DZ280" s="84"/>
      <c r="EA280" s="84"/>
      <c r="EB280" s="84"/>
      <c r="EC280" s="84"/>
      <c r="ED280" s="84"/>
      <c r="EE280" s="84"/>
      <c r="EF280" s="84"/>
      <c r="EG280" s="84"/>
      <c r="EH280" s="84"/>
      <c r="EI280" s="84"/>
    </row>
    <row r="281" spans="22:139" x14ac:dyDescent="0.25">
      <c r="V281" s="89">
        <v>35</v>
      </c>
      <c r="W281" s="90" t="s">
        <v>161</v>
      </c>
      <c r="X281" s="89">
        <v>35</v>
      </c>
      <c r="Y281" s="89">
        <v>7</v>
      </c>
      <c r="Z281" s="94">
        <v>357</v>
      </c>
      <c r="AA281" s="92">
        <v>35102</v>
      </c>
      <c r="AB281" s="90" t="s">
        <v>400</v>
      </c>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4"/>
      <c r="BU281" s="84"/>
      <c r="BV281" s="84"/>
      <c r="BW281" s="84"/>
      <c r="BX281" s="84"/>
      <c r="BY281" s="84"/>
      <c r="BZ281" s="84"/>
      <c r="CA281" s="84"/>
      <c r="CB281" s="84"/>
      <c r="CC281" s="84"/>
      <c r="CD281" s="84"/>
      <c r="CE281" s="84"/>
      <c r="CF281" s="84"/>
      <c r="CG281" s="84"/>
      <c r="CH281" s="84"/>
      <c r="CI281" s="84"/>
      <c r="CJ281" s="84"/>
      <c r="CK281" s="84"/>
      <c r="CL281" s="84"/>
      <c r="CM281" s="84"/>
      <c r="CN281" s="84"/>
      <c r="CO281" s="84"/>
      <c r="CP281" s="84"/>
      <c r="CQ281" s="84"/>
      <c r="CR281" s="84"/>
      <c r="CS281" s="84"/>
      <c r="CT281" s="84"/>
      <c r="CU281" s="84"/>
      <c r="CV281" s="84"/>
      <c r="CW281" s="84"/>
      <c r="CX281" s="84"/>
      <c r="CY281" s="84"/>
      <c r="CZ281" s="84"/>
      <c r="DA281" s="84"/>
      <c r="DB281" s="84"/>
      <c r="DC281" s="84"/>
      <c r="DD281" s="84"/>
      <c r="DE281" s="84"/>
      <c r="DF281" s="84"/>
      <c r="DG281" s="84"/>
      <c r="DH281" s="84"/>
      <c r="DI281" s="84"/>
      <c r="DJ281" s="84"/>
      <c r="DK281" s="84"/>
      <c r="DL281" s="84"/>
      <c r="DM281" s="84"/>
      <c r="DN281" s="84"/>
      <c r="DO281" s="84"/>
      <c r="DP281" s="84"/>
      <c r="DQ281" s="84"/>
      <c r="DR281" s="84"/>
      <c r="DS281" s="84"/>
      <c r="DT281" s="84"/>
      <c r="DU281" s="84"/>
      <c r="DV281" s="84"/>
      <c r="DW281" s="84"/>
      <c r="DX281" s="84"/>
      <c r="DY281" s="84"/>
      <c r="DZ281" s="84"/>
      <c r="EA281" s="84"/>
      <c r="EB281" s="84"/>
      <c r="EC281" s="84"/>
      <c r="ED281" s="84"/>
      <c r="EE281" s="84"/>
      <c r="EF281" s="84"/>
      <c r="EG281" s="84"/>
      <c r="EH281" s="84"/>
      <c r="EI281" s="84"/>
    </row>
    <row r="282" spans="22:139" x14ac:dyDescent="0.25">
      <c r="V282" s="89">
        <v>35</v>
      </c>
      <c r="W282" s="90" t="s">
        <v>161</v>
      </c>
      <c r="X282" s="89">
        <v>35</v>
      </c>
      <c r="Y282" s="89">
        <v>8</v>
      </c>
      <c r="Z282" s="94">
        <v>358</v>
      </c>
      <c r="AA282" s="92">
        <v>78009</v>
      </c>
      <c r="AB282" s="90" t="s">
        <v>600</v>
      </c>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c r="BM282" s="84"/>
      <c r="BN282" s="84"/>
      <c r="BO282" s="84"/>
      <c r="BP282" s="84"/>
      <c r="BQ282" s="84"/>
      <c r="BR282" s="84"/>
      <c r="BS282" s="84"/>
      <c r="BT282" s="84"/>
      <c r="BU282" s="84"/>
      <c r="BV282" s="84"/>
      <c r="BW282" s="84"/>
      <c r="BX282" s="84"/>
      <c r="BY282" s="84"/>
      <c r="BZ282" s="84"/>
      <c r="CA282" s="84"/>
      <c r="CB282" s="84"/>
      <c r="CC282" s="84"/>
      <c r="CD282" s="84"/>
      <c r="CE282" s="84"/>
      <c r="CF282" s="84"/>
      <c r="CG282" s="84"/>
      <c r="CH282" s="84"/>
      <c r="CI282" s="84"/>
      <c r="CJ282" s="84"/>
      <c r="CK282" s="84"/>
      <c r="CL282" s="84"/>
      <c r="CM282" s="84"/>
      <c r="CN282" s="84"/>
      <c r="CO282" s="84"/>
      <c r="CP282" s="84"/>
      <c r="CQ282" s="84"/>
      <c r="CR282" s="84"/>
      <c r="CS282" s="84"/>
      <c r="CT282" s="84"/>
      <c r="CU282" s="84"/>
      <c r="CV282" s="84"/>
      <c r="CW282" s="84"/>
      <c r="CX282" s="84"/>
      <c r="CY282" s="84"/>
      <c r="CZ282" s="84"/>
      <c r="DA282" s="84"/>
      <c r="DB282" s="84"/>
      <c r="DC282" s="84"/>
      <c r="DD282" s="84"/>
      <c r="DE282" s="84"/>
      <c r="DF282" s="84"/>
      <c r="DG282" s="84"/>
      <c r="DH282" s="84"/>
      <c r="DI282" s="84"/>
      <c r="DJ282" s="84"/>
      <c r="DK282" s="84"/>
      <c r="DL282" s="84"/>
      <c r="DM282" s="84"/>
      <c r="DN282" s="84"/>
      <c r="DO282" s="84"/>
      <c r="DP282" s="84"/>
      <c r="DQ282" s="84"/>
      <c r="DR282" s="84"/>
      <c r="DS282" s="84"/>
      <c r="DT282" s="84"/>
      <c r="DU282" s="84"/>
      <c r="DV282" s="84"/>
      <c r="DW282" s="84"/>
      <c r="DX282" s="84"/>
      <c r="DY282" s="84"/>
      <c r="DZ282" s="84"/>
      <c r="EA282" s="84"/>
      <c r="EB282" s="84"/>
      <c r="EC282" s="84"/>
      <c r="ED282" s="84"/>
      <c r="EE282" s="84"/>
      <c r="EF282" s="84"/>
      <c r="EG282" s="84"/>
      <c r="EH282" s="84"/>
      <c r="EI282" s="84"/>
    </row>
    <row r="283" spans="22:139" x14ac:dyDescent="0.25">
      <c r="V283" s="89">
        <v>35</v>
      </c>
      <c r="W283" s="90" t="s">
        <v>161</v>
      </c>
      <c r="X283" s="89">
        <v>35</v>
      </c>
      <c r="Y283" s="89">
        <v>9</v>
      </c>
      <c r="Z283" s="94">
        <v>359</v>
      </c>
      <c r="AA283" s="92">
        <v>78013</v>
      </c>
      <c r="AB283" s="90" t="s">
        <v>602</v>
      </c>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c r="BT283" s="84"/>
      <c r="BU283" s="84"/>
      <c r="BV283" s="84"/>
      <c r="BW283" s="84"/>
      <c r="BX283" s="84"/>
      <c r="BY283" s="84"/>
      <c r="BZ283" s="84"/>
      <c r="CA283" s="84"/>
      <c r="CB283" s="84"/>
      <c r="CC283" s="84"/>
      <c r="CD283" s="84"/>
      <c r="CE283" s="84"/>
      <c r="CF283" s="84"/>
      <c r="CG283" s="84"/>
      <c r="CH283" s="84"/>
      <c r="CI283" s="84"/>
      <c r="CJ283" s="84"/>
      <c r="CK283" s="84"/>
      <c r="CL283" s="84"/>
      <c r="CM283" s="84"/>
      <c r="CN283" s="84"/>
      <c r="CO283" s="84"/>
      <c r="CP283" s="84"/>
      <c r="CQ283" s="84"/>
      <c r="CR283" s="84"/>
      <c r="CS283" s="84"/>
      <c r="CT283" s="84"/>
      <c r="CU283" s="84"/>
      <c r="CV283" s="84"/>
      <c r="CW283" s="84"/>
      <c r="CX283" s="84"/>
      <c r="CY283" s="84"/>
      <c r="CZ283" s="84"/>
      <c r="DA283" s="84"/>
      <c r="DB283" s="84"/>
      <c r="DC283" s="84"/>
      <c r="DD283" s="84"/>
      <c r="DE283" s="84"/>
      <c r="DF283" s="84"/>
      <c r="DG283" s="84"/>
      <c r="DH283" s="84"/>
      <c r="DI283" s="84"/>
      <c r="DJ283" s="84"/>
      <c r="DK283" s="84"/>
      <c r="DL283" s="84"/>
      <c r="DM283" s="84"/>
      <c r="DN283" s="84"/>
      <c r="DO283" s="84"/>
      <c r="DP283" s="84"/>
      <c r="DQ283" s="84"/>
      <c r="DR283" s="84"/>
      <c r="DS283" s="84"/>
      <c r="DT283" s="84"/>
      <c r="DU283" s="84"/>
      <c r="DV283" s="84"/>
      <c r="DW283" s="84"/>
      <c r="DX283" s="84"/>
      <c r="DY283" s="84"/>
      <c r="DZ283" s="84"/>
      <c r="EA283" s="84"/>
      <c r="EB283" s="84"/>
      <c r="EC283" s="84"/>
      <c r="ED283" s="84"/>
      <c r="EE283" s="84"/>
      <c r="EF283" s="84"/>
      <c r="EG283" s="84"/>
      <c r="EH283" s="84"/>
      <c r="EI283" s="84"/>
    </row>
    <row r="284" spans="22:139" x14ac:dyDescent="0.25">
      <c r="V284" s="89">
        <v>35</v>
      </c>
      <c r="W284" s="90" t="s">
        <v>161</v>
      </c>
      <c r="X284" s="89">
        <v>35</v>
      </c>
      <c r="Y284" s="89">
        <v>10</v>
      </c>
      <c r="Z284" s="94">
        <v>3510</v>
      </c>
      <c r="AA284" s="92">
        <v>103135</v>
      </c>
      <c r="AB284" s="90" t="s">
        <v>718</v>
      </c>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4"/>
      <c r="BU284" s="84"/>
      <c r="BV284" s="84"/>
      <c r="BW284" s="84"/>
      <c r="BX284" s="84"/>
      <c r="BY284" s="84"/>
      <c r="BZ284" s="84"/>
      <c r="CA284" s="84"/>
      <c r="CB284" s="84"/>
      <c r="CC284" s="84"/>
      <c r="CD284" s="84"/>
      <c r="CE284" s="84"/>
      <c r="CF284" s="84"/>
      <c r="CG284" s="84"/>
      <c r="CH284" s="84"/>
      <c r="CI284" s="84"/>
      <c r="CJ284" s="84"/>
      <c r="CK284" s="84"/>
      <c r="CL284" s="84"/>
      <c r="CM284" s="84"/>
      <c r="CN284" s="84"/>
      <c r="CO284" s="84"/>
      <c r="CP284" s="84"/>
      <c r="CQ284" s="84"/>
      <c r="CR284" s="84"/>
      <c r="CS284" s="84"/>
      <c r="CT284" s="84"/>
      <c r="CU284" s="84"/>
      <c r="CV284" s="84"/>
      <c r="CW284" s="84"/>
      <c r="CX284" s="84"/>
      <c r="CY284" s="84"/>
      <c r="CZ284" s="84"/>
      <c r="DA284" s="84"/>
      <c r="DB284" s="84"/>
      <c r="DC284" s="84"/>
      <c r="DD284" s="84"/>
      <c r="DE284" s="84"/>
      <c r="DF284" s="84"/>
      <c r="DG284" s="84"/>
      <c r="DH284" s="84"/>
      <c r="DI284" s="84"/>
      <c r="DJ284" s="84"/>
      <c r="DK284" s="84"/>
      <c r="DL284" s="84"/>
      <c r="DM284" s="84"/>
      <c r="DN284" s="84"/>
      <c r="DO284" s="84"/>
      <c r="DP284" s="84"/>
      <c r="DQ284" s="84"/>
      <c r="DR284" s="84"/>
      <c r="DS284" s="84"/>
      <c r="DT284" s="84"/>
      <c r="DU284" s="84"/>
      <c r="DV284" s="84"/>
      <c r="DW284" s="84"/>
      <c r="DX284" s="84"/>
      <c r="DY284" s="84"/>
      <c r="DZ284" s="84"/>
      <c r="EA284" s="84"/>
      <c r="EB284" s="84"/>
      <c r="EC284" s="84"/>
      <c r="ED284" s="84"/>
      <c r="EE284" s="84"/>
      <c r="EF284" s="84"/>
      <c r="EG284" s="84"/>
      <c r="EH284" s="84"/>
      <c r="EI284" s="84"/>
    </row>
    <row r="285" spans="22:139" x14ac:dyDescent="0.25">
      <c r="V285" s="89">
        <v>36</v>
      </c>
      <c r="W285" s="90" t="s">
        <v>162</v>
      </c>
      <c r="X285" s="89">
        <v>36</v>
      </c>
      <c r="Y285" s="89">
        <v>1</v>
      </c>
      <c r="Z285" s="94">
        <v>361</v>
      </c>
      <c r="AA285" s="92">
        <v>28101</v>
      </c>
      <c r="AB285" s="90" t="s">
        <v>369</v>
      </c>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84"/>
      <c r="BV285" s="84"/>
      <c r="BW285" s="84"/>
      <c r="BX285" s="84"/>
      <c r="BY285" s="84"/>
      <c r="BZ285" s="84"/>
      <c r="CA285" s="84"/>
      <c r="CB285" s="84"/>
      <c r="CC285" s="84"/>
      <c r="CD285" s="84"/>
      <c r="CE285" s="84"/>
      <c r="CF285" s="84"/>
      <c r="CG285" s="84"/>
      <c r="CH285" s="84"/>
      <c r="CI285" s="84"/>
      <c r="CJ285" s="84"/>
      <c r="CK285" s="84"/>
      <c r="CL285" s="84"/>
      <c r="CM285" s="84"/>
      <c r="CN285" s="84"/>
      <c r="CO285" s="84"/>
      <c r="CP285" s="84"/>
      <c r="CQ285" s="84"/>
      <c r="CR285" s="84"/>
      <c r="CS285" s="84"/>
      <c r="CT285" s="84"/>
      <c r="CU285" s="84"/>
      <c r="CV285" s="84"/>
      <c r="CW285" s="84"/>
      <c r="CX285" s="84"/>
      <c r="CY285" s="84"/>
      <c r="CZ285" s="84"/>
      <c r="DA285" s="84"/>
      <c r="DB285" s="84"/>
      <c r="DC285" s="84"/>
      <c r="DD285" s="84"/>
      <c r="DE285" s="84"/>
      <c r="DF285" s="84"/>
      <c r="DG285" s="84"/>
      <c r="DH285" s="84"/>
      <c r="DI285" s="84"/>
      <c r="DJ285" s="84"/>
      <c r="DK285" s="84"/>
      <c r="DL285" s="84"/>
      <c r="DM285" s="84"/>
      <c r="DN285" s="84"/>
      <c r="DO285" s="84"/>
      <c r="DP285" s="84"/>
      <c r="DQ285" s="84"/>
      <c r="DR285" s="84"/>
      <c r="DS285" s="84"/>
      <c r="DT285" s="84"/>
      <c r="DU285" s="84"/>
      <c r="DV285" s="84"/>
      <c r="DW285" s="84"/>
      <c r="DX285" s="84"/>
      <c r="DY285" s="84"/>
      <c r="DZ285" s="84"/>
      <c r="EA285" s="84"/>
      <c r="EB285" s="84"/>
      <c r="EC285" s="84"/>
      <c r="ED285" s="84"/>
      <c r="EE285" s="84"/>
      <c r="EF285" s="84"/>
      <c r="EG285" s="84"/>
      <c r="EH285" s="84"/>
      <c r="EI285" s="84"/>
    </row>
    <row r="286" spans="22:139" x14ac:dyDescent="0.25">
      <c r="V286" s="89">
        <v>36</v>
      </c>
      <c r="W286" s="90" t="s">
        <v>162</v>
      </c>
      <c r="X286" s="89">
        <v>36</v>
      </c>
      <c r="Y286" s="89">
        <v>2</v>
      </c>
      <c r="Z286" s="94">
        <v>362</v>
      </c>
      <c r="AA286" s="92">
        <v>36123</v>
      </c>
      <c r="AB286" s="90" t="s">
        <v>401</v>
      </c>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4"/>
      <c r="BU286" s="84"/>
      <c r="BV286" s="84"/>
      <c r="BW286" s="84"/>
      <c r="BX286" s="84"/>
      <c r="BY286" s="84"/>
      <c r="BZ286" s="84"/>
      <c r="CA286" s="84"/>
      <c r="CB286" s="84"/>
      <c r="CC286" s="84"/>
      <c r="CD286" s="84"/>
      <c r="CE286" s="84"/>
      <c r="CF286" s="84"/>
      <c r="CG286" s="84"/>
      <c r="CH286" s="84"/>
      <c r="CI286" s="84"/>
      <c r="CJ286" s="84"/>
      <c r="CK286" s="84"/>
      <c r="CL286" s="84"/>
      <c r="CM286" s="84"/>
      <c r="CN286" s="84"/>
      <c r="CO286" s="84"/>
      <c r="CP286" s="84"/>
      <c r="CQ286" s="84"/>
      <c r="CR286" s="84"/>
      <c r="CS286" s="84"/>
      <c r="CT286" s="84"/>
      <c r="CU286" s="84"/>
      <c r="CV286" s="84"/>
      <c r="CW286" s="84"/>
      <c r="CX286" s="84"/>
      <c r="CY286" s="84"/>
      <c r="CZ286" s="84"/>
      <c r="DA286" s="84"/>
      <c r="DB286" s="84"/>
      <c r="DC286" s="84"/>
      <c r="DD286" s="84"/>
      <c r="DE286" s="84"/>
      <c r="DF286" s="84"/>
      <c r="DG286" s="84"/>
      <c r="DH286" s="84"/>
      <c r="DI286" s="84"/>
      <c r="DJ286" s="84"/>
      <c r="DK286" s="84"/>
      <c r="DL286" s="84"/>
      <c r="DM286" s="84"/>
      <c r="DN286" s="84"/>
      <c r="DO286" s="84"/>
      <c r="DP286" s="84"/>
      <c r="DQ286" s="84"/>
      <c r="DR286" s="84"/>
      <c r="DS286" s="84"/>
      <c r="DT286" s="84"/>
      <c r="DU286" s="84"/>
      <c r="DV286" s="84"/>
      <c r="DW286" s="84"/>
      <c r="DX286" s="84"/>
      <c r="DY286" s="84"/>
      <c r="DZ286" s="84"/>
      <c r="EA286" s="84"/>
      <c r="EB286" s="84"/>
      <c r="EC286" s="84"/>
      <c r="ED286" s="84"/>
      <c r="EE286" s="84"/>
      <c r="EF286" s="84"/>
      <c r="EG286" s="84"/>
      <c r="EH286" s="84"/>
      <c r="EI286" s="84"/>
    </row>
    <row r="287" spans="22:139" x14ac:dyDescent="0.25">
      <c r="V287" s="89">
        <v>36</v>
      </c>
      <c r="W287" s="90" t="s">
        <v>162</v>
      </c>
      <c r="X287" s="89">
        <v>36</v>
      </c>
      <c r="Y287" s="89">
        <v>3</v>
      </c>
      <c r="Z287" s="94">
        <v>363</v>
      </c>
      <c r="AA287" s="92">
        <v>36126</v>
      </c>
      <c r="AB287" s="90" t="s">
        <v>402</v>
      </c>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4"/>
      <c r="BU287" s="84"/>
      <c r="BV287" s="84"/>
      <c r="BW287" s="84"/>
      <c r="BX287" s="84"/>
      <c r="BY287" s="84"/>
      <c r="BZ287" s="84"/>
      <c r="CA287" s="84"/>
      <c r="CB287" s="84"/>
      <c r="CC287" s="84"/>
      <c r="CD287" s="84"/>
      <c r="CE287" s="84"/>
      <c r="CF287" s="84"/>
      <c r="CG287" s="84"/>
      <c r="CH287" s="84"/>
      <c r="CI287" s="84"/>
      <c r="CJ287" s="84"/>
      <c r="CK287" s="84"/>
      <c r="CL287" s="84"/>
      <c r="CM287" s="84"/>
      <c r="CN287" s="84"/>
      <c r="CO287" s="84"/>
      <c r="CP287" s="84"/>
      <c r="CQ287" s="84"/>
      <c r="CR287" s="84"/>
      <c r="CS287" s="84"/>
      <c r="CT287" s="84"/>
      <c r="CU287" s="84"/>
      <c r="CV287" s="84"/>
      <c r="CW287" s="84"/>
      <c r="CX287" s="84"/>
      <c r="CY287" s="84"/>
      <c r="CZ287" s="84"/>
      <c r="DA287" s="84"/>
      <c r="DB287" s="84"/>
      <c r="DC287" s="84"/>
      <c r="DD287" s="84"/>
      <c r="DE287" s="84"/>
      <c r="DF287" s="84"/>
      <c r="DG287" s="84"/>
      <c r="DH287" s="84"/>
      <c r="DI287" s="84"/>
      <c r="DJ287" s="84"/>
      <c r="DK287" s="84"/>
      <c r="DL287" s="84"/>
      <c r="DM287" s="84"/>
      <c r="DN287" s="84"/>
      <c r="DO287" s="84"/>
      <c r="DP287" s="84"/>
      <c r="DQ287" s="84"/>
      <c r="DR287" s="84"/>
      <c r="DS287" s="84"/>
      <c r="DT287" s="84"/>
      <c r="DU287" s="84"/>
      <c r="DV287" s="84"/>
      <c r="DW287" s="84"/>
      <c r="DX287" s="84"/>
      <c r="DY287" s="84"/>
      <c r="DZ287" s="84"/>
      <c r="EA287" s="84"/>
      <c r="EB287" s="84"/>
      <c r="EC287" s="84"/>
      <c r="ED287" s="84"/>
      <c r="EE287" s="84"/>
      <c r="EF287" s="84"/>
      <c r="EG287" s="84"/>
      <c r="EH287" s="84"/>
      <c r="EI287" s="84"/>
    </row>
    <row r="288" spans="22:139" x14ac:dyDescent="0.25">
      <c r="V288" s="89">
        <v>36</v>
      </c>
      <c r="W288" s="90" t="s">
        <v>162</v>
      </c>
      <c r="X288" s="89">
        <v>36</v>
      </c>
      <c r="Y288" s="89">
        <v>4</v>
      </c>
      <c r="Z288" s="94">
        <v>364</v>
      </c>
      <c r="AA288" s="92">
        <v>36131</v>
      </c>
      <c r="AB288" s="90" t="s">
        <v>403</v>
      </c>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4"/>
      <c r="BU288" s="84"/>
      <c r="BV288" s="84"/>
      <c r="BW288" s="84"/>
      <c r="BX288" s="84"/>
      <c r="BY288" s="84"/>
      <c r="BZ288" s="84"/>
      <c r="CA288" s="84"/>
      <c r="CB288" s="84"/>
      <c r="CC288" s="84"/>
      <c r="CD288" s="84"/>
      <c r="CE288" s="84"/>
      <c r="CF288" s="84"/>
      <c r="CG288" s="84"/>
      <c r="CH288" s="84"/>
      <c r="CI288" s="84"/>
      <c r="CJ288" s="84"/>
      <c r="CK288" s="84"/>
      <c r="CL288" s="84"/>
      <c r="CM288" s="84"/>
      <c r="CN288" s="84"/>
      <c r="CO288" s="84"/>
      <c r="CP288" s="84"/>
      <c r="CQ288" s="84"/>
      <c r="CR288" s="84"/>
      <c r="CS288" s="84"/>
      <c r="CT288" s="84"/>
      <c r="CU288" s="84"/>
      <c r="CV288" s="84"/>
      <c r="CW288" s="84"/>
      <c r="CX288" s="84"/>
      <c r="CY288" s="84"/>
      <c r="CZ288" s="84"/>
      <c r="DA288" s="84"/>
      <c r="DB288" s="84"/>
      <c r="DC288" s="84"/>
      <c r="DD288" s="84"/>
      <c r="DE288" s="84"/>
      <c r="DF288" s="84"/>
      <c r="DG288" s="84"/>
      <c r="DH288" s="84"/>
      <c r="DI288" s="84"/>
      <c r="DJ288" s="84"/>
      <c r="DK288" s="84"/>
      <c r="DL288" s="84"/>
      <c r="DM288" s="84"/>
      <c r="DN288" s="84"/>
      <c r="DO288" s="84"/>
      <c r="DP288" s="84"/>
      <c r="DQ288" s="84"/>
      <c r="DR288" s="84"/>
      <c r="DS288" s="84"/>
      <c r="DT288" s="84"/>
      <c r="DU288" s="84"/>
      <c r="DV288" s="84"/>
      <c r="DW288" s="84"/>
      <c r="DX288" s="84"/>
      <c r="DY288" s="84"/>
      <c r="DZ288" s="84"/>
      <c r="EA288" s="84"/>
      <c r="EB288" s="84"/>
      <c r="EC288" s="84"/>
      <c r="ED288" s="84"/>
      <c r="EE288" s="84"/>
      <c r="EF288" s="84"/>
      <c r="EG288" s="84"/>
      <c r="EH288" s="84"/>
      <c r="EI288" s="84"/>
    </row>
    <row r="289" spans="22:139" x14ac:dyDescent="0.25">
      <c r="V289" s="89">
        <v>36</v>
      </c>
      <c r="W289" s="90" t="s">
        <v>162</v>
      </c>
      <c r="X289" s="89">
        <v>36</v>
      </c>
      <c r="Y289" s="89">
        <v>5</v>
      </c>
      <c r="Z289" s="94">
        <v>365</v>
      </c>
      <c r="AA289" s="92">
        <v>36133</v>
      </c>
      <c r="AB289" s="90" t="s">
        <v>404</v>
      </c>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4"/>
      <c r="BU289" s="84"/>
      <c r="BV289" s="84"/>
      <c r="BW289" s="84"/>
      <c r="BX289" s="84"/>
      <c r="BY289" s="84"/>
      <c r="BZ289" s="84"/>
      <c r="CA289" s="84"/>
      <c r="CB289" s="84"/>
      <c r="CC289" s="84"/>
      <c r="CD289" s="84"/>
      <c r="CE289" s="84"/>
      <c r="CF289" s="84"/>
      <c r="CG289" s="84"/>
      <c r="CH289" s="84"/>
      <c r="CI289" s="84"/>
      <c r="CJ289" s="84"/>
      <c r="CK289" s="84"/>
      <c r="CL289" s="84"/>
      <c r="CM289" s="84"/>
      <c r="CN289" s="84"/>
      <c r="CO289" s="84"/>
      <c r="CP289" s="84"/>
      <c r="CQ289" s="84"/>
      <c r="CR289" s="84"/>
      <c r="CS289" s="84"/>
      <c r="CT289" s="84"/>
      <c r="CU289" s="84"/>
      <c r="CV289" s="84"/>
      <c r="CW289" s="84"/>
      <c r="CX289" s="84"/>
      <c r="CY289" s="84"/>
      <c r="CZ289" s="84"/>
      <c r="DA289" s="84"/>
      <c r="DB289" s="84"/>
      <c r="DC289" s="84"/>
      <c r="DD289" s="84"/>
      <c r="DE289" s="84"/>
      <c r="DF289" s="84"/>
      <c r="DG289" s="84"/>
      <c r="DH289" s="84"/>
      <c r="DI289" s="84"/>
      <c r="DJ289" s="84"/>
      <c r="DK289" s="84"/>
      <c r="DL289" s="84"/>
      <c r="DM289" s="84"/>
      <c r="DN289" s="84"/>
      <c r="DO289" s="84"/>
      <c r="DP289" s="84"/>
      <c r="DQ289" s="84"/>
      <c r="DR289" s="84"/>
      <c r="DS289" s="84"/>
      <c r="DT289" s="84"/>
      <c r="DU289" s="84"/>
      <c r="DV289" s="84"/>
      <c r="DW289" s="84"/>
      <c r="DX289" s="84"/>
      <c r="DY289" s="84"/>
      <c r="DZ289" s="84"/>
      <c r="EA289" s="84"/>
      <c r="EB289" s="84"/>
      <c r="EC289" s="84"/>
      <c r="ED289" s="84"/>
      <c r="EE289" s="84"/>
      <c r="EF289" s="84"/>
      <c r="EG289" s="84"/>
      <c r="EH289" s="84"/>
      <c r="EI289" s="84"/>
    </row>
    <row r="290" spans="22:139" x14ac:dyDescent="0.25">
      <c r="V290" s="89">
        <v>36</v>
      </c>
      <c r="W290" s="90" t="s">
        <v>162</v>
      </c>
      <c r="X290" s="89">
        <v>36</v>
      </c>
      <c r="Y290" s="89">
        <v>6</v>
      </c>
      <c r="Z290" s="94">
        <v>366</v>
      </c>
      <c r="AA290" s="92">
        <v>36134</v>
      </c>
      <c r="AB290" s="90" t="s">
        <v>405</v>
      </c>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M290" s="84"/>
      <c r="BN290" s="84"/>
      <c r="BO290" s="84"/>
      <c r="BP290" s="84"/>
      <c r="BQ290" s="84"/>
      <c r="BR290" s="84"/>
      <c r="BS290" s="84"/>
      <c r="BT290" s="84"/>
      <c r="BU290" s="84"/>
      <c r="BV290" s="84"/>
      <c r="BW290" s="84"/>
      <c r="BX290" s="84"/>
      <c r="BY290" s="84"/>
      <c r="BZ290" s="84"/>
      <c r="CA290" s="84"/>
      <c r="CB290" s="84"/>
      <c r="CC290" s="84"/>
      <c r="CD290" s="84"/>
      <c r="CE290" s="84"/>
      <c r="CF290" s="84"/>
      <c r="CG290" s="84"/>
      <c r="CH290" s="84"/>
      <c r="CI290" s="84"/>
      <c r="CJ290" s="84"/>
      <c r="CK290" s="84"/>
      <c r="CL290" s="84"/>
      <c r="CM290" s="84"/>
      <c r="CN290" s="84"/>
      <c r="CO290" s="84"/>
      <c r="CP290" s="84"/>
      <c r="CQ290" s="84"/>
      <c r="CR290" s="84"/>
      <c r="CS290" s="84"/>
      <c r="CT290" s="84"/>
      <c r="CU290" s="84"/>
      <c r="CV290" s="84"/>
      <c r="CW290" s="84"/>
      <c r="CX290" s="84"/>
      <c r="CY290" s="84"/>
      <c r="CZ290" s="84"/>
      <c r="DA290" s="84"/>
      <c r="DB290" s="84"/>
      <c r="DC290" s="84"/>
      <c r="DD290" s="84"/>
      <c r="DE290" s="84"/>
      <c r="DF290" s="84"/>
      <c r="DG290" s="84"/>
      <c r="DH290" s="84"/>
      <c r="DI290" s="84"/>
      <c r="DJ290" s="84"/>
      <c r="DK290" s="84"/>
      <c r="DL290" s="84"/>
      <c r="DM290" s="84"/>
      <c r="DN290" s="84"/>
      <c r="DO290" s="84"/>
      <c r="DP290" s="84"/>
      <c r="DQ290" s="84"/>
      <c r="DR290" s="84"/>
      <c r="DS290" s="84"/>
      <c r="DT290" s="84"/>
      <c r="DU290" s="84"/>
      <c r="DV290" s="84"/>
      <c r="DW290" s="84"/>
      <c r="DX290" s="84"/>
      <c r="DY290" s="84"/>
      <c r="DZ290" s="84"/>
      <c r="EA290" s="84"/>
      <c r="EB290" s="84"/>
      <c r="EC290" s="84"/>
      <c r="ED290" s="84"/>
      <c r="EE290" s="84"/>
      <c r="EF290" s="84"/>
      <c r="EG290" s="84"/>
      <c r="EH290" s="84"/>
      <c r="EI290" s="84"/>
    </row>
    <row r="291" spans="22:139" x14ac:dyDescent="0.25">
      <c r="V291" s="89">
        <v>36</v>
      </c>
      <c r="W291" s="90" t="s">
        <v>162</v>
      </c>
      <c r="X291" s="89">
        <v>36</v>
      </c>
      <c r="Y291" s="89">
        <v>7</v>
      </c>
      <c r="Z291" s="94">
        <v>367</v>
      </c>
      <c r="AA291" s="92">
        <v>36135</v>
      </c>
      <c r="AB291" s="90" t="s">
        <v>406</v>
      </c>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c r="BD291" s="84"/>
      <c r="BE291" s="84"/>
      <c r="BF291" s="84"/>
      <c r="BG291" s="84"/>
      <c r="BH291" s="84"/>
      <c r="BI291" s="84"/>
      <c r="BJ291" s="84"/>
      <c r="BK291" s="84"/>
      <c r="BL291" s="84"/>
      <c r="BM291" s="84"/>
      <c r="BN291" s="84"/>
      <c r="BO291" s="84"/>
      <c r="BP291" s="84"/>
      <c r="BQ291" s="84"/>
      <c r="BR291" s="84"/>
      <c r="BS291" s="84"/>
      <c r="BT291" s="84"/>
      <c r="BU291" s="84"/>
      <c r="BV291" s="84"/>
      <c r="BW291" s="84"/>
      <c r="BX291" s="84"/>
      <c r="BY291" s="84"/>
      <c r="BZ291" s="84"/>
      <c r="CA291" s="84"/>
      <c r="CB291" s="84"/>
      <c r="CC291" s="84"/>
      <c r="CD291" s="84"/>
      <c r="CE291" s="84"/>
      <c r="CF291" s="84"/>
      <c r="CG291" s="84"/>
      <c r="CH291" s="84"/>
      <c r="CI291" s="84"/>
      <c r="CJ291" s="84"/>
      <c r="CK291" s="84"/>
      <c r="CL291" s="84"/>
      <c r="CM291" s="84"/>
      <c r="CN291" s="84"/>
      <c r="CO291" s="84"/>
      <c r="CP291" s="84"/>
      <c r="CQ291" s="84"/>
      <c r="CR291" s="84"/>
      <c r="CS291" s="84"/>
      <c r="CT291" s="84"/>
      <c r="CU291" s="84"/>
      <c r="CV291" s="84"/>
      <c r="CW291" s="84"/>
      <c r="CX291" s="84"/>
      <c r="CY291" s="84"/>
      <c r="CZ291" s="84"/>
      <c r="DA291" s="84"/>
      <c r="DB291" s="84"/>
      <c r="DC291" s="84"/>
      <c r="DD291" s="84"/>
      <c r="DE291" s="84"/>
      <c r="DF291" s="84"/>
      <c r="DG291" s="84"/>
      <c r="DH291" s="84"/>
      <c r="DI291" s="84"/>
      <c r="DJ291" s="84"/>
      <c r="DK291" s="84"/>
      <c r="DL291" s="84"/>
      <c r="DM291" s="84"/>
      <c r="DN291" s="84"/>
      <c r="DO291" s="84"/>
      <c r="DP291" s="84"/>
      <c r="DQ291" s="84"/>
      <c r="DR291" s="84"/>
      <c r="DS291" s="84"/>
      <c r="DT291" s="84"/>
      <c r="DU291" s="84"/>
      <c r="DV291" s="84"/>
      <c r="DW291" s="84"/>
      <c r="DX291" s="84"/>
      <c r="DY291" s="84"/>
      <c r="DZ291" s="84"/>
      <c r="EA291" s="84"/>
      <c r="EB291" s="84"/>
      <c r="EC291" s="84"/>
      <c r="ED291" s="84"/>
      <c r="EE291" s="84"/>
      <c r="EF291" s="84"/>
      <c r="EG291" s="84"/>
      <c r="EH291" s="84"/>
      <c r="EI291" s="84"/>
    </row>
    <row r="292" spans="22:139" x14ac:dyDescent="0.25">
      <c r="V292" s="89">
        <v>36</v>
      </c>
      <c r="W292" s="90" t="s">
        <v>162</v>
      </c>
      <c r="X292" s="89">
        <v>36</v>
      </c>
      <c r="Y292" s="89">
        <v>8</v>
      </c>
      <c r="Z292" s="94">
        <v>368</v>
      </c>
      <c r="AA292" s="92">
        <v>36136</v>
      </c>
      <c r="AB292" s="90" t="s">
        <v>407</v>
      </c>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4"/>
      <c r="BU292" s="84"/>
      <c r="BV292" s="84"/>
      <c r="BW292" s="84"/>
      <c r="BX292" s="84"/>
      <c r="BY292" s="84"/>
      <c r="BZ292" s="84"/>
      <c r="CA292" s="84"/>
      <c r="CB292" s="84"/>
      <c r="CC292" s="84"/>
      <c r="CD292" s="84"/>
      <c r="CE292" s="84"/>
      <c r="CF292" s="84"/>
      <c r="CG292" s="84"/>
      <c r="CH292" s="84"/>
      <c r="CI292" s="84"/>
      <c r="CJ292" s="84"/>
      <c r="CK292" s="84"/>
      <c r="CL292" s="84"/>
      <c r="CM292" s="84"/>
      <c r="CN292" s="84"/>
      <c r="CO292" s="84"/>
      <c r="CP292" s="84"/>
      <c r="CQ292" s="84"/>
      <c r="CR292" s="84"/>
      <c r="CS292" s="84"/>
      <c r="CT292" s="84"/>
      <c r="CU292" s="84"/>
      <c r="CV292" s="84"/>
      <c r="CW292" s="84"/>
      <c r="CX292" s="84"/>
      <c r="CY292" s="84"/>
      <c r="CZ292" s="84"/>
      <c r="DA292" s="84"/>
      <c r="DB292" s="84"/>
      <c r="DC292" s="84"/>
      <c r="DD292" s="84"/>
      <c r="DE292" s="84"/>
      <c r="DF292" s="84"/>
      <c r="DG292" s="84"/>
      <c r="DH292" s="84"/>
      <c r="DI292" s="84"/>
      <c r="DJ292" s="84"/>
      <c r="DK292" s="84"/>
      <c r="DL292" s="84"/>
      <c r="DM292" s="84"/>
      <c r="DN292" s="84"/>
      <c r="DO292" s="84"/>
      <c r="DP292" s="84"/>
      <c r="DQ292" s="84"/>
      <c r="DR292" s="84"/>
      <c r="DS292" s="84"/>
      <c r="DT292" s="84"/>
      <c r="DU292" s="84"/>
      <c r="DV292" s="84"/>
      <c r="DW292" s="84"/>
      <c r="DX292" s="84"/>
      <c r="DY292" s="84"/>
      <c r="DZ292" s="84"/>
      <c r="EA292" s="84"/>
      <c r="EB292" s="84"/>
      <c r="EC292" s="84"/>
      <c r="ED292" s="84"/>
      <c r="EE292" s="84"/>
      <c r="EF292" s="84"/>
      <c r="EG292" s="84"/>
      <c r="EH292" s="84"/>
      <c r="EI292" s="84"/>
    </row>
    <row r="293" spans="22:139" x14ac:dyDescent="0.25">
      <c r="V293" s="89">
        <v>36</v>
      </c>
      <c r="W293" s="90" t="s">
        <v>162</v>
      </c>
      <c r="X293" s="89">
        <v>36</v>
      </c>
      <c r="Y293" s="89">
        <v>9</v>
      </c>
      <c r="Z293" s="94">
        <v>369</v>
      </c>
      <c r="AA293" s="92">
        <v>36137</v>
      </c>
      <c r="AB293" s="90" t="s">
        <v>408</v>
      </c>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4"/>
      <c r="BU293" s="84"/>
      <c r="BV293" s="84"/>
      <c r="BW293" s="84"/>
      <c r="BX293" s="84"/>
      <c r="BY293" s="84"/>
      <c r="BZ293" s="84"/>
      <c r="CA293" s="84"/>
      <c r="CB293" s="84"/>
      <c r="CC293" s="84"/>
      <c r="CD293" s="84"/>
      <c r="CE293" s="84"/>
      <c r="CF293" s="84"/>
      <c r="CG293" s="84"/>
      <c r="CH293" s="84"/>
      <c r="CI293" s="84"/>
      <c r="CJ293" s="84"/>
      <c r="CK293" s="84"/>
      <c r="CL293" s="84"/>
      <c r="CM293" s="84"/>
      <c r="CN293" s="84"/>
      <c r="CO293" s="84"/>
      <c r="CP293" s="84"/>
      <c r="CQ293" s="84"/>
      <c r="CR293" s="84"/>
      <c r="CS293" s="84"/>
      <c r="CT293" s="84"/>
      <c r="CU293" s="84"/>
      <c r="CV293" s="84"/>
      <c r="CW293" s="84"/>
      <c r="CX293" s="84"/>
      <c r="CY293" s="84"/>
      <c r="CZ293" s="84"/>
      <c r="DA293" s="84"/>
      <c r="DB293" s="84"/>
      <c r="DC293" s="84"/>
      <c r="DD293" s="84"/>
      <c r="DE293" s="84"/>
      <c r="DF293" s="84"/>
      <c r="DG293" s="84"/>
      <c r="DH293" s="84"/>
      <c r="DI293" s="84"/>
      <c r="DJ293" s="84"/>
      <c r="DK293" s="84"/>
      <c r="DL293" s="84"/>
      <c r="DM293" s="84"/>
      <c r="DN293" s="84"/>
      <c r="DO293" s="84"/>
      <c r="DP293" s="84"/>
      <c r="DQ293" s="84"/>
      <c r="DR293" s="84"/>
      <c r="DS293" s="84"/>
      <c r="DT293" s="84"/>
      <c r="DU293" s="84"/>
      <c r="DV293" s="84"/>
      <c r="DW293" s="84"/>
      <c r="DX293" s="84"/>
      <c r="DY293" s="84"/>
      <c r="DZ293" s="84"/>
      <c r="EA293" s="84"/>
      <c r="EB293" s="84"/>
      <c r="EC293" s="84"/>
      <c r="ED293" s="84"/>
      <c r="EE293" s="84"/>
      <c r="EF293" s="84"/>
      <c r="EG293" s="84"/>
      <c r="EH293" s="84"/>
      <c r="EI293" s="84"/>
    </row>
    <row r="294" spans="22:139" x14ac:dyDescent="0.25">
      <c r="V294" s="89">
        <v>36</v>
      </c>
      <c r="W294" s="90" t="s">
        <v>162</v>
      </c>
      <c r="X294" s="89">
        <v>36</v>
      </c>
      <c r="Y294" s="89">
        <v>10</v>
      </c>
      <c r="Z294" s="94">
        <v>3610</v>
      </c>
      <c r="AA294" s="92">
        <v>36138</v>
      </c>
      <c r="AB294" s="90" t="s">
        <v>409</v>
      </c>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4"/>
      <c r="BU294" s="84"/>
      <c r="BV294" s="84"/>
      <c r="BW294" s="84"/>
      <c r="BX294" s="84"/>
      <c r="BY294" s="84"/>
      <c r="BZ294" s="84"/>
      <c r="CA294" s="84"/>
      <c r="CB294" s="84"/>
      <c r="CC294" s="84"/>
      <c r="CD294" s="84"/>
      <c r="CE294" s="84"/>
      <c r="CF294" s="84"/>
      <c r="CG294" s="84"/>
      <c r="CH294" s="84"/>
      <c r="CI294" s="84"/>
      <c r="CJ294" s="84"/>
      <c r="CK294" s="84"/>
      <c r="CL294" s="84"/>
      <c r="CM294" s="84"/>
      <c r="CN294" s="84"/>
      <c r="CO294" s="84"/>
      <c r="CP294" s="84"/>
      <c r="CQ294" s="84"/>
      <c r="CR294" s="84"/>
      <c r="CS294" s="84"/>
      <c r="CT294" s="84"/>
      <c r="CU294" s="84"/>
      <c r="CV294" s="84"/>
      <c r="CW294" s="84"/>
      <c r="CX294" s="84"/>
      <c r="CY294" s="84"/>
      <c r="CZ294" s="84"/>
      <c r="DA294" s="84"/>
      <c r="DB294" s="84"/>
      <c r="DC294" s="84"/>
      <c r="DD294" s="84"/>
      <c r="DE294" s="84"/>
      <c r="DF294" s="84"/>
      <c r="DG294" s="84"/>
      <c r="DH294" s="84"/>
      <c r="DI294" s="84"/>
      <c r="DJ294" s="84"/>
      <c r="DK294" s="84"/>
      <c r="DL294" s="84"/>
      <c r="DM294" s="84"/>
      <c r="DN294" s="84"/>
      <c r="DO294" s="84"/>
      <c r="DP294" s="84"/>
      <c r="DQ294" s="84"/>
      <c r="DR294" s="84"/>
      <c r="DS294" s="84"/>
      <c r="DT294" s="84"/>
      <c r="DU294" s="84"/>
      <c r="DV294" s="84"/>
      <c r="DW294" s="84"/>
      <c r="DX294" s="84"/>
      <c r="DY294" s="84"/>
      <c r="DZ294" s="84"/>
      <c r="EA294" s="84"/>
      <c r="EB294" s="84"/>
      <c r="EC294" s="84"/>
      <c r="ED294" s="84"/>
      <c r="EE294" s="84"/>
      <c r="EF294" s="84"/>
      <c r="EG294" s="84"/>
      <c r="EH294" s="84"/>
      <c r="EI294" s="84"/>
    </row>
    <row r="295" spans="22:139" x14ac:dyDescent="0.25">
      <c r="V295" s="89">
        <v>36</v>
      </c>
      <c r="W295" s="90" t="s">
        <v>162</v>
      </c>
      <c r="X295" s="89">
        <v>36</v>
      </c>
      <c r="Y295" s="89">
        <v>11</v>
      </c>
      <c r="Z295" s="94">
        <v>3611</v>
      </c>
      <c r="AA295" s="92">
        <v>36139</v>
      </c>
      <c r="AB295" s="90" t="s">
        <v>236</v>
      </c>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84"/>
      <c r="BV295" s="84"/>
      <c r="BW295" s="84"/>
      <c r="BX295" s="84"/>
      <c r="BY295" s="84"/>
      <c r="BZ295" s="84"/>
      <c r="CA295" s="84"/>
      <c r="CB295" s="84"/>
      <c r="CC295" s="84"/>
      <c r="CD295" s="84"/>
      <c r="CE295" s="84"/>
      <c r="CF295" s="84"/>
      <c r="CG295" s="84"/>
      <c r="CH295" s="84"/>
      <c r="CI295" s="84"/>
      <c r="CJ295" s="84"/>
      <c r="CK295" s="84"/>
      <c r="CL295" s="84"/>
      <c r="CM295" s="84"/>
      <c r="CN295" s="84"/>
      <c r="CO295" s="84"/>
      <c r="CP295" s="84"/>
      <c r="CQ295" s="84"/>
      <c r="CR295" s="84"/>
      <c r="CS295" s="84"/>
      <c r="CT295" s="84"/>
      <c r="CU295" s="84"/>
      <c r="CV295" s="84"/>
      <c r="CW295" s="84"/>
      <c r="CX295" s="84"/>
      <c r="CY295" s="84"/>
      <c r="CZ295" s="84"/>
      <c r="DA295" s="84"/>
      <c r="DB295" s="84"/>
      <c r="DC295" s="84"/>
      <c r="DD295" s="84"/>
      <c r="DE295" s="84"/>
      <c r="DF295" s="84"/>
      <c r="DG295" s="84"/>
      <c r="DH295" s="84"/>
      <c r="DI295" s="84"/>
      <c r="DJ295" s="84"/>
      <c r="DK295" s="84"/>
      <c r="DL295" s="84"/>
      <c r="DM295" s="84"/>
      <c r="DN295" s="84"/>
      <c r="DO295" s="84"/>
      <c r="DP295" s="84"/>
      <c r="DQ295" s="84"/>
      <c r="DR295" s="84"/>
      <c r="DS295" s="84"/>
      <c r="DT295" s="84"/>
      <c r="DU295" s="84"/>
      <c r="DV295" s="84"/>
      <c r="DW295" s="84"/>
      <c r="DX295" s="84"/>
      <c r="DY295" s="84"/>
      <c r="DZ295" s="84"/>
      <c r="EA295" s="84"/>
      <c r="EB295" s="84"/>
      <c r="EC295" s="84"/>
      <c r="ED295" s="84"/>
      <c r="EE295" s="84"/>
      <c r="EF295" s="84"/>
      <c r="EG295" s="84"/>
      <c r="EH295" s="84"/>
      <c r="EI295" s="84"/>
    </row>
    <row r="296" spans="22:139" x14ac:dyDescent="0.25">
      <c r="V296" s="89">
        <v>36</v>
      </c>
      <c r="W296" s="90" t="s">
        <v>162</v>
      </c>
      <c r="X296" s="89">
        <v>36</v>
      </c>
      <c r="Y296" s="89">
        <v>12</v>
      </c>
      <c r="Z296" s="94">
        <v>3612</v>
      </c>
      <c r="AA296" s="92">
        <v>37037</v>
      </c>
      <c r="AB296" s="90" t="s">
        <v>410</v>
      </c>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4"/>
      <c r="BU296" s="84"/>
      <c r="BV296" s="84"/>
      <c r="BW296" s="84"/>
      <c r="BX296" s="84"/>
      <c r="BY296" s="84"/>
      <c r="BZ296" s="84"/>
      <c r="CA296" s="84"/>
      <c r="CB296" s="84"/>
      <c r="CC296" s="84"/>
      <c r="CD296" s="84"/>
      <c r="CE296" s="84"/>
      <c r="CF296" s="84"/>
      <c r="CG296" s="84"/>
      <c r="CH296" s="84"/>
      <c r="CI296" s="84"/>
      <c r="CJ296" s="84"/>
      <c r="CK296" s="84"/>
      <c r="CL296" s="84"/>
      <c r="CM296" s="84"/>
      <c r="CN296" s="84"/>
      <c r="CO296" s="84"/>
      <c r="CP296" s="84"/>
      <c r="CQ296" s="84"/>
      <c r="CR296" s="84"/>
      <c r="CS296" s="84"/>
      <c r="CT296" s="84"/>
      <c r="CU296" s="84"/>
      <c r="CV296" s="84"/>
      <c r="CW296" s="84"/>
      <c r="CX296" s="84"/>
      <c r="CY296" s="84"/>
      <c r="CZ296" s="84"/>
      <c r="DA296" s="84"/>
      <c r="DB296" s="84"/>
      <c r="DC296" s="84"/>
      <c r="DD296" s="84"/>
      <c r="DE296" s="84"/>
      <c r="DF296" s="84"/>
      <c r="DG296" s="84"/>
      <c r="DH296" s="84"/>
      <c r="DI296" s="84"/>
      <c r="DJ296" s="84"/>
      <c r="DK296" s="84"/>
      <c r="DL296" s="84"/>
      <c r="DM296" s="84"/>
      <c r="DN296" s="84"/>
      <c r="DO296" s="84"/>
      <c r="DP296" s="84"/>
      <c r="DQ296" s="84"/>
      <c r="DR296" s="84"/>
      <c r="DS296" s="84"/>
      <c r="DT296" s="84"/>
      <c r="DU296" s="84"/>
      <c r="DV296" s="84"/>
      <c r="DW296" s="84"/>
      <c r="DX296" s="84"/>
      <c r="DY296" s="84"/>
      <c r="DZ296" s="84"/>
      <c r="EA296" s="84"/>
      <c r="EB296" s="84"/>
      <c r="EC296" s="84"/>
      <c r="ED296" s="84"/>
      <c r="EE296" s="84"/>
      <c r="EF296" s="84"/>
      <c r="EG296" s="84"/>
      <c r="EH296" s="84"/>
      <c r="EI296" s="84"/>
    </row>
    <row r="297" spans="22:139" x14ac:dyDescent="0.25">
      <c r="V297" s="89">
        <v>36</v>
      </c>
      <c r="W297" s="90" t="s">
        <v>162</v>
      </c>
      <c r="X297" s="89">
        <v>36</v>
      </c>
      <c r="Y297" s="89">
        <v>13</v>
      </c>
      <c r="Z297" s="94">
        <v>3613</v>
      </c>
      <c r="AA297" s="92">
        <v>37039</v>
      </c>
      <c r="AB297" s="90" t="s">
        <v>411</v>
      </c>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4"/>
      <c r="BU297" s="84"/>
      <c r="BV297" s="84"/>
      <c r="BW297" s="84"/>
      <c r="BX297" s="84"/>
      <c r="BY297" s="84"/>
      <c r="BZ297" s="84"/>
      <c r="CA297" s="84"/>
      <c r="CB297" s="84"/>
      <c r="CC297" s="84"/>
      <c r="CD297" s="84"/>
      <c r="CE297" s="84"/>
      <c r="CF297" s="84"/>
      <c r="CG297" s="84"/>
      <c r="CH297" s="84"/>
      <c r="CI297" s="84"/>
      <c r="CJ297" s="84"/>
      <c r="CK297" s="84"/>
      <c r="CL297" s="84"/>
      <c r="CM297" s="84"/>
      <c r="CN297" s="84"/>
      <c r="CO297" s="84"/>
      <c r="CP297" s="84"/>
      <c r="CQ297" s="84"/>
      <c r="CR297" s="84"/>
      <c r="CS297" s="84"/>
      <c r="CT297" s="84"/>
      <c r="CU297" s="84"/>
      <c r="CV297" s="84"/>
      <c r="CW297" s="84"/>
      <c r="CX297" s="84"/>
      <c r="CY297" s="84"/>
      <c r="CZ297" s="84"/>
      <c r="DA297" s="84"/>
      <c r="DB297" s="84"/>
      <c r="DC297" s="84"/>
      <c r="DD297" s="84"/>
      <c r="DE297" s="84"/>
      <c r="DF297" s="84"/>
      <c r="DG297" s="84"/>
      <c r="DH297" s="84"/>
      <c r="DI297" s="84"/>
      <c r="DJ297" s="84"/>
      <c r="DK297" s="84"/>
      <c r="DL297" s="84"/>
      <c r="DM297" s="84"/>
      <c r="DN297" s="84"/>
      <c r="DO297" s="84"/>
      <c r="DP297" s="84"/>
      <c r="DQ297" s="84"/>
      <c r="DR297" s="84"/>
      <c r="DS297" s="84"/>
      <c r="DT297" s="84"/>
      <c r="DU297" s="84"/>
      <c r="DV297" s="84"/>
      <c r="DW297" s="84"/>
      <c r="DX297" s="84"/>
      <c r="DY297" s="84"/>
      <c r="DZ297" s="84"/>
      <c r="EA297" s="84"/>
      <c r="EB297" s="84"/>
      <c r="EC297" s="84"/>
      <c r="ED297" s="84"/>
      <c r="EE297" s="84"/>
      <c r="EF297" s="84"/>
      <c r="EG297" s="84"/>
      <c r="EH297" s="84"/>
      <c r="EI297" s="84"/>
    </row>
    <row r="298" spans="22:139" x14ac:dyDescent="0.25">
      <c r="V298" s="89">
        <v>36</v>
      </c>
      <c r="W298" s="90" t="s">
        <v>162</v>
      </c>
      <c r="X298" s="89">
        <v>36</v>
      </c>
      <c r="Y298" s="89">
        <v>14</v>
      </c>
      <c r="Z298" s="94">
        <v>3614</v>
      </c>
      <c r="AA298" s="92">
        <v>110030</v>
      </c>
      <c r="AB298" s="90" t="s">
        <v>749</v>
      </c>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84"/>
      <c r="BV298" s="84"/>
      <c r="BW298" s="84"/>
      <c r="BX298" s="84"/>
      <c r="BY298" s="84"/>
      <c r="BZ298" s="84"/>
      <c r="CA298" s="84"/>
      <c r="CB298" s="84"/>
      <c r="CC298" s="84"/>
      <c r="CD298" s="84"/>
      <c r="CE298" s="84"/>
      <c r="CF298" s="84"/>
      <c r="CG298" s="84"/>
      <c r="CH298" s="84"/>
      <c r="CI298" s="84"/>
      <c r="CJ298" s="84"/>
      <c r="CK298" s="84"/>
      <c r="CL298" s="84"/>
      <c r="CM298" s="84"/>
      <c r="CN298" s="84"/>
      <c r="CO298" s="84"/>
      <c r="CP298" s="84"/>
      <c r="CQ298" s="84"/>
      <c r="CR298" s="84"/>
      <c r="CS298" s="84"/>
      <c r="CT298" s="84"/>
      <c r="CU298" s="84"/>
      <c r="CV298" s="84"/>
      <c r="CW298" s="84"/>
      <c r="CX298" s="84"/>
      <c r="CY298" s="84"/>
      <c r="CZ298" s="84"/>
      <c r="DA298" s="84"/>
      <c r="DB298" s="84"/>
      <c r="DC298" s="84"/>
      <c r="DD298" s="84"/>
      <c r="DE298" s="84"/>
      <c r="DF298" s="84"/>
      <c r="DG298" s="84"/>
      <c r="DH298" s="84"/>
      <c r="DI298" s="84"/>
      <c r="DJ298" s="84"/>
      <c r="DK298" s="84"/>
      <c r="DL298" s="84"/>
      <c r="DM298" s="84"/>
      <c r="DN298" s="84"/>
      <c r="DO298" s="84"/>
      <c r="DP298" s="84"/>
      <c r="DQ298" s="84"/>
      <c r="DR298" s="84"/>
      <c r="DS298" s="84"/>
      <c r="DT298" s="84"/>
      <c r="DU298" s="84"/>
      <c r="DV298" s="84"/>
      <c r="DW298" s="84"/>
      <c r="DX298" s="84"/>
      <c r="DY298" s="84"/>
      <c r="DZ298" s="84"/>
      <c r="EA298" s="84"/>
      <c r="EB298" s="84"/>
      <c r="EC298" s="84"/>
      <c r="ED298" s="84"/>
      <c r="EE298" s="84"/>
      <c r="EF298" s="84"/>
      <c r="EG298" s="84"/>
      <c r="EH298" s="84"/>
      <c r="EI298" s="84"/>
    </row>
    <row r="299" spans="22:139" x14ac:dyDescent="0.25">
      <c r="V299" s="89">
        <v>37</v>
      </c>
      <c r="W299" s="90" t="s">
        <v>163</v>
      </c>
      <c r="X299" s="89">
        <v>37</v>
      </c>
      <c r="Y299" s="89">
        <v>1</v>
      </c>
      <c r="Z299" s="94">
        <v>371</v>
      </c>
      <c r="AA299" s="92">
        <v>28102</v>
      </c>
      <c r="AB299" s="90" t="s">
        <v>370</v>
      </c>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c r="AY299" s="84"/>
      <c r="AZ299" s="84"/>
      <c r="BA299" s="84"/>
      <c r="BB299" s="84"/>
      <c r="BC299" s="84"/>
      <c r="BD299" s="84"/>
      <c r="BE299" s="84"/>
      <c r="BF299" s="84"/>
      <c r="BG299" s="84"/>
      <c r="BH299" s="84"/>
      <c r="BI299" s="84"/>
      <c r="BJ299" s="84"/>
      <c r="BK299" s="84"/>
      <c r="BL299" s="84"/>
      <c r="BM299" s="84"/>
      <c r="BN299" s="84"/>
      <c r="BO299" s="84"/>
      <c r="BP299" s="84"/>
      <c r="BQ299" s="84"/>
      <c r="BR299" s="84"/>
      <c r="BS299" s="84"/>
      <c r="BT299" s="84"/>
      <c r="BU299" s="84"/>
      <c r="BV299" s="84"/>
      <c r="BW299" s="84"/>
      <c r="BX299" s="84"/>
      <c r="BY299" s="84"/>
      <c r="BZ299" s="84"/>
      <c r="CA299" s="84"/>
      <c r="CB299" s="84"/>
      <c r="CC299" s="84"/>
      <c r="CD299" s="84"/>
      <c r="CE299" s="84"/>
      <c r="CF299" s="84"/>
      <c r="CG299" s="84"/>
      <c r="CH299" s="84"/>
      <c r="CI299" s="84"/>
      <c r="CJ299" s="84"/>
      <c r="CK299" s="84"/>
      <c r="CL299" s="84"/>
      <c r="CM299" s="84"/>
      <c r="CN299" s="84"/>
      <c r="CO299" s="84"/>
      <c r="CP299" s="84"/>
      <c r="CQ299" s="84"/>
      <c r="CR299" s="84"/>
      <c r="CS299" s="84"/>
      <c r="CT299" s="84"/>
      <c r="CU299" s="84"/>
      <c r="CV299" s="84"/>
      <c r="CW299" s="84"/>
      <c r="CX299" s="84"/>
      <c r="CY299" s="84"/>
      <c r="CZ299" s="84"/>
      <c r="DA299" s="84"/>
      <c r="DB299" s="84"/>
      <c r="DC299" s="84"/>
      <c r="DD299" s="84"/>
      <c r="DE299" s="84"/>
      <c r="DF299" s="84"/>
      <c r="DG299" s="84"/>
      <c r="DH299" s="84"/>
      <c r="DI299" s="84"/>
      <c r="DJ299" s="84"/>
      <c r="DK299" s="84"/>
      <c r="DL299" s="84"/>
      <c r="DM299" s="84"/>
      <c r="DN299" s="84"/>
      <c r="DO299" s="84"/>
      <c r="DP299" s="84"/>
      <c r="DQ299" s="84"/>
      <c r="DR299" s="84"/>
      <c r="DS299" s="84"/>
      <c r="DT299" s="84"/>
      <c r="DU299" s="84"/>
      <c r="DV299" s="84"/>
      <c r="DW299" s="84"/>
      <c r="DX299" s="84"/>
      <c r="DY299" s="84"/>
      <c r="DZ299" s="84"/>
      <c r="EA299" s="84"/>
      <c r="EB299" s="84"/>
      <c r="EC299" s="84"/>
      <c r="ED299" s="84"/>
      <c r="EE299" s="84"/>
      <c r="EF299" s="84"/>
      <c r="EG299" s="84"/>
      <c r="EH299" s="84"/>
      <c r="EI299" s="84"/>
    </row>
    <row r="300" spans="22:139" x14ac:dyDescent="0.25">
      <c r="V300" s="89">
        <v>37</v>
      </c>
      <c r="W300" s="90" t="s">
        <v>163</v>
      </c>
      <c r="X300" s="89">
        <v>37</v>
      </c>
      <c r="Y300" s="89">
        <v>2</v>
      </c>
      <c r="Z300" s="94">
        <v>372</v>
      </c>
      <c r="AA300" s="92">
        <v>36135</v>
      </c>
      <c r="AB300" s="90" t="s">
        <v>406</v>
      </c>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4"/>
      <c r="BU300" s="84"/>
      <c r="BV300" s="84"/>
      <c r="BW300" s="84"/>
      <c r="BX300" s="84"/>
      <c r="BY300" s="84"/>
      <c r="BZ300" s="84"/>
      <c r="CA300" s="84"/>
      <c r="CB300" s="84"/>
      <c r="CC300" s="84"/>
      <c r="CD300" s="84"/>
      <c r="CE300" s="84"/>
      <c r="CF300" s="84"/>
      <c r="CG300" s="84"/>
      <c r="CH300" s="84"/>
      <c r="CI300" s="84"/>
      <c r="CJ300" s="84"/>
      <c r="CK300" s="84"/>
      <c r="CL300" s="84"/>
      <c r="CM300" s="84"/>
      <c r="CN300" s="84"/>
      <c r="CO300" s="84"/>
      <c r="CP300" s="84"/>
      <c r="CQ300" s="84"/>
      <c r="CR300" s="84"/>
      <c r="CS300" s="84"/>
      <c r="CT300" s="84"/>
      <c r="CU300" s="84"/>
      <c r="CV300" s="84"/>
      <c r="CW300" s="84"/>
      <c r="CX300" s="84"/>
      <c r="CY300" s="84"/>
      <c r="CZ300" s="84"/>
      <c r="DA300" s="84"/>
      <c r="DB300" s="84"/>
      <c r="DC300" s="84"/>
      <c r="DD300" s="84"/>
      <c r="DE300" s="84"/>
      <c r="DF300" s="84"/>
      <c r="DG300" s="84"/>
      <c r="DH300" s="84"/>
      <c r="DI300" s="84"/>
      <c r="DJ300" s="84"/>
      <c r="DK300" s="84"/>
      <c r="DL300" s="84"/>
      <c r="DM300" s="84"/>
      <c r="DN300" s="84"/>
      <c r="DO300" s="84"/>
      <c r="DP300" s="84"/>
      <c r="DQ300" s="84"/>
      <c r="DR300" s="84"/>
      <c r="DS300" s="84"/>
      <c r="DT300" s="84"/>
      <c r="DU300" s="84"/>
      <c r="DV300" s="84"/>
      <c r="DW300" s="84"/>
      <c r="DX300" s="84"/>
      <c r="DY300" s="84"/>
      <c r="DZ300" s="84"/>
      <c r="EA300" s="84"/>
      <c r="EB300" s="84"/>
      <c r="EC300" s="84"/>
      <c r="ED300" s="84"/>
      <c r="EE300" s="84"/>
      <c r="EF300" s="84"/>
      <c r="EG300" s="84"/>
      <c r="EH300" s="84"/>
      <c r="EI300" s="84"/>
    </row>
    <row r="301" spans="22:139" x14ac:dyDescent="0.25">
      <c r="V301" s="89">
        <v>37</v>
      </c>
      <c r="W301" s="90" t="s">
        <v>163</v>
      </c>
      <c r="X301" s="89">
        <v>37</v>
      </c>
      <c r="Y301" s="89">
        <v>3</v>
      </c>
      <c r="Z301" s="94">
        <v>373</v>
      </c>
      <c r="AA301" s="92">
        <v>37037</v>
      </c>
      <c r="AB301" s="90" t="s">
        <v>410</v>
      </c>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4"/>
      <c r="BU301" s="84"/>
      <c r="BV301" s="84"/>
      <c r="BW301" s="84"/>
      <c r="BX301" s="84"/>
      <c r="BY301" s="84"/>
      <c r="BZ301" s="84"/>
      <c r="CA301" s="84"/>
      <c r="CB301" s="84"/>
      <c r="CC301" s="84"/>
      <c r="CD301" s="84"/>
      <c r="CE301" s="84"/>
      <c r="CF301" s="84"/>
      <c r="CG301" s="84"/>
      <c r="CH301" s="84"/>
      <c r="CI301" s="84"/>
      <c r="CJ301" s="84"/>
      <c r="CK301" s="84"/>
      <c r="CL301" s="84"/>
      <c r="CM301" s="84"/>
      <c r="CN301" s="84"/>
      <c r="CO301" s="84"/>
      <c r="CP301" s="84"/>
      <c r="CQ301" s="84"/>
      <c r="CR301" s="84"/>
      <c r="CS301" s="84"/>
      <c r="CT301" s="84"/>
      <c r="CU301" s="84"/>
      <c r="CV301" s="84"/>
      <c r="CW301" s="84"/>
      <c r="CX301" s="84"/>
      <c r="CY301" s="84"/>
      <c r="CZ301" s="84"/>
      <c r="DA301" s="84"/>
      <c r="DB301" s="84"/>
      <c r="DC301" s="84"/>
      <c r="DD301" s="84"/>
      <c r="DE301" s="84"/>
      <c r="DF301" s="84"/>
      <c r="DG301" s="84"/>
      <c r="DH301" s="84"/>
      <c r="DI301" s="84"/>
      <c r="DJ301" s="84"/>
      <c r="DK301" s="84"/>
      <c r="DL301" s="84"/>
      <c r="DM301" s="84"/>
      <c r="DN301" s="84"/>
      <c r="DO301" s="84"/>
      <c r="DP301" s="84"/>
      <c r="DQ301" s="84"/>
      <c r="DR301" s="84"/>
      <c r="DS301" s="84"/>
      <c r="DT301" s="84"/>
      <c r="DU301" s="84"/>
      <c r="DV301" s="84"/>
      <c r="DW301" s="84"/>
      <c r="DX301" s="84"/>
      <c r="DY301" s="84"/>
      <c r="DZ301" s="84"/>
      <c r="EA301" s="84"/>
      <c r="EB301" s="84"/>
      <c r="EC301" s="84"/>
      <c r="ED301" s="84"/>
      <c r="EE301" s="84"/>
      <c r="EF301" s="84"/>
      <c r="EG301" s="84"/>
      <c r="EH301" s="84"/>
      <c r="EI301" s="84"/>
    </row>
    <row r="302" spans="22:139" x14ac:dyDescent="0.25">
      <c r="V302" s="89">
        <v>37</v>
      </c>
      <c r="W302" s="90" t="s">
        <v>163</v>
      </c>
      <c r="X302" s="89">
        <v>37</v>
      </c>
      <c r="Y302" s="89">
        <v>4</v>
      </c>
      <c r="Z302" s="94">
        <v>374</v>
      </c>
      <c r="AA302" s="92">
        <v>37039</v>
      </c>
      <c r="AB302" s="90" t="s">
        <v>411</v>
      </c>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84"/>
      <c r="BK302" s="84"/>
      <c r="BL302" s="84"/>
      <c r="BM302" s="84"/>
      <c r="BN302" s="84"/>
      <c r="BO302" s="84"/>
      <c r="BP302" s="84"/>
      <c r="BQ302" s="84"/>
      <c r="BR302" s="84"/>
      <c r="BS302" s="84"/>
      <c r="BT302" s="84"/>
      <c r="BU302" s="84"/>
      <c r="BV302" s="84"/>
      <c r="BW302" s="84"/>
      <c r="BX302" s="84"/>
      <c r="BY302" s="84"/>
      <c r="BZ302" s="84"/>
      <c r="CA302" s="84"/>
      <c r="CB302" s="84"/>
      <c r="CC302" s="84"/>
      <c r="CD302" s="84"/>
      <c r="CE302" s="84"/>
      <c r="CF302" s="84"/>
      <c r="CG302" s="84"/>
      <c r="CH302" s="84"/>
      <c r="CI302" s="84"/>
      <c r="CJ302" s="84"/>
      <c r="CK302" s="84"/>
      <c r="CL302" s="84"/>
      <c r="CM302" s="84"/>
      <c r="CN302" s="84"/>
      <c r="CO302" s="84"/>
      <c r="CP302" s="84"/>
      <c r="CQ302" s="84"/>
      <c r="CR302" s="84"/>
      <c r="CS302" s="84"/>
      <c r="CT302" s="84"/>
      <c r="CU302" s="84"/>
      <c r="CV302" s="84"/>
      <c r="CW302" s="84"/>
      <c r="CX302" s="84"/>
      <c r="CY302" s="84"/>
      <c r="CZ302" s="84"/>
      <c r="DA302" s="84"/>
      <c r="DB302" s="84"/>
      <c r="DC302" s="84"/>
      <c r="DD302" s="84"/>
      <c r="DE302" s="84"/>
      <c r="DF302" s="84"/>
      <c r="DG302" s="84"/>
      <c r="DH302" s="84"/>
      <c r="DI302" s="84"/>
      <c r="DJ302" s="84"/>
      <c r="DK302" s="84"/>
      <c r="DL302" s="84"/>
      <c r="DM302" s="84"/>
      <c r="DN302" s="84"/>
      <c r="DO302" s="84"/>
      <c r="DP302" s="84"/>
      <c r="DQ302" s="84"/>
      <c r="DR302" s="84"/>
      <c r="DS302" s="84"/>
      <c r="DT302" s="84"/>
      <c r="DU302" s="84"/>
      <c r="DV302" s="84"/>
      <c r="DW302" s="84"/>
      <c r="DX302" s="84"/>
      <c r="DY302" s="84"/>
      <c r="DZ302" s="84"/>
      <c r="EA302" s="84"/>
      <c r="EB302" s="84"/>
      <c r="EC302" s="84"/>
      <c r="ED302" s="84"/>
      <c r="EE302" s="84"/>
      <c r="EF302" s="84"/>
      <c r="EG302" s="84"/>
      <c r="EH302" s="84"/>
      <c r="EI302" s="84"/>
    </row>
    <row r="303" spans="22:139" x14ac:dyDescent="0.25">
      <c r="V303" s="89">
        <v>37</v>
      </c>
      <c r="W303" s="90" t="s">
        <v>163</v>
      </c>
      <c r="X303" s="89">
        <v>37</v>
      </c>
      <c r="Y303" s="89">
        <v>5</v>
      </c>
      <c r="Z303" s="94">
        <v>375</v>
      </c>
      <c r="AA303" s="92">
        <v>63067</v>
      </c>
      <c r="AB303" s="90" t="s">
        <v>539</v>
      </c>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c r="BK303" s="84"/>
      <c r="BL303" s="84"/>
      <c r="BM303" s="84"/>
      <c r="BN303" s="84"/>
      <c r="BO303" s="84"/>
      <c r="BP303" s="84"/>
      <c r="BQ303" s="84"/>
      <c r="BR303" s="84"/>
      <c r="BS303" s="84"/>
      <c r="BT303" s="84"/>
      <c r="BU303" s="84"/>
      <c r="BV303" s="84"/>
      <c r="BW303" s="84"/>
      <c r="BX303" s="84"/>
      <c r="BY303" s="84"/>
      <c r="BZ303" s="84"/>
      <c r="CA303" s="84"/>
      <c r="CB303" s="84"/>
      <c r="CC303" s="84"/>
      <c r="CD303" s="84"/>
      <c r="CE303" s="84"/>
      <c r="CF303" s="84"/>
      <c r="CG303" s="84"/>
      <c r="CH303" s="84"/>
      <c r="CI303" s="84"/>
      <c r="CJ303" s="84"/>
      <c r="CK303" s="84"/>
      <c r="CL303" s="84"/>
      <c r="CM303" s="84"/>
      <c r="CN303" s="84"/>
      <c r="CO303" s="84"/>
      <c r="CP303" s="84"/>
      <c r="CQ303" s="84"/>
      <c r="CR303" s="84"/>
      <c r="CS303" s="84"/>
      <c r="CT303" s="84"/>
      <c r="CU303" s="84"/>
      <c r="CV303" s="84"/>
      <c r="CW303" s="84"/>
      <c r="CX303" s="84"/>
      <c r="CY303" s="84"/>
      <c r="CZ303" s="84"/>
      <c r="DA303" s="84"/>
      <c r="DB303" s="84"/>
      <c r="DC303" s="84"/>
      <c r="DD303" s="84"/>
      <c r="DE303" s="84"/>
      <c r="DF303" s="84"/>
      <c r="DG303" s="84"/>
      <c r="DH303" s="84"/>
      <c r="DI303" s="84"/>
      <c r="DJ303" s="84"/>
      <c r="DK303" s="84"/>
      <c r="DL303" s="84"/>
      <c r="DM303" s="84"/>
      <c r="DN303" s="84"/>
      <c r="DO303" s="84"/>
      <c r="DP303" s="84"/>
      <c r="DQ303" s="84"/>
      <c r="DR303" s="84"/>
      <c r="DS303" s="84"/>
      <c r="DT303" s="84"/>
      <c r="DU303" s="84"/>
      <c r="DV303" s="84"/>
      <c r="DW303" s="84"/>
      <c r="DX303" s="84"/>
      <c r="DY303" s="84"/>
      <c r="DZ303" s="84"/>
      <c r="EA303" s="84"/>
      <c r="EB303" s="84"/>
      <c r="EC303" s="84"/>
      <c r="ED303" s="84"/>
      <c r="EE303" s="84"/>
      <c r="EF303" s="84"/>
      <c r="EG303" s="84"/>
      <c r="EH303" s="84"/>
      <c r="EI303" s="84"/>
    </row>
    <row r="304" spans="22:139" x14ac:dyDescent="0.25">
      <c r="V304" s="89">
        <v>37</v>
      </c>
      <c r="W304" s="90" t="s">
        <v>163</v>
      </c>
      <c r="X304" s="89">
        <v>37</v>
      </c>
      <c r="Y304" s="89">
        <v>6</v>
      </c>
      <c r="Z304" s="94">
        <v>376</v>
      </c>
      <c r="AA304" s="92">
        <v>76081</v>
      </c>
      <c r="AB304" s="90" t="s">
        <v>587</v>
      </c>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c r="BM304" s="84"/>
      <c r="BN304" s="84"/>
      <c r="BO304" s="84"/>
      <c r="BP304" s="84"/>
      <c r="BQ304" s="84"/>
      <c r="BR304" s="84"/>
      <c r="BS304" s="84"/>
      <c r="BT304" s="84"/>
      <c r="BU304" s="84"/>
      <c r="BV304" s="84"/>
      <c r="BW304" s="84"/>
      <c r="BX304" s="84"/>
      <c r="BY304" s="84"/>
      <c r="BZ304" s="84"/>
      <c r="CA304" s="84"/>
      <c r="CB304" s="84"/>
      <c r="CC304" s="84"/>
      <c r="CD304" s="84"/>
      <c r="CE304" s="84"/>
      <c r="CF304" s="84"/>
      <c r="CG304" s="84"/>
      <c r="CH304" s="84"/>
      <c r="CI304" s="84"/>
      <c r="CJ304" s="84"/>
      <c r="CK304" s="84"/>
      <c r="CL304" s="84"/>
      <c r="CM304" s="84"/>
      <c r="CN304" s="84"/>
      <c r="CO304" s="84"/>
      <c r="CP304" s="84"/>
      <c r="CQ304" s="84"/>
      <c r="CR304" s="84"/>
      <c r="CS304" s="84"/>
      <c r="CT304" s="84"/>
      <c r="CU304" s="84"/>
      <c r="CV304" s="84"/>
      <c r="CW304" s="84"/>
      <c r="CX304" s="84"/>
      <c r="CY304" s="84"/>
      <c r="CZ304" s="84"/>
      <c r="DA304" s="84"/>
      <c r="DB304" s="84"/>
      <c r="DC304" s="84"/>
      <c r="DD304" s="84"/>
      <c r="DE304" s="84"/>
      <c r="DF304" s="84"/>
      <c r="DG304" s="84"/>
      <c r="DH304" s="84"/>
      <c r="DI304" s="84"/>
      <c r="DJ304" s="84"/>
      <c r="DK304" s="84"/>
      <c r="DL304" s="84"/>
      <c r="DM304" s="84"/>
      <c r="DN304" s="84"/>
      <c r="DO304" s="84"/>
      <c r="DP304" s="84"/>
      <c r="DQ304" s="84"/>
      <c r="DR304" s="84"/>
      <c r="DS304" s="84"/>
      <c r="DT304" s="84"/>
      <c r="DU304" s="84"/>
      <c r="DV304" s="84"/>
      <c r="DW304" s="84"/>
      <c r="DX304" s="84"/>
      <c r="DY304" s="84"/>
      <c r="DZ304" s="84"/>
      <c r="EA304" s="84"/>
      <c r="EB304" s="84"/>
      <c r="EC304" s="84"/>
      <c r="ED304" s="84"/>
      <c r="EE304" s="84"/>
      <c r="EF304" s="84"/>
      <c r="EG304" s="84"/>
      <c r="EH304" s="84"/>
      <c r="EI304" s="84"/>
    </row>
    <row r="305" spans="22:139" x14ac:dyDescent="0.25">
      <c r="V305" s="89">
        <v>37</v>
      </c>
      <c r="W305" s="90" t="s">
        <v>163</v>
      </c>
      <c r="X305" s="89">
        <v>37</v>
      </c>
      <c r="Y305" s="89">
        <v>7</v>
      </c>
      <c r="Z305" s="94">
        <v>377</v>
      </c>
      <c r="AA305" s="92">
        <v>76082</v>
      </c>
      <c r="AB305" s="90" t="s">
        <v>588</v>
      </c>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c r="BK305" s="84"/>
      <c r="BL305" s="84"/>
      <c r="BM305" s="84"/>
      <c r="BN305" s="84"/>
      <c r="BO305" s="84"/>
      <c r="BP305" s="84"/>
      <c r="BQ305" s="84"/>
      <c r="BR305" s="84"/>
      <c r="BS305" s="84"/>
      <c r="BT305" s="84"/>
      <c r="BU305" s="84"/>
      <c r="BV305" s="84"/>
      <c r="BW305" s="84"/>
      <c r="BX305" s="84"/>
      <c r="BY305" s="84"/>
      <c r="BZ305" s="84"/>
      <c r="CA305" s="84"/>
      <c r="CB305" s="84"/>
      <c r="CC305" s="84"/>
      <c r="CD305" s="84"/>
      <c r="CE305" s="84"/>
      <c r="CF305" s="84"/>
      <c r="CG305" s="84"/>
      <c r="CH305" s="84"/>
      <c r="CI305" s="84"/>
      <c r="CJ305" s="84"/>
      <c r="CK305" s="84"/>
      <c r="CL305" s="84"/>
      <c r="CM305" s="84"/>
      <c r="CN305" s="84"/>
      <c r="CO305" s="84"/>
      <c r="CP305" s="84"/>
      <c r="CQ305" s="84"/>
      <c r="CR305" s="84"/>
      <c r="CS305" s="84"/>
      <c r="CT305" s="84"/>
      <c r="CU305" s="84"/>
      <c r="CV305" s="84"/>
      <c r="CW305" s="84"/>
      <c r="CX305" s="84"/>
      <c r="CY305" s="84"/>
      <c r="CZ305" s="84"/>
      <c r="DA305" s="84"/>
      <c r="DB305" s="84"/>
      <c r="DC305" s="84"/>
      <c r="DD305" s="84"/>
      <c r="DE305" s="84"/>
      <c r="DF305" s="84"/>
      <c r="DG305" s="84"/>
      <c r="DH305" s="84"/>
      <c r="DI305" s="84"/>
      <c r="DJ305" s="84"/>
      <c r="DK305" s="84"/>
      <c r="DL305" s="84"/>
      <c r="DM305" s="84"/>
      <c r="DN305" s="84"/>
      <c r="DO305" s="84"/>
      <c r="DP305" s="84"/>
      <c r="DQ305" s="84"/>
      <c r="DR305" s="84"/>
      <c r="DS305" s="84"/>
      <c r="DT305" s="84"/>
      <c r="DU305" s="84"/>
      <c r="DV305" s="84"/>
      <c r="DW305" s="84"/>
      <c r="DX305" s="84"/>
      <c r="DY305" s="84"/>
      <c r="DZ305" s="84"/>
      <c r="EA305" s="84"/>
      <c r="EB305" s="84"/>
      <c r="EC305" s="84"/>
      <c r="ED305" s="84"/>
      <c r="EE305" s="84"/>
      <c r="EF305" s="84"/>
      <c r="EG305" s="84"/>
      <c r="EH305" s="84"/>
      <c r="EI305" s="84"/>
    </row>
    <row r="306" spans="22:139" x14ac:dyDescent="0.25">
      <c r="V306" s="89">
        <v>37</v>
      </c>
      <c r="W306" s="90" t="s">
        <v>163</v>
      </c>
      <c r="X306" s="89">
        <v>37</v>
      </c>
      <c r="Y306" s="89">
        <v>8</v>
      </c>
      <c r="Z306" s="94">
        <v>378</v>
      </c>
      <c r="AA306" s="92">
        <v>81094</v>
      </c>
      <c r="AB306" s="90" t="s">
        <v>611</v>
      </c>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c r="AY306" s="84"/>
      <c r="AZ306" s="84"/>
      <c r="BA306" s="84"/>
      <c r="BB306" s="84"/>
      <c r="BC306" s="84"/>
      <c r="BD306" s="84"/>
      <c r="BE306" s="84"/>
      <c r="BF306" s="84"/>
      <c r="BG306" s="84"/>
      <c r="BH306" s="84"/>
      <c r="BI306" s="84"/>
      <c r="BJ306" s="84"/>
      <c r="BK306" s="84"/>
      <c r="BL306" s="84"/>
      <c r="BM306" s="84"/>
      <c r="BN306" s="84"/>
      <c r="BO306" s="84"/>
      <c r="BP306" s="84"/>
      <c r="BQ306" s="84"/>
      <c r="BR306" s="84"/>
      <c r="BS306" s="84"/>
      <c r="BT306" s="84"/>
      <c r="BU306" s="84"/>
      <c r="BV306" s="84"/>
      <c r="BW306" s="84"/>
      <c r="BX306" s="84"/>
      <c r="BY306" s="84"/>
      <c r="BZ306" s="84"/>
      <c r="CA306" s="84"/>
      <c r="CB306" s="84"/>
      <c r="CC306" s="84"/>
      <c r="CD306" s="84"/>
      <c r="CE306" s="84"/>
      <c r="CF306" s="84"/>
      <c r="CG306" s="84"/>
      <c r="CH306" s="84"/>
      <c r="CI306" s="84"/>
      <c r="CJ306" s="84"/>
      <c r="CK306" s="84"/>
      <c r="CL306" s="84"/>
      <c r="CM306" s="84"/>
      <c r="CN306" s="84"/>
      <c r="CO306" s="84"/>
      <c r="CP306" s="84"/>
      <c r="CQ306" s="84"/>
      <c r="CR306" s="84"/>
      <c r="CS306" s="84"/>
      <c r="CT306" s="84"/>
      <c r="CU306" s="84"/>
      <c r="CV306" s="84"/>
      <c r="CW306" s="84"/>
      <c r="CX306" s="84"/>
      <c r="CY306" s="84"/>
      <c r="CZ306" s="84"/>
      <c r="DA306" s="84"/>
      <c r="DB306" s="84"/>
      <c r="DC306" s="84"/>
      <c r="DD306" s="84"/>
      <c r="DE306" s="84"/>
      <c r="DF306" s="84"/>
      <c r="DG306" s="84"/>
      <c r="DH306" s="84"/>
      <c r="DI306" s="84"/>
      <c r="DJ306" s="84"/>
      <c r="DK306" s="84"/>
      <c r="DL306" s="84"/>
      <c r="DM306" s="84"/>
      <c r="DN306" s="84"/>
      <c r="DO306" s="84"/>
      <c r="DP306" s="84"/>
      <c r="DQ306" s="84"/>
      <c r="DR306" s="84"/>
      <c r="DS306" s="84"/>
      <c r="DT306" s="84"/>
      <c r="DU306" s="84"/>
      <c r="DV306" s="84"/>
      <c r="DW306" s="84"/>
      <c r="DX306" s="84"/>
      <c r="DY306" s="84"/>
      <c r="DZ306" s="84"/>
      <c r="EA306" s="84"/>
      <c r="EB306" s="84"/>
      <c r="EC306" s="84"/>
      <c r="ED306" s="84"/>
      <c r="EE306" s="84"/>
      <c r="EF306" s="84"/>
      <c r="EG306" s="84"/>
      <c r="EH306" s="84"/>
      <c r="EI306" s="84"/>
    </row>
    <row r="307" spans="22:139" x14ac:dyDescent="0.25">
      <c r="V307" s="89">
        <v>38</v>
      </c>
      <c r="W307" s="90" t="s">
        <v>164</v>
      </c>
      <c r="X307" s="89">
        <v>38</v>
      </c>
      <c r="Y307" s="89">
        <v>1</v>
      </c>
      <c r="Z307" s="94">
        <v>381</v>
      </c>
      <c r="AA307" s="92">
        <v>31116</v>
      </c>
      <c r="AB307" s="90" t="s">
        <v>377</v>
      </c>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c r="BB307" s="84"/>
      <c r="BC307" s="84"/>
      <c r="BD307" s="84"/>
      <c r="BE307" s="84"/>
      <c r="BF307" s="84"/>
      <c r="BG307" s="84"/>
      <c r="BH307" s="84"/>
      <c r="BI307" s="84"/>
      <c r="BJ307" s="84"/>
      <c r="BK307" s="84"/>
      <c r="BL307" s="84"/>
      <c r="BM307" s="84"/>
      <c r="BN307" s="84"/>
      <c r="BO307" s="84"/>
      <c r="BP307" s="84"/>
      <c r="BQ307" s="84"/>
      <c r="BR307" s="84"/>
      <c r="BS307" s="84"/>
      <c r="BT307" s="84"/>
      <c r="BU307" s="84"/>
      <c r="BV307" s="84"/>
      <c r="BW307" s="84"/>
      <c r="BX307" s="84"/>
      <c r="BY307" s="84"/>
      <c r="BZ307" s="84"/>
      <c r="CA307" s="84"/>
      <c r="CB307" s="84"/>
      <c r="CC307" s="84"/>
      <c r="CD307" s="84"/>
      <c r="CE307" s="84"/>
      <c r="CF307" s="84"/>
      <c r="CG307" s="84"/>
      <c r="CH307" s="84"/>
      <c r="CI307" s="84"/>
      <c r="CJ307" s="84"/>
      <c r="CK307" s="84"/>
      <c r="CL307" s="84"/>
      <c r="CM307" s="84"/>
      <c r="CN307" s="84"/>
      <c r="CO307" s="84"/>
      <c r="CP307" s="84"/>
      <c r="CQ307" s="84"/>
      <c r="CR307" s="84"/>
      <c r="CS307" s="84"/>
      <c r="CT307" s="84"/>
      <c r="CU307" s="84"/>
      <c r="CV307" s="84"/>
      <c r="CW307" s="84"/>
      <c r="CX307" s="84"/>
      <c r="CY307" s="84"/>
      <c r="CZ307" s="84"/>
      <c r="DA307" s="84"/>
      <c r="DB307" s="84"/>
      <c r="DC307" s="84"/>
      <c r="DD307" s="84"/>
      <c r="DE307" s="84"/>
      <c r="DF307" s="84"/>
      <c r="DG307" s="84"/>
      <c r="DH307" s="84"/>
      <c r="DI307" s="84"/>
      <c r="DJ307" s="84"/>
      <c r="DK307" s="84"/>
      <c r="DL307" s="84"/>
      <c r="DM307" s="84"/>
      <c r="DN307" s="84"/>
      <c r="DO307" s="84"/>
      <c r="DP307" s="84"/>
      <c r="DQ307" s="84"/>
      <c r="DR307" s="84"/>
      <c r="DS307" s="84"/>
      <c r="DT307" s="84"/>
      <c r="DU307" s="84"/>
      <c r="DV307" s="84"/>
      <c r="DW307" s="84"/>
      <c r="DX307" s="84"/>
      <c r="DY307" s="84"/>
      <c r="DZ307" s="84"/>
      <c r="EA307" s="84"/>
      <c r="EB307" s="84"/>
      <c r="EC307" s="84"/>
      <c r="ED307" s="84"/>
      <c r="EE307" s="84"/>
      <c r="EF307" s="84"/>
      <c r="EG307" s="84"/>
      <c r="EH307" s="84"/>
      <c r="EI307" s="84"/>
    </row>
    <row r="308" spans="22:139" x14ac:dyDescent="0.25">
      <c r="V308" s="89">
        <v>38</v>
      </c>
      <c r="W308" s="90" t="s">
        <v>164</v>
      </c>
      <c r="X308" s="89">
        <v>38</v>
      </c>
      <c r="Y308" s="89">
        <v>2</v>
      </c>
      <c r="Z308" s="94">
        <v>382</v>
      </c>
      <c r="AA308" s="92">
        <v>38044</v>
      </c>
      <c r="AB308" s="90" t="s">
        <v>412</v>
      </c>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c r="BM308" s="84"/>
      <c r="BN308" s="84"/>
      <c r="BO308" s="84"/>
      <c r="BP308" s="84"/>
      <c r="BQ308" s="84"/>
      <c r="BR308" s="84"/>
      <c r="BS308" s="84"/>
      <c r="BT308" s="84"/>
      <c r="BU308" s="84"/>
      <c r="BV308" s="84"/>
      <c r="BW308" s="84"/>
      <c r="BX308" s="84"/>
      <c r="BY308" s="84"/>
      <c r="BZ308" s="84"/>
      <c r="CA308" s="84"/>
      <c r="CB308" s="84"/>
      <c r="CC308" s="84"/>
      <c r="CD308" s="84"/>
      <c r="CE308" s="84"/>
      <c r="CF308" s="84"/>
      <c r="CG308" s="84"/>
      <c r="CH308" s="84"/>
      <c r="CI308" s="84"/>
      <c r="CJ308" s="84"/>
      <c r="CK308" s="84"/>
      <c r="CL308" s="84"/>
      <c r="CM308" s="84"/>
      <c r="CN308" s="84"/>
      <c r="CO308" s="84"/>
      <c r="CP308" s="84"/>
      <c r="CQ308" s="84"/>
      <c r="CR308" s="84"/>
      <c r="CS308" s="84"/>
      <c r="CT308" s="84"/>
      <c r="CU308" s="84"/>
      <c r="CV308" s="84"/>
      <c r="CW308" s="84"/>
      <c r="CX308" s="84"/>
      <c r="CY308" s="84"/>
      <c r="CZ308" s="84"/>
      <c r="DA308" s="84"/>
      <c r="DB308" s="84"/>
      <c r="DC308" s="84"/>
      <c r="DD308" s="84"/>
      <c r="DE308" s="84"/>
      <c r="DF308" s="84"/>
      <c r="DG308" s="84"/>
      <c r="DH308" s="84"/>
      <c r="DI308" s="84"/>
      <c r="DJ308" s="84"/>
      <c r="DK308" s="84"/>
      <c r="DL308" s="84"/>
      <c r="DM308" s="84"/>
      <c r="DN308" s="84"/>
      <c r="DO308" s="84"/>
      <c r="DP308" s="84"/>
      <c r="DQ308" s="84"/>
      <c r="DR308" s="84"/>
      <c r="DS308" s="84"/>
      <c r="DT308" s="84"/>
      <c r="DU308" s="84"/>
      <c r="DV308" s="84"/>
      <c r="DW308" s="84"/>
      <c r="DX308" s="84"/>
      <c r="DY308" s="84"/>
      <c r="DZ308" s="84"/>
      <c r="EA308" s="84"/>
      <c r="EB308" s="84"/>
      <c r="EC308" s="84"/>
      <c r="ED308" s="84"/>
      <c r="EE308" s="84"/>
      <c r="EF308" s="84"/>
      <c r="EG308" s="84"/>
      <c r="EH308" s="84"/>
      <c r="EI308" s="84"/>
    </row>
    <row r="309" spans="22:139" x14ac:dyDescent="0.25">
      <c r="V309" s="89">
        <v>38</v>
      </c>
      <c r="W309" s="90" t="s">
        <v>164</v>
      </c>
      <c r="X309" s="89">
        <v>38</v>
      </c>
      <c r="Y309" s="89">
        <v>3</v>
      </c>
      <c r="Z309" s="94">
        <v>383</v>
      </c>
      <c r="AA309" s="92">
        <v>38045</v>
      </c>
      <c r="AB309" s="90" t="s">
        <v>413</v>
      </c>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c r="BT309" s="84"/>
      <c r="BU309" s="84"/>
      <c r="BV309" s="84"/>
      <c r="BW309" s="84"/>
      <c r="BX309" s="84"/>
      <c r="BY309" s="84"/>
      <c r="BZ309" s="84"/>
      <c r="CA309" s="84"/>
      <c r="CB309" s="84"/>
      <c r="CC309" s="84"/>
      <c r="CD309" s="84"/>
      <c r="CE309" s="84"/>
      <c r="CF309" s="84"/>
      <c r="CG309" s="84"/>
      <c r="CH309" s="84"/>
      <c r="CI309" s="84"/>
      <c r="CJ309" s="84"/>
      <c r="CK309" s="84"/>
      <c r="CL309" s="84"/>
      <c r="CM309" s="84"/>
      <c r="CN309" s="84"/>
      <c r="CO309" s="84"/>
      <c r="CP309" s="84"/>
      <c r="CQ309" s="84"/>
      <c r="CR309" s="84"/>
      <c r="CS309" s="84"/>
      <c r="CT309" s="84"/>
      <c r="CU309" s="84"/>
      <c r="CV309" s="84"/>
      <c r="CW309" s="84"/>
      <c r="CX309" s="84"/>
      <c r="CY309" s="84"/>
      <c r="CZ309" s="84"/>
      <c r="DA309" s="84"/>
      <c r="DB309" s="84"/>
      <c r="DC309" s="84"/>
      <c r="DD309" s="84"/>
      <c r="DE309" s="84"/>
      <c r="DF309" s="84"/>
      <c r="DG309" s="84"/>
      <c r="DH309" s="84"/>
      <c r="DI309" s="84"/>
      <c r="DJ309" s="84"/>
      <c r="DK309" s="84"/>
      <c r="DL309" s="84"/>
      <c r="DM309" s="84"/>
      <c r="DN309" s="84"/>
      <c r="DO309" s="84"/>
      <c r="DP309" s="84"/>
      <c r="DQ309" s="84"/>
      <c r="DR309" s="84"/>
      <c r="DS309" s="84"/>
      <c r="DT309" s="84"/>
      <c r="DU309" s="84"/>
      <c r="DV309" s="84"/>
      <c r="DW309" s="84"/>
      <c r="DX309" s="84"/>
      <c r="DY309" s="84"/>
      <c r="DZ309" s="84"/>
      <c r="EA309" s="84"/>
      <c r="EB309" s="84"/>
      <c r="EC309" s="84"/>
      <c r="ED309" s="84"/>
      <c r="EE309" s="84"/>
      <c r="EF309" s="84"/>
      <c r="EG309" s="84"/>
      <c r="EH309" s="84"/>
      <c r="EI309" s="84"/>
    </row>
    <row r="310" spans="22:139" x14ac:dyDescent="0.25">
      <c r="V310" s="89">
        <v>38</v>
      </c>
      <c r="W310" s="90" t="s">
        <v>164</v>
      </c>
      <c r="X310" s="89">
        <v>38</v>
      </c>
      <c r="Y310" s="89">
        <v>4</v>
      </c>
      <c r="Z310" s="94">
        <v>384</v>
      </c>
      <c r="AA310" s="92">
        <v>38046</v>
      </c>
      <c r="AB310" s="90" t="s">
        <v>414</v>
      </c>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c r="BM310" s="84"/>
      <c r="BN310" s="84"/>
      <c r="BO310" s="84"/>
      <c r="BP310" s="84"/>
      <c r="BQ310" s="84"/>
      <c r="BR310" s="84"/>
      <c r="BS310" s="84"/>
      <c r="BT310" s="84"/>
      <c r="BU310" s="84"/>
      <c r="BV310" s="84"/>
      <c r="BW310" s="84"/>
      <c r="BX310" s="84"/>
      <c r="BY310" s="84"/>
      <c r="BZ310" s="84"/>
      <c r="CA310" s="84"/>
      <c r="CB310" s="84"/>
      <c r="CC310" s="84"/>
      <c r="CD310" s="84"/>
      <c r="CE310" s="84"/>
      <c r="CF310" s="84"/>
      <c r="CG310" s="84"/>
      <c r="CH310" s="84"/>
      <c r="CI310" s="84"/>
      <c r="CJ310" s="84"/>
      <c r="CK310" s="84"/>
      <c r="CL310" s="84"/>
      <c r="CM310" s="84"/>
      <c r="CN310" s="84"/>
      <c r="CO310" s="84"/>
      <c r="CP310" s="84"/>
      <c r="CQ310" s="84"/>
      <c r="CR310" s="84"/>
      <c r="CS310" s="84"/>
      <c r="CT310" s="84"/>
      <c r="CU310" s="84"/>
      <c r="CV310" s="84"/>
      <c r="CW310" s="84"/>
      <c r="CX310" s="84"/>
      <c r="CY310" s="84"/>
      <c r="CZ310" s="84"/>
      <c r="DA310" s="84"/>
      <c r="DB310" s="84"/>
      <c r="DC310" s="84"/>
      <c r="DD310" s="84"/>
      <c r="DE310" s="84"/>
      <c r="DF310" s="84"/>
      <c r="DG310" s="84"/>
      <c r="DH310" s="84"/>
      <c r="DI310" s="84"/>
      <c r="DJ310" s="84"/>
      <c r="DK310" s="84"/>
      <c r="DL310" s="84"/>
      <c r="DM310" s="84"/>
      <c r="DN310" s="84"/>
      <c r="DO310" s="84"/>
      <c r="DP310" s="84"/>
      <c r="DQ310" s="84"/>
      <c r="DR310" s="84"/>
      <c r="DS310" s="84"/>
      <c r="DT310" s="84"/>
      <c r="DU310" s="84"/>
      <c r="DV310" s="84"/>
      <c r="DW310" s="84"/>
      <c r="DX310" s="84"/>
      <c r="DY310" s="84"/>
      <c r="DZ310" s="84"/>
      <c r="EA310" s="84"/>
      <c r="EB310" s="84"/>
      <c r="EC310" s="84"/>
      <c r="ED310" s="84"/>
      <c r="EE310" s="84"/>
      <c r="EF310" s="84"/>
      <c r="EG310" s="84"/>
      <c r="EH310" s="84"/>
      <c r="EI310" s="84"/>
    </row>
    <row r="311" spans="22:139" x14ac:dyDescent="0.25">
      <c r="V311" s="89">
        <v>39</v>
      </c>
      <c r="W311" s="90" t="s">
        <v>165</v>
      </c>
      <c r="X311" s="89">
        <v>39</v>
      </c>
      <c r="Y311" s="89">
        <v>1</v>
      </c>
      <c r="Z311" s="94">
        <v>391</v>
      </c>
      <c r="AA311" s="92">
        <v>22089</v>
      </c>
      <c r="AB311" s="90" t="s">
        <v>342</v>
      </c>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c r="BM311" s="84"/>
      <c r="BN311" s="84"/>
      <c r="BO311" s="84"/>
      <c r="BP311" s="84"/>
      <c r="BQ311" s="84"/>
      <c r="BR311" s="84"/>
      <c r="BS311" s="84"/>
      <c r="BT311" s="84"/>
      <c r="BU311" s="84"/>
      <c r="BV311" s="84"/>
      <c r="BW311" s="84"/>
      <c r="BX311" s="84"/>
      <c r="BY311" s="84"/>
      <c r="BZ311" s="84"/>
      <c r="CA311" s="84"/>
      <c r="CB311" s="84"/>
      <c r="CC311" s="84"/>
      <c r="CD311" s="84"/>
      <c r="CE311" s="84"/>
      <c r="CF311" s="84"/>
      <c r="CG311" s="84"/>
      <c r="CH311" s="84"/>
      <c r="CI311" s="84"/>
      <c r="CJ311" s="84"/>
      <c r="CK311" s="84"/>
      <c r="CL311" s="84"/>
      <c r="CM311" s="84"/>
      <c r="CN311" s="84"/>
      <c r="CO311" s="84"/>
      <c r="CP311" s="84"/>
      <c r="CQ311" s="84"/>
      <c r="CR311" s="84"/>
      <c r="CS311" s="84"/>
      <c r="CT311" s="84"/>
      <c r="CU311" s="84"/>
      <c r="CV311" s="84"/>
      <c r="CW311" s="84"/>
      <c r="CX311" s="84"/>
      <c r="CY311" s="84"/>
      <c r="CZ311" s="84"/>
      <c r="DA311" s="84"/>
      <c r="DB311" s="84"/>
      <c r="DC311" s="84"/>
      <c r="DD311" s="84"/>
      <c r="DE311" s="84"/>
      <c r="DF311" s="84"/>
      <c r="DG311" s="84"/>
      <c r="DH311" s="84"/>
      <c r="DI311" s="84"/>
      <c r="DJ311" s="84"/>
      <c r="DK311" s="84"/>
      <c r="DL311" s="84"/>
      <c r="DM311" s="84"/>
      <c r="DN311" s="84"/>
      <c r="DO311" s="84"/>
      <c r="DP311" s="84"/>
      <c r="DQ311" s="84"/>
      <c r="DR311" s="84"/>
      <c r="DS311" s="84"/>
      <c r="DT311" s="84"/>
      <c r="DU311" s="84"/>
      <c r="DV311" s="84"/>
      <c r="DW311" s="84"/>
      <c r="DX311" s="84"/>
      <c r="DY311" s="84"/>
      <c r="DZ311" s="84"/>
      <c r="EA311" s="84"/>
      <c r="EB311" s="84"/>
      <c r="EC311" s="84"/>
      <c r="ED311" s="84"/>
      <c r="EE311" s="84"/>
      <c r="EF311" s="84"/>
      <c r="EG311" s="84"/>
      <c r="EH311" s="84"/>
      <c r="EI311" s="84"/>
    </row>
    <row r="312" spans="22:139" x14ac:dyDescent="0.25">
      <c r="V312" s="89">
        <v>39</v>
      </c>
      <c r="W312" s="90" t="s">
        <v>165</v>
      </c>
      <c r="X312" s="89">
        <v>39</v>
      </c>
      <c r="Y312" s="89">
        <v>2</v>
      </c>
      <c r="Z312" s="94">
        <v>392</v>
      </c>
      <c r="AA312" s="92">
        <v>39133</v>
      </c>
      <c r="AB312" s="90" t="s">
        <v>415</v>
      </c>
      <c r="AC312" s="84"/>
      <c r="AD312" s="84"/>
      <c r="AE312" s="84"/>
      <c r="AF312" s="84"/>
      <c r="AG312" s="84"/>
      <c r="AH312" s="84"/>
      <c r="AI312" s="84"/>
      <c r="AJ312" s="84"/>
      <c r="AK312" s="84"/>
      <c r="AL312" s="84"/>
      <c r="AM312" s="84"/>
      <c r="AN312" s="84"/>
      <c r="AO312" s="84"/>
      <c r="AP312" s="84"/>
      <c r="AQ312" s="84"/>
      <c r="AR312" s="84"/>
      <c r="AS312" s="84"/>
      <c r="AT312" s="84"/>
      <c r="AU312" s="84"/>
      <c r="AV312" s="84"/>
      <c r="AW312" s="84"/>
      <c r="AX312" s="84"/>
      <c r="AY312" s="84"/>
      <c r="AZ312" s="84"/>
      <c r="BA312" s="84"/>
      <c r="BB312" s="84"/>
      <c r="BC312" s="84"/>
      <c r="BD312" s="84"/>
      <c r="BE312" s="84"/>
      <c r="BF312" s="84"/>
      <c r="BG312" s="84"/>
      <c r="BH312" s="84"/>
      <c r="BI312" s="84"/>
      <c r="BJ312" s="84"/>
      <c r="BK312" s="84"/>
      <c r="BL312" s="84"/>
      <c r="BM312" s="84"/>
      <c r="BN312" s="84"/>
      <c r="BO312" s="84"/>
      <c r="BP312" s="84"/>
      <c r="BQ312" s="84"/>
      <c r="BR312" s="84"/>
      <c r="BS312" s="84"/>
      <c r="BT312" s="84"/>
      <c r="BU312" s="84"/>
      <c r="BV312" s="84"/>
      <c r="BW312" s="84"/>
      <c r="BX312" s="84"/>
      <c r="BY312" s="84"/>
      <c r="BZ312" s="84"/>
      <c r="CA312" s="84"/>
      <c r="CB312" s="84"/>
      <c r="CC312" s="84"/>
      <c r="CD312" s="84"/>
      <c r="CE312" s="84"/>
      <c r="CF312" s="84"/>
      <c r="CG312" s="84"/>
      <c r="CH312" s="84"/>
      <c r="CI312" s="84"/>
      <c r="CJ312" s="84"/>
      <c r="CK312" s="84"/>
      <c r="CL312" s="84"/>
      <c r="CM312" s="84"/>
      <c r="CN312" s="84"/>
      <c r="CO312" s="84"/>
      <c r="CP312" s="84"/>
      <c r="CQ312" s="84"/>
      <c r="CR312" s="84"/>
      <c r="CS312" s="84"/>
      <c r="CT312" s="84"/>
      <c r="CU312" s="84"/>
      <c r="CV312" s="84"/>
      <c r="CW312" s="84"/>
      <c r="CX312" s="84"/>
      <c r="CY312" s="84"/>
      <c r="CZ312" s="84"/>
      <c r="DA312" s="84"/>
      <c r="DB312" s="84"/>
      <c r="DC312" s="84"/>
      <c r="DD312" s="84"/>
      <c r="DE312" s="84"/>
      <c r="DF312" s="84"/>
      <c r="DG312" s="84"/>
      <c r="DH312" s="84"/>
      <c r="DI312" s="84"/>
      <c r="DJ312" s="84"/>
      <c r="DK312" s="84"/>
      <c r="DL312" s="84"/>
      <c r="DM312" s="84"/>
      <c r="DN312" s="84"/>
      <c r="DO312" s="84"/>
      <c r="DP312" s="84"/>
      <c r="DQ312" s="84"/>
      <c r="DR312" s="84"/>
      <c r="DS312" s="84"/>
      <c r="DT312" s="84"/>
      <c r="DU312" s="84"/>
      <c r="DV312" s="84"/>
      <c r="DW312" s="84"/>
      <c r="DX312" s="84"/>
      <c r="DY312" s="84"/>
      <c r="DZ312" s="84"/>
      <c r="EA312" s="84"/>
      <c r="EB312" s="84"/>
      <c r="EC312" s="84"/>
      <c r="ED312" s="84"/>
      <c r="EE312" s="84"/>
      <c r="EF312" s="84"/>
      <c r="EG312" s="84"/>
      <c r="EH312" s="84"/>
      <c r="EI312" s="84"/>
    </row>
    <row r="313" spans="22:139" x14ac:dyDescent="0.25">
      <c r="V313" s="89">
        <v>39</v>
      </c>
      <c r="W313" s="90" t="s">
        <v>165</v>
      </c>
      <c r="X313" s="89">
        <v>39</v>
      </c>
      <c r="Y313" s="89">
        <v>3</v>
      </c>
      <c r="Z313" s="94">
        <v>393</v>
      </c>
      <c r="AA313" s="92">
        <v>39134</v>
      </c>
      <c r="AB313" s="90" t="s">
        <v>416</v>
      </c>
      <c r="AC313" s="84"/>
      <c r="AD313" s="84"/>
      <c r="AE313" s="84"/>
      <c r="AF313" s="84"/>
      <c r="AG313" s="84"/>
      <c r="AH313" s="84"/>
      <c r="AI313" s="84"/>
      <c r="AJ313" s="84"/>
      <c r="AK313" s="84"/>
      <c r="AL313" s="84"/>
      <c r="AM313" s="84"/>
      <c r="AN313" s="84"/>
      <c r="AO313" s="84"/>
      <c r="AP313" s="84"/>
      <c r="AQ313" s="84"/>
      <c r="AR313" s="84"/>
      <c r="AS313" s="84"/>
      <c r="AT313" s="84"/>
      <c r="AU313" s="84"/>
      <c r="AV313" s="84"/>
      <c r="AW313" s="84"/>
      <c r="AX313" s="84"/>
      <c r="AY313" s="84"/>
      <c r="AZ313" s="84"/>
      <c r="BA313" s="84"/>
      <c r="BB313" s="84"/>
      <c r="BC313" s="84"/>
      <c r="BD313" s="84"/>
      <c r="BE313" s="84"/>
      <c r="BF313" s="84"/>
      <c r="BG313" s="84"/>
      <c r="BH313" s="84"/>
      <c r="BI313" s="84"/>
      <c r="BJ313" s="84"/>
      <c r="BK313" s="84"/>
      <c r="BL313" s="84"/>
      <c r="BM313" s="84"/>
      <c r="BN313" s="84"/>
      <c r="BO313" s="84"/>
      <c r="BP313" s="84"/>
      <c r="BQ313" s="84"/>
      <c r="BR313" s="84"/>
      <c r="BS313" s="84"/>
      <c r="BT313" s="84"/>
      <c r="BU313" s="84"/>
      <c r="BV313" s="84"/>
      <c r="BW313" s="84"/>
      <c r="BX313" s="84"/>
      <c r="BY313" s="84"/>
      <c r="BZ313" s="84"/>
      <c r="CA313" s="84"/>
      <c r="CB313" s="84"/>
      <c r="CC313" s="84"/>
      <c r="CD313" s="84"/>
      <c r="CE313" s="84"/>
      <c r="CF313" s="84"/>
      <c r="CG313" s="84"/>
      <c r="CH313" s="84"/>
      <c r="CI313" s="84"/>
      <c r="CJ313" s="84"/>
      <c r="CK313" s="84"/>
      <c r="CL313" s="84"/>
      <c r="CM313" s="84"/>
      <c r="CN313" s="84"/>
      <c r="CO313" s="84"/>
      <c r="CP313" s="84"/>
      <c r="CQ313" s="84"/>
      <c r="CR313" s="84"/>
      <c r="CS313" s="84"/>
      <c r="CT313" s="84"/>
      <c r="CU313" s="84"/>
      <c r="CV313" s="84"/>
      <c r="CW313" s="84"/>
      <c r="CX313" s="84"/>
      <c r="CY313" s="84"/>
      <c r="CZ313" s="84"/>
      <c r="DA313" s="84"/>
      <c r="DB313" s="84"/>
      <c r="DC313" s="84"/>
      <c r="DD313" s="84"/>
      <c r="DE313" s="84"/>
      <c r="DF313" s="84"/>
      <c r="DG313" s="84"/>
      <c r="DH313" s="84"/>
      <c r="DI313" s="84"/>
      <c r="DJ313" s="84"/>
      <c r="DK313" s="84"/>
      <c r="DL313" s="84"/>
      <c r="DM313" s="84"/>
      <c r="DN313" s="84"/>
      <c r="DO313" s="84"/>
      <c r="DP313" s="84"/>
      <c r="DQ313" s="84"/>
      <c r="DR313" s="84"/>
      <c r="DS313" s="84"/>
      <c r="DT313" s="84"/>
      <c r="DU313" s="84"/>
      <c r="DV313" s="84"/>
      <c r="DW313" s="84"/>
      <c r="DX313" s="84"/>
      <c r="DY313" s="84"/>
      <c r="DZ313" s="84"/>
      <c r="EA313" s="84"/>
      <c r="EB313" s="84"/>
      <c r="EC313" s="84"/>
      <c r="ED313" s="84"/>
      <c r="EE313" s="84"/>
      <c r="EF313" s="84"/>
      <c r="EG313" s="84"/>
      <c r="EH313" s="84"/>
      <c r="EI313" s="84"/>
    </row>
    <row r="314" spans="22:139" x14ac:dyDescent="0.25">
      <c r="V314" s="89">
        <v>39</v>
      </c>
      <c r="W314" s="90" t="s">
        <v>165</v>
      </c>
      <c r="X314" s="89">
        <v>39</v>
      </c>
      <c r="Y314" s="89">
        <v>4</v>
      </c>
      <c r="Z314" s="94">
        <v>394</v>
      </c>
      <c r="AA314" s="92">
        <v>39135</v>
      </c>
      <c r="AB314" s="90" t="s">
        <v>417</v>
      </c>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c r="BK314" s="84"/>
      <c r="BL314" s="84"/>
      <c r="BM314" s="84"/>
      <c r="BN314" s="84"/>
      <c r="BO314" s="84"/>
      <c r="BP314" s="84"/>
      <c r="BQ314" s="84"/>
      <c r="BR314" s="84"/>
      <c r="BS314" s="84"/>
      <c r="BT314" s="84"/>
      <c r="BU314" s="84"/>
      <c r="BV314" s="84"/>
      <c r="BW314" s="84"/>
      <c r="BX314" s="84"/>
      <c r="BY314" s="84"/>
      <c r="BZ314" s="84"/>
      <c r="CA314" s="84"/>
      <c r="CB314" s="84"/>
      <c r="CC314" s="84"/>
      <c r="CD314" s="84"/>
      <c r="CE314" s="84"/>
      <c r="CF314" s="84"/>
      <c r="CG314" s="84"/>
      <c r="CH314" s="84"/>
      <c r="CI314" s="84"/>
      <c r="CJ314" s="84"/>
      <c r="CK314" s="84"/>
      <c r="CL314" s="84"/>
      <c r="CM314" s="84"/>
      <c r="CN314" s="84"/>
      <c r="CO314" s="84"/>
      <c r="CP314" s="84"/>
      <c r="CQ314" s="84"/>
      <c r="CR314" s="84"/>
      <c r="CS314" s="84"/>
      <c r="CT314" s="84"/>
      <c r="CU314" s="84"/>
      <c r="CV314" s="84"/>
      <c r="CW314" s="84"/>
      <c r="CX314" s="84"/>
      <c r="CY314" s="84"/>
      <c r="CZ314" s="84"/>
      <c r="DA314" s="84"/>
      <c r="DB314" s="84"/>
      <c r="DC314" s="84"/>
      <c r="DD314" s="84"/>
      <c r="DE314" s="84"/>
      <c r="DF314" s="84"/>
      <c r="DG314" s="84"/>
      <c r="DH314" s="84"/>
      <c r="DI314" s="84"/>
      <c r="DJ314" s="84"/>
      <c r="DK314" s="84"/>
      <c r="DL314" s="84"/>
      <c r="DM314" s="84"/>
      <c r="DN314" s="84"/>
      <c r="DO314" s="84"/>
      <c r="DP314" s="84"/>
      <c r="DQ314" s="84"/>
      <c r="DR314" s="84"/>
      <c r="DS314" s="84"/>
      <c r="DT314" s="84"/>
      <c r="DU314" s="84"/>
      <c r="DV314" s="84"/>
      <c r="DW314" s="84"/>
      <c r="DX314" s="84"/>
      <c r="DY314" s="84"/>
      <c r="DZ314" s="84"/>
      <c r="EA314" s="84"/>
      <c r="EB314" s="84"/>
      <c r="EC314" s="84"/>
      <c r="ED314" s="84"/>
      <c r="EE314" s="84"/>
      <c r="EF314" s="84"/>
      <c r="EG314" s="84"/>
      <c r="EH314" s="84"/>
      <c r="EI314" s="84"/>
    </row>
    <row r="315" spans="22:139" x14ac:dyDescent="0.25">
      <c r="V315" s="89">
        <v>39</v>
      </c>
      <c r="W315" s="90" t="s">
        <v>165</v>
      </c>
      <c r="X315" s="89">
        <v>39</v>
      </c>
      <c r="Y315" s="89">
        <v>5</v>
      </c>
      <c r="Z315" s="94">
        <v>395</v>
      </c>
      <c r="AA315" s="92">
        <v>39136</v>
      </c>
      <c r="AB315" s="90" t="s">
        <v>418</v>
      </c>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c r="BD315" s="84"/>
      <c r="BE315" s="84"/>
      <c r="BF315" s="84"/>
      <c r="BG315" s="84"/>
      <c r="BH315" s="84"/>
      <c r="BI315" s="84"/>
      <c r="BJ315" s="84"/>
      <c r="BK315" s="84"/>
      <c r="BL315" s="84"/>
      <c r="BM315" s="84"/>
      <c r="BN315" s="84"/>
      <c r="BO315" s="84"/>
      <c r="BP315" s="84"/>
      <c r="BQ315" s="84"/>
      <c r="BR315" s="84"/>
      <c r="BS315" s="84"/>
      <c r="BT315" s="84"/>
      <c r="BU315" s="84"/>
      <c r="BV315" s="84"/>
      <c r="BW315" s="84"/>
      <c r="BX315" s="84"/>
      <c r="BY315" s="84"/>
      <c r="BZ315" s="84"/>
      <c r="CA315" s="84"/>
      <c r="CB315" s="84"/>
      <c r="CC315" s="84"/>
      <c r="CD315" s="84"/>
      <c r="CE315" s="84"/>
      <c r="CF315" s="84"/>
      <c r="CG315" s="84"/>
      <c r="CH315" s="84"/>
      <c r="CI315" s="84"/>
      <c r="CJ315" s="84"/>
      <c r="CK315" s="84"/>
      <c r="CL315" s="84"/>
      <c r="CM315" s="84"/>
      <c r="CN315" s="84"/>
      <c r="CO315" s="84"/>
      <c r="CP315" s="84"/>
      <c r="CQ315" s="84"/>
      <c r="CR315" s="84"/>
      <c r="CS315" s="84"/>
      <c r="CT315" s="84"/>
      <c r="CU315" s="84"/>
      <c r="CV315" s="84"/>
      <c r="CW315" s="84"/>
      <c r="CX315" s="84"/>
      <c r="CY315" s="84"/>
      <c r="CZ315" s="84"/>
      <c r="DA315" s="84"/>
      <c r="DB315" s="84"/>
      <c r="DC315" s="84"/>
      <c r="DD315" s="84"/>
      <c r="DE315" s="84"/>
      <c r="DF315" s="84"/>
      <c r="DG315" s="84"/>
      <c r="DH315" s="84"/>
      <c r="DI315" s="84"/>
      <c r="DJ315" s="84"/>
      <c r="DK315" s="84"/>
      <c r="DL315" s="84"/>
      <c r="DM315" s="84"/>
      <c r="DN315" s="84"/>
      <c r="DO315" s="84"/>
      <c r="DP315" s="84"/>
      <c r="DQ315" s="84"/>
      <c r="DR315" s="84"/>
      <c r="DS315" s="84"/>
      <c r="DT315" s="84"/>
      <c r="DU315" s="84"/>
      <c r="DV315" s="84"/>
      <c r="DW315" s="84"/>
      <c r="DX315" s="84"/>
      <c r="DY315" s="84"/>
      <c r="DZ315" s="84"/>
      <c r="EA315" s="84"/>
      <c r="EB315" s="84"/>
      <c r="EC315" s="84"/>
      <c r="ED315" s="84"/>
      <c r="EE315" s="84"/>
      <c r="EF315" s="84"/>
      <c r="EG315" s="84"/>
      <c r="EH315" s="84"/>
      <c r="EI315" s="84"/>
    </row>
    <row r="316" spans="22:139" x14ac:dyDescent="0.25">
      <c r="V316" s="89">
        <v>39</v>
      </c>
      <c r="W316" s="90" t="s">
        <v>165</v>
      </c>
      <c r="X316" s="89">
        <v>39</v>
      </c>
      <c r="Y316" s="89">
        <v>6</v>
      </c>
      <c r="Z316" s="94">
        <v>396</v>
      </c>
      <c r="AA316" s="92">
        <v>39137</v>
      </c>
      <c r="AB316" s="90" t="s">
        <v>419</v>
      </c>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c r="BM316" s="84"/>
      <c r="BN316" s="84"/>
      <c r="BO316" s="84"/>
      <c r="BP316" s="84"/>
      <c r="BQ316" s="84"/>
      <c r="BR316" s="84"/>
      <c r="BS316" s="84"/>
      <c r="BT316" s="84"/>
      <c r="BU316" s="84"/>
      <c r="BV316" s="84"/>
      <c r="BW316" s="84"/>
      <c r="BX316" s="84"/>
      <c r="BY316" s="84"/>
      <c r="BZ316" s="84"/>
      <c r="CA316" s="84"/>
      <c r="CB316" s="84"/>
      <c r="CC316" s="84"/>
      <c r="CD316" s="84"/>
      <c r="CE316" s="84"/>
      <c r="CF316" s="84"/>
      <c r="CG316" s="84"/>
      <c r="CH316" s="84"/>
      <c r="CI316" s="84"/>
      <c r="CJ316" s="84"/>
      <c r="CK316" s="84"/>
      <c r="CL316" s="84"/>
      <c r="CM316" s="84"/>
      <c r="CN316" s="84"/>
      <c r="CO316" s="84"/>
      <c r="CP316" s="84"/>
      <c r="CQ316" s="84"/>
      <c r="CR316" s="84"/>
      <c r="CS316" s="84"/>
      <c r="CT316" s="84"/>
      <c r="CU316" s="84"/>
      <c r="CV316" s="84"/>
      <c r="CW316" s="84"/>
      <c r="CX316" s="84"/>
      <c r="CY316" s="84"/>
      <c r="CZ316" s="84"/>
      <c r="DA316" s="84"/>
      <c r="DB316" s="84"/>
      <c r="DC316" s="84"/>
      <c r="DD316" s="84"/>
      <c r="DE316" s="84"/>
      <c r="DF316" s="84"/>
      <c r="DG316" s="84"/>
      <c r="DH316" s="84"/>
      <c r="DI316" s="84"/>
      <c r="DJ316" s="84"/>
      <c r="DK316" s="84"/>
      <c r="DL316" s="84"/>
      <c r="DM316" s="84"/>
      <c r="DN316" s="84"/>
      <c r="DO316" s="84"/>
      <c r="DP316" s="84"/>
      <c r="DQ316" s="84"/>
      <c r="DR316" s="84"/>
      <c r="DS316" s="84"/>
      <c r="DT316" s="84"/>
      <c r="DU316" s="84"/>
      <c r="DV316" s="84"/>
      <c r="DW316" s="84"/>
      <c r="DX316" s="84"/>
      <c r="DY316" s="84"/>
      <c r="DZ316" s="84"/>
      <c r="EA316" s="84"/>
      <c r="EB316" s="84"/>
      <c r="EC316" s="84"/>
      <c r="ED316" s="84"/>
      <c r="EE316" s="84"/>
      <c r="EF316" s="84"/>
      <c r="EG316" s="84"/>
      <c r="EH316" s="84"/>
      <c r="EI316" s="84"/>
    </row>
    <row r="317" spans="22:139" x14ac:dyDescent="0.25">
      <c r="V317" s="89">
        <v>39</v>
      </c>
      <c r="W317" s="90" t="s">
        <v>165</v>
      </c>
      <c r="X317" s="89">
        <v>39</v>
      </c>
      <c r="Y317" s="89">
        <v>7</v>
      </c>
      <c r="Z317" s="94">
        <v>397</v>
      </c>
      <c r="AA317" s="92">
        <v>39139</v>
      </c>
      <c r="AB317" s="90" t="s">
        <v>420</v>
      </c>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4"/>
      <c r="BU317" s="84"/>
      <c r="BV317" s="84"/>
      <c r="BW317" s="84"/>
      <c r="BX317" s="84"/>
      <c r="BY317" s="84"/>
      <c r="BZ317" s="84"/>
      <c r="CA317" s="84"/>
      <c r="CB317" s="84"/>
      <c r="CC317" s="84"/>
      <c r="CD317" s="84"/>
      <c r="CE317" s="84"/>
      <c r="CF317" s="84"/>
      <c r="CG317" s="84"/>
      <c r="CH317" s="84"/>
      <c r="CI317" s="84"/>
      <c r="CJ317" s="84"/>
      <c r="CK317" s="84"/>
      <c r="CL317" s="84"/>
      <c r="CM317" s="84"/>
      <c r="CN317" s="84"/>
      <c r="CO317" s="84"/>
      <c r="CP317" s="84"/>
      <c r="CQ317" s="84"/>
      <c r="CR317" s="84"/>
      <c r="CS317" s="84"/>
      <c r="CT317" s="84"/>
      <c r="CU317" s="84"/>
      <c r="CV317" s="84"/>
      <c r="CW317" s="84"/>
      <c r="CX317" s="84"/>
      <c r="CY317" s="84"/>
      <c r="CZ317" s="84"/>
      <c r="DA317" s="84"/>
      <c r="DB317" s="84"/>
      <c r="DC317" s="84"/>
      <c r="DD317" s="84"/>
      <c r="DE317" s="84"/>
      <c r="DF317" s="84"/>
      <c r="DG317" s="84"/>
      <c r="DH317" s="84"/>
      <c r="DI317" s="84"/>
      <c r="DJ317" s="84"/>
      <c r="DK317" s="84"/>
      <c r="DL317" s="84"/>
      <c r="DM317" s="84"/>
      <c r="DN317" s="84"/>
      <c r="DO317" s="84"/>
      <c r="DP317" s="84"/>
      <c r="DQ317" s="84"/>
      <c r="DR317" s="84"/>
      <c r="DS317" s="84"/>
      <c r="DT317" s="84"/>
      <c r="DU317" s="84"/>
      <c r="DV317" s="84"/>
      <c r="DW317" s="84"/>
      <c r="DX317" s="84"/>
      <c r="DY317" s="84"/>
      <c r="DZ317" s="84"/>
      <c r="EA317" s="84"/>
      <c r="EB317" s="84"/>
      <c r="EC317" s="84"/>
      <c r="ED317" s="84"/>
      <c r="EE317" s="84"/>
      <c r="EF317" s="84"/>
      <c r="EG317" s="84"/>
      <c r="EH317" s="84"/>
      <c r="EI317" s="84"/>
    </row>
    <row r="318" spans="22:139" x14ac:dyDescent="0.25">
      <c r="V318" s="89">
        <v>39</v>
      </c>
      <c r="W318" s="90" t="s">
        <v>165</v>
      </c>
      <c r="X318" s="89">
        <v>39</v>
      </c>
      <c r="Y318" s="89">
        <v>8</v>
      </c>
      <c r="Z318" s="94">
        <v>398</v>
      </c>
      <c r="AA318" s="92">
        <v>39141</v>
      </c>
      <c r="AB318" s="90" t="s">
        <v>421</v>
      </c>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c r="BM318" s="84"/>
      <c r="BN318" s="84"/>
      <c r="BO318" s="84"/>
      <c r="BP318" s="84"/>
      <c r="BQ318" s="84"/>
      <c r="BR318" s="84"/>
      <c r="BS318" s="84"/>
      <c r="BT318" s="84"/>
      <c r="BU318" s="84"/>
      <c r="BV318" s="84"/>
      <c r="BW318" s="84"/>
      <c r="BX318" s="84"/>
      <c r="BY318" s="84"/>
      <c r="BZ318" s="84"/>
      <c r="CA318" s="84"/>
      <c r="CB318" s="84"/>
      <c r="CC318" s="84"/>
      <c r="CD318" s="84"/>
      <c r="CE318" s="84"/>
      <c r="CF318" s="84"/>
      <c r="CG318" s="84"/>
      <c r="CH318" s="84"/>
      <c r="CI318" s="84"/>
      <c r="CJ318" s="84"/>
      <c r="CK318" s="84"/>
      <c r="CL318" s="84"/>
      <c r="CM318" s="84"/>
      <c r="CN318" s="84"/>
      <c r="CO318" s="84"/>
      <c r="CP318" s="84"/>
      <c r="CQ318" s="84"/>
      <c r="CR318" s="84"/>
      <c r="CS318" s="84"/>
      <c r="CT318" s="84"/>
      <c r="CU318" s="84"/>
      <c r="CV318" s="84"/>
      <c r="CW318" s="84"/>
      <c r="CX318" s="84"/>
      <c r="CY318" s="84"/>
      <c r="CZ318" s="84"/>
      <c r="DA318" s="84"/>
      <c r="DB318" s="84"/>
      <c r="DC318" s="84"/>
      <c r="DD318" s="84"/>
      <c r="DE318" s="84"/>
      <c r="DF318" s="84"/>
      <c r="DG318" s="84"/>
      <c r="DH318" s="84"/>
      <c r="DI318" s="84"/>
      <c r="DJ318" s="84"/>
      <c r="DK318" s="84"/>
      <c r="DL318" s="84"/>
      <c r="DM318" s="84"/>
      <c r="DN318" s="84"/>
      <c r="DO318" s="84"/>
      <c r="DP318" s="84"/>
      <c r="DQ318" s="84"/>
      <c r="DR318" s="84"/>
      <c r="DS318" s="84"/>
      <c r="DT318" s="84"/>
      <c r="DU318" s="84"/>
      <c r="DV318" s="84"/>
      <c r="DW318" s="84"/>
      <c r="DX318" s="84"/>
      <c r="DY318" s="84"/>
      <c r="DZ318" s="84"/>
      <c r="EA318" s="84"/>
      <c r="EB318" s="84"/>
      <c r="EC318" s="84"/>
      <c r="ED318" s="84"/>
      <c r="EE318" s="84"/>
      <c r="EF318" s="84"/>
      <c r="EG318" s="84"/>
      <c r="EH318" s="84"/>
      <c r="EI318" s="84"/>
    </row>
    <row r="319" spans="22:139" x14ac:dyDescent="0.25">
      <c r="V319" s="89">
        <v>39</v>
      </c>
      <c r="W319" s="90" t="s">
        <v>165</v>
      </c>
      <c r="X319" s="89">
        <v>39</v>
      </c>
      <c r="Y319" s="89">
        <v>9</v>
      </c>
      <c r="Z319" s="94">
        <v>399</v>
      </c>
      <c r="AA319" s="92">
        <v>39142</v>
      </c>
      <c r="AB319" s="90" t="s">
        <v>422</v>
      </c>
      <c r="AC319" s="84"/>
      <c r="AD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84"/>
      <c r="BK319" s="84"/>
      <c r="BL319" s="84"/>
      <c r="BM319" s="84"/>
      <c r="BN319" s="84"/>
      <c r="BO319" s="84"/>
      <c r="BP319" s="84"/>
      <c r="BQ319" s="84"/>
      <c r="BR319" s="84"/>
      <c r="BS319" s="84"/>
      <c r="BT319" s="84"/>
      <c r="BU319" s="84"/>
      <c r="BV319" s="84"/>
      <c r="BW319" s="84"/>
      <c r="BX319" s="84"/>
      <c r="BY319" s="84"/>
      <c r="BZ319" s="84"/>
      <c r="CA319" s="84"/>
      <c r="CB319" s="84"/>
      <c r="CC319" s="84"/>
      <c r="CD319" s="84"/>
      <c r="CE319" s="84"/>
      <c r="CF319" s="84"/>
      <c r="CG319" s="84"/>
      <c r="CH319" s="84"/>
      <c r="CI319" s="84"/>
      <c r="CJ319" s="84"/>
      <c r="CK319" s="84"/>
      <c r="CL319" s="84"/>
      <c r="CM319" s="84"/>
      <c r="CN319" s="84"/>
      <c r="CO319" s="84"/>
      <c r="CP319" s="84"/>
      <c r="CQ319" s="84"/>
      <c r="CR319" s="84"/>
      <c r="CS319" s="84"/>
      <c r="CT319" s="84"/>
      <c r="CU319" s="84"/>
      <c r="CV319" s="84"/>
      <c r="CW319" s="84"/>
      <c r="CX319" s="84"/>
      <c r="CY319" s="84"/>
      <c r="CZ319" s="84"/>
      <c r="DA319" s="84"/>
      <c r="DB319" s="84"/>
      <c r="DC319" s="84"/>
      <c r="DD319" s="84"/>
      <c r="DE319" s="84"/>
      <c r="DF319" s="84"/>
      <c r="DG319" s="84"/>
      <c r="DH319" s="84"/>
      <c r="DI319" s="84"/>
      <c r="DJ319" s="84"/>
      <c r="DK319" s="84"/>
      <c r="DL319" s="84"/>
      <c r="DM319" s="84"/>
      <c r="DN319" s="84"/>
      <c r="DO319" s="84"/>
      <c r="DP319" s="84"/>
      <c r="DQ319" s="84"/>
      <c r="DR319" s="84"/>
      <c r="DS319" s="84"/>
      <c r="DT319" s="84"/>
      <c r="DU319" s="84"/>
      <c r="DV319" s="84"/>
      <c r="DW319" s="84"/>
      <c r="DX319" s="84"/>
      <c r="DY319" s="84"/>
      <c r="DZ319" s="84"/>
      <c r="EA319" s="84"/>
      <c r="EB319" s="84"/>
      <c r="EC319" s="84"/>
      <c r="ED319" s="84"/>
      <c r="EE319" s="84"/>
      <c r="EF319" s="84"/>
      <c r="EG319" s="84"/>
      <c r="EH319" s="84"/>
      <c r="EI319" s="84"/>
    </row>
    <row r="320" spans="22:139" x14ac:dyDescent="0.25">
      <c r="V320" s="89">
        <v>39</v>
      </c>
      <c r="W320" s="90" t="s">
        <v>165</v>
      </c>
      <c r="X320" s="89">
        <v>39</v>
      </c>
      <c r="Y320" s="89">
        <v>10</v>
      </c>
      <c r="Z320" s="94">
        <v>3910</v>
      </c>
      <c r="AA320" s="92">
        <v>84005</v>
      </c>
      <c r="AB320" s="90" t="s">
        <v>627</v>
      </c>
      <c r="AC320" s="84"/>
      <c r="AD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c r="BK320" s="84"/>
      <c r="BL320" s="84"/>
      <c r="BM320" s="84"/>
      <c r="BN320" s="84"/>
      <c r="BO320" s="84"/>
      <c r="BP320" s="84"/>
      <c r="BQ320" s="84"/>
      <c r="BR320" s="84"/>
      <c r="BS320" s="84"/>
      <c r="BT320" s="84"/>
      <c r="BU320" s="84"/>
      <c r="BV320" s="84"/>
      <c r="BW320" s="84"/>
      <c r="BX320" s="84"/>
      <c r="BY320" s="84"/>
      <c r="BZ320" s="84"/>
      <c r="CA320" s="84"/>
      <c r="CB320" s="84"/>
      <c r="CC320" s="84"/>
      <c r="CD320" s="84"/>
      <c r="CE320" s="84"/>
      <c r="CF320" s="84"/>
      <c r="CG320" s="84"/>
      <c r="CH320" s="84"/>
      <c r="CI320" s="84"/>
      <c r="CJ320" s="84"/>
      <c r="CK320" s="84"/>
      <c r="CL320" s="84"/>
      <c r="CM320" s="84"/>
      <c r="CN320" s="84"/>
      <c r="CO320" s="84"/>
      <c r="CP320" s="84"/>
      <c r="CQ320" s="84"/>
      <c r="CR320" s="84"/>
      <c r="CS320" s="84"/>
      <c r="CT320" s="84"/>
      <c r="CU320" s="84"/>
      <c r="CV320" s="84"/>
      <c r="CW320" s="84"/>
      <c r="CX320" s="84"/>
      <c r="CY320" s="84"/>
      <c r="CZ320" s="84"/>
      <c r="DA320" s="84"/>
      <c r="DB320" s="84"/>
      <c r="DC320" s="84"/>
      <c r="DD320" s="84"/>
      <c r="DE320" s="84"/>
      <c r="DF320" s="84"/>
      <c r="DG320" s="84"/>
      <c r="DH320" s="84"/>
      <c r="DI320" s="84"/>
      <c r="DJ320" s="84"/>
      <c r="DK320" s="84"/>
      <c r="DL320" s="84"/>
      <c r="DM320" s="84"/>
      <c r="DN320" s="84"/>
      <c r="DO320" s="84"/>
      <c r="DP320" s="84"/>
      <c r="DQ320" s="84"/>
      <c r="DR320" s="84"/>
      <c r="DS320" s="84"/>
      <c r="DT320" s="84"/>
      <c r="DU320" s="84"/>
      <c r="DV320" s="84"/>
      <c r="DW320" s="84"/>
      <c r="DX320" s="84"/>
      <c r="DY320" s="84"/>
      <c r="DZ320" s="84"/>
      <c r="EA320" s="84"/>
      <c r="EB320" s="84"/>
      <c r="EC320" s="84"/>
      <c r="ED320" s="84"/>
      <c r="EE320" s="84"/>
      <c r="EF320" s="84"/>
      <c r="EG320" s="84"/>
      <c r="EH320" s="84"/>
      <c r="EI320" s="84"/>
    </row>
    <row r="321" spans="22:139" x14ac:dyDescent="0.25">
      <c r="V321" s="89">
        <v>39</v>
      </c>
      <c r="W321" s="90" t="s">
        <v>165</v>
      </c>
      <c r="X321" s="89">
        <v>39</v>
      </c>
      <c r="Y321" s="89">
        <v>11</v>
      </c>
      <c r="Z321" s="94">
        <v>3911</v>
      </c>
      <c r="AA321" s="92">
        <v>84006</v>
      </c>
      <c r="AB321" s="90" t="s">
        <v>628</v>
      </c>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4"/>
      <c r="BU321" s="84"/>
      <c r="BV321" s="84"/>
      <c r="BW321" s="84"/>
      <c r="BX321" s="84"/>
      <c r="BY321" s="84"/>
      <c r="BZ321" s="84"/>
      <c r="CA321" s="84"/>
      <c r="CB321" s="84"/>
      <c r="CC321" s="84"/>
      <c r="CD321" s="84"/>
      <c r="CE321" s="84"/>
      <c r="CF321" s="84"/>
      <c r="CG321" s="84"/>
      <c r="CH321" s="84"/>
      <c r="CI321" s="84"/>
      <c r="CJ321" s="84"/>
      <c r="CK321" s="84"/>
      <c r="CL321" s="84"/>
      <c r="CM321" s="84"/>
      <c r="CN321" s="84"/>
      <c r="CO321" s="84"/>
      <c r="CP321" s="84"/>
      <c r="CQ321" s="84"/>
      <c r="CR321" s="84"/>
      <c r="CS321" s="84"/>
      <c r="CT321" s="84"/>
      <c r="CU321" s="84"/>
      <c r="CV321" s="84"/>
      <c r="CW321" s="84"/>
      <c r="CX321" s="84"/>
      <c r="CY321" s="84"/>
      <c r="CZ321" s="84"/>
      <c r="DA321" s="84"/>
      <c r="DB321" s="84"/>
      <c r="DC321" s="84"/>
      <c r="DD321" s="84"/>
      <c r="DE321" s="84"/>
      <c r="DF321" s="84"/>
      <c r="DG321" s="84"/>
      <c r="DH321" s="84"/>
      <c r="DI321" s="84"/>
      <c r="DJ321" s="84"/>
      <c r="DK321" s="84"/>
      <c r="DL321" s="84"/>
      <c r="DM321" s="84"/>
      <c r="DN321" s="84"/>
      <c r="DO321" s="84"/>
      <c r="DP321" s="84"/>
      <c r="DQ321" s="84"/>
      <c r="DR321" s="84"/>
      <c r="DS321" s="84"/>
      <c r="DT321" s="84"/>
      <c r="DU321" s="84"/>
      <c r="DV321" s="84"/>
      <c r="DW321" s="84"/>
      <c r="DX321" s="84"/>
      <c r="DY321" s="84"/>
      <c r="DZ321" s="84"/>
      <c r="EA321" s="84"/>
      <c r="EB321" s="84"/>
      <c r="EC321" s="84"/>
      <c r="ED321" s="84"/>
      <c r="EE321" s="84"/>
      <c r="EF321" s="84"/>
      <c r="EG321" s="84"/>
      <c r="EH321" s="84"/>
      <c r="EI321" s="84"/>
    </row>
    <row r="322" spans="22:139" x14ac:dyDescent="0.25">
      <c r="V322" s="89">
        <v>40</v>
      </c>
      <c r="W322" s="90" t="s">
        <v>166</v>
      </c>
      <c r="X322" s="89">
        <v>40</v>
      </c>
      <c r="Y322" s="89">
        <v>1</v>
      </c>
      <c r="Z322" s="94">
        <v>401</v>
      </c>
      <c r="AA322" s="92">
        <v>31122</v>
      </c>
      <c r="AB322" s="90" t="s">
        <v>381</v>
      </c>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4"/>
      <c r="BI322" s="84"/>
      <c r="BJ322" s="84"/>
      <c r="BK322" s="84"/>
      <c r="BL322" s="84"/>
      <c r="BM322" s="84"/>
      <c r="BN322" s="84"/>
      <c r="BO322" s="84"/>
      <c r="BP322" s="84"/>
      <c r="BQ322" s="84"/>
      <c r="BR322" s="84"/>
      <c r="BS322" s="84"/>
      <c r="BT322" s="84"/>
      <c r="BU322" s="84"/>
      <c r="BV322" s="84"/>
      <c r="BW322" s="84"/>
      <c r="BX322" s="84"/>
      <c r="BY322" s="84"/>
      <c r="BZ322" s="84"/>
      <c r="CA322" s="84"/>
      <c r="CB322" s="84"/>
      <c r="CC322" s="84"/>
      <c r="CD322" s="84"/>
      <c r="CE322" s="84"/>
      <c r="CF322" s="84"/>
      <c r="CG322" s="84"/>
      <c r="CH322" s="84"/>
      <c r="CI322" s="84"/>
      <c r="CJ322" s="84"/>
      <c r="CK322" s="84"/>
      <c r="CL322" s="84"/>
      <c r="CM322" s="84"/>
      <c r="CN322" s="84"/>
      <c r="CO322" s="84"/>
      <c r="CP322" s="84"/>
      <c r="CQ322" s="84"/>
      <c r="CR322" s="84"/>
      <c r="CS322" s="84"/>
      <c r="CT322" s="84"/>
      <c r="CU322" s="84"/>
      <c r="CV322" s="84"/>
      <c r="CW322" s="84"/>
      <c r="CX322" s="84"/>
      <c r="CY322" s="84"/>
      <c r="CZ322" s="84"/>
      <c r="DA322" s="84"/>
      <c r="DB322" s="84"/>
      <c r="DC322" s="84"/>
      <c r="DD322" s="84"/>
      <c r="DE322" s="84"/>
      <c r="DF322" s="84"/>
      <c r="DG322" s="84"/>
      <c r="DH322" s="84"/>
      <c r="DI322" s="84"/>
      <c r="DJ322" s="84"/>
      <c r="DK322" s="84"/>
      <c r="DL322" s="84"/>
      <c r="DM322" s="84"/>
      <c r="DN322" s="84"/>
      <c r="DO322" s="84"/>
      <c r="DP322" s="84"/>
      <c r="DQ322" s="84"/>
      <c r="DR322" s="84"/>
      <c r="DS322" s="84"/>
      <c r="DT322" s="84"/>
      <c r="DU322" s="84"/>
      <c r="DV322" s="84"/>
      <c r="DW322" s="84"/>
      <c r="DX322" s="84"/>
      <c r="DY322" s="84"/>
      <c r="DZ322" s="84"/>
      <c r="EA322" s="84"/>
      <c r="EB322" s="84"/>
      <c r="EC322" s="84"/>
      <c r="ED322" s="84"/>
      <c r="EE322" s="84"/>
      <c r="EF322" s="84"/>
      <c r="EG322" s="84"/>
      <c r="EH322" s="84"/>
      <c r="EI322" s="84"/>
    </row>
    <row r="323" spans="22:139" x14ac:dyDescent="0.25">
      <c r="V323" s="89">
        <v>40</v>
      </c>
      <c r="W323" s="90" t="s">
        <v>166</v>
      </c>
      <c r="X323" s="89">
        <v>40</v>
      </c>
      <c r="Y323" s="89">
        <v>2</v>
      </c>
      <c r="Z323" s="94">
        <v>402</v>
      </c>
      <c r="AA323" s="92">
        <v>40100</v>
      </c>
      <c r="AB323" s="90" t="s">
        <v>423</v>
      </c>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4"/>
      <c r="BI323" s="84"/>
      <c r="BJ323" s="84"/>
      <c r="BK323" s="84"/>
      <c r="BL323" s="84"/>
      <c r="BM323" s="84"/>
      <c r="BN323" s="84"/>
      <c r="BO323" s="84"/>
      <c r="BP323" s="84"/>
      <c r="BQ323" s="84"/>
      <c r="BR323" s="84"/>
      <c r="BS323" s="84"/>
      <c r="BT323" s="84"/>
      <c r="BU323" s="84"/>
      <c r="BV323" s="84"/>
      <c r="BW323" s="84"/>
      <c r="BX323" s="84"/>
      <c r="BY323" s="84"/>
      <c r="BZ323" s="84"/>
      <c r="CA323" s="84"/>
      <c r="CB323" s="84"/>
      <c r="CC323" s="84"/>
      <c r="CD323" s="84"/>
      <c r="CE323" s="84"/>
      <c r="CF323" s="84"/>
      <c r="CG323" s="84"/>
      <c r="CH323" s="84"/>
      <c r="CI323" s="84"/>
      <c r="CJ323" s="84"/>
      <c r="CK323" s="84"/>
      <c r="CL323" s="84"/>
      <c r="CM323" s="84"/>
      <c r="CN323" s="84"/>
      <c r="CO323" s="84"/>
      <c r="CP323" s="84"/>
      <c r="CQ323" s="84"/>
      <c r="CR323" s="84"/>
      <c r="CS323" s="84"/>
      <c r="CT323" s="84"/>
      <c r="CU323" s="84"/>
      <c r="CV323" s="84"/>
      <c r="CW323" s="84"/>
      <c r="CX323" s="84"/>
      <c r="CY323" s="84"/>
      <c r="CZ323" s="84"/>
      <c r="DA323" s="84"/>
      <c r="DB323" s="84"/>
      <c r="DC323" s="84"/>
      <c r="DD323" s="84"/>
      <c r="DE323" s="84"/>
      <c r="DF323" s="84"/>
      <c r="DG323" s="84"/>
      <c r="DH323" s="84"/>
      <c r="DI323" s="84"/>
      <c r="DJ323" s="84"/>
      <c r="DK323" s="84"/>
      <c r="DL323" s="84"/>
      <c r="DM323" s="84"/>
      <c r="DN323" s="84"/>
      <c r="DO323" s="84"/>
      <c r="DP323" s="84"/>
      <c r="DQ323" s="84"/>
      <c r="DR323" s="84"/>
      <c r="DS323" s="84"/>
      <c r="DT323" s="84"/>
      <c r="DU323" s="84"/>
      <c r="DV323" s="84"/>
      <c r="DW323" s="84"/>
      <c r="DX323" s="84"/>
      <c r="DY323" s="84"/>
      <c r="DZ323" s="84"/>
      <c r="EA323" s="84"/>
      <c r="EB323" s="84"/>
      <c r="EC323" s="84"/>
      <c r="ED323" s="84"/>
      <c r="EE323" s="84"/>
      <c r="EF323" s="84"/>
      <c r="EG323" s="84"/>
      <c r="EH323" s="84"/>
      <c r="EI323" s="84"/>
    </row>
    <row r="324" spans="22:139" x14ac:dyDescent="0.25">
      <c r="V324" s="89">
        <v>40</v>
      </c>
      <c r="W324" s="90" t="s">
        <v>166</v>
      </c>
      <c r="X324" s="89">
        <v>40</v>
      </c>
      <c r="Y324" s="89">
        <v>3</v>
      </c>
      <c r="Z324" s="94">
        <v>403</v>
      </c>
      <c r="AA324" s="92">
        <v>40101</v>
      </c>
      <c r="AB324" s="90" t="s">
        <v>424</v>
      </c>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c r="BK324" s="84"/>
      <c r="BL324" s="84"/>
      <c r="BM324" s="84"/>
      <c r="BN324" s="84"/>
      <c r="BO324" s="84"/>
      <c r="BP324" s="84"/>
      <c r="BQ324" s="84"/>
      <c r="BR324" s="84"/>
      <c r="BS324" s="84"/>
      <c r="BT324" s="84"/>
      <c r="BU324" s="84"/>
      <c r="BV324" s="84"/>
      <c r="BW324" s="84"/>
      <c r="BX324" s="84"/>
      <c r="BY324" s="84"/>
      <c r="BZ324" s="84"/>
      <c r="CA324" s="84"/>
      <c r="CB324" s="84"/>
      <c r="CC324" s="84"/>
      <c r="CD324" s="84"/>
      <c r="CE324" s="84"/>
      <c r="CF324" s="84"/>
      <c r="CG324" s="84"/>
      <c r="CH324" s="84"/>
      <c r="CI324" s="84"/>
      <c r="CJ324" s="84"/>
      <c r="CK324" s="84"/>
      <c r="CL324" s="84"/>
      <c r="CM324" s="84"/>
      <c r="CN324" s="84"/>
      <c r="CO324" s="84"/>
      <c r="CP324" s="84"/>
      <c r="CQ324" s="84"/>
      <c r="CR324" s="84"/>
      <c r="CS324" s="84"/>
      <c r="CT324" s="84"/>
      <c r="CU324" s="84"/>
      <c r="CV324" s="84"/>
      <c r="CW324" s="84"/>
      <c r="CX324" s="84"/>
      <c r="CY324" s="84"/>
      <c r="CZ324" s="84"/>
      <c r="DA324" s="84"/>
      <c r="DB324" s="84"/>
      <c r="DC324" s="84"/>
      <c r="DD324" s="84"/>
      <c r="DE324" s="84"/>
      <c r="DF324" s="84"/>
      <c r="DG324" s="84"/>
      <c r="DH324" s="84"/>
      <c r="DI324" s="84"/>
      <c r="DJ324" s="84"/>
      <c r="DK324" s="84"/>
      <c r="DL324" s="84"/>
      <c r="DM324" s="84"/>
      <c r="DN324" s="84"/>
      <c r="DO324" s="84"/>
      <c r="DP324" s="84"/>
      <c r="DQ324" s="84"/>
      <c r="DR324" s="84"/>
      <c r="DS324" s="84"/>
      <c r="DT324" s="84"/>
      <c r="DU324" s="84"/>
      <c r="DV324" s="84"/>
      <c r="DW324" s="84"/>
      <c r="DX324" s="84"/>
      <c r="DY324" s="84"/>
      <c r="DZ324" s="84"/>
      <c r="EA324" s="84"/>
      <c r="EB324" s="84"/>
      <c r="EC324" s="84"/>
      <c r="ED324" s="84"/>
      <c r="EE324" s="84"/>
      <c r="EF324" s="84"/>
      <c r="EG324" s="84"/>
      <c r="EH324" s="84"/>
      <c r="EI324" s="84"/>
    </row>
    <row r="325" spans="22:139" x14ac:dyDescent="0.25">
      <c r="V325" s="89">
        <v>40</v>
      </c>
      <c r="W325" s="90" t="s">
        <v>166</v>
      </c>
      <c r="X325" s="89">
        <v>40</v>
      </c>
      <c r="Y325" s="89">
        <v>4</v>
      </c>
      <c r="Z325" s="94">
        <v>404</v>
      </c>
      <c r="AA325" s="92">
        <v>40103</v>
      </c>
      <c r="AB325" s="90" t="s">
        <v>425</v>
      </c>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c r="BM325" s="84"/>
      <c r="BN325" s="84"/>
      <c r="BO325" s="84"/>
      <c r="BP325" s="84"/>
      <c r="BQ325" s="84"/>
      <c r="BR325" s="84"/>
      <c r="BS325" s="84"/>
      <c r="BT325" s="84"/>
      <c r="BU325" s="84"/>
      <c r="BV325" s="84"/>
      <c r="BW325" s="84"/>
      <c r="BX325" s="84"/>
      <c r="BY325" s="84"/>
      <c r="BZ325" s="84"/>
      <c r="CA325" s="84"/>
      <c r="CB325" s="84"/>
      <c r="CC325" s="84"/>
      <c r="CD325" s="84"/>
      <c r="CE325" s="84"/>
      <c r="CF325" s="84"/>
      <c r="CG325" s="84"/>
      <c r="CH325" s="84"/>
      <c r="CI325" s="84"/>
      <c r="CJ325" s="84"/>
      <c r="CK325" s="84"/>
      <c r="CL325" s="84"/>
      <c r="CM325" s="84"/>
      <c r="CN325" s="84"/>
      <c r="CO325" s="84"/>
      <c r="CP325" s="84"/>
      <c r="CQ325" s="84"/>
      <c r="CR325" s="84"/>
      <c r="CS325" s="84"/>
      <c r="CT325" s="84"/>
      <c r="CU325" s="84"/>
      <c r="CV325" s="84"/>
      <c r="CW325" s="84"/>
      <c r="CX325" s="84"/>
      <c r="CY325" s="84"/>
      <c r="CZ325" s="84"/>
      <c r="DA325" s="84"/>
      <c r="DB325" s="84"/>
      <c r="DC325" s="84"/>
      <c r="DD325" s="84"/>
      <c r="DE325" s="84"/>
      <c r="DF325" s="84"/>
      <c r="DG325" s="84"/>
      <c r="DH325" s="84"/>
      <c r="DI325" s="84"/>
      <c r="DJ325" s="84"/>
      <c r="DK325" s="84"/>
      <c r="DL325" s="84"/>
      <c r="DM325" s="84"/>
      <c r="DN325" s="84"/>
      <c r="DO325" s="84"/>
      <c r="DP325" s="84"/>
      <c r="DQ325" s="84"/>
      <c r="DR325" s="84"/>
      <c r="DS325" s="84"/>
      <c r="DT325" s="84"/>
      <c r="DU325" s="84"/>
      <c r="DV325" s="84"/>
      <c r="DW325" s="84"/>
      <c r="DX325" s="84"/>
      <c r="DY325" s="84"/>
      <c r="DZ325" s="84"/>
      <c r="EA325" s="84"/>
      <c r="EB325" s="84"/>
      <c r="EC325" s="84"/>
      <c r="ED325" s="84"/>
      <c r="EE325" s="84"/>
      <c r="EF325" s="84"/>
      <c r="EG325" s="84"/>
      <c r="EH325" s="84"/>
      <c r="EI325" s="84"/>
    </row>
    <row r="326" spans="22:139" x14ac:dyDescent="0.25">
      <c r="V326" s="89">
        <v>40</v>
      </c>
      <c r="W326" s="90" t="s">
        <v>166</v>
      </c>
      <c r="X326" s="89">
        <v>40</v>
      </c>
      <c r="Y326" s="89">
        <v>5</v>
      </c>
      <c r="Z326" s="94">
        <v>405</v>
      </c>
      <c r="AA326" s="92">
        <v>40104</v>
      </c>
      <c r="AB326" s="90" t="s">
        <v>426</v>
      </c>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4"/>
      <c r="BU326" s="84"/>
      <c r="BV326" s="84"/>
      <c r="BW326" s="84"/>
      <c r="BX326" s="84"/>
      <c r="BY326" s="84"/>
      <c r="BZ326" s="84"/>
      <c r="CA326" s="84"/>
      <c r="CB326" s="84"/>
      <c r="CC326" s="84"/>
      <c r="CD326" s="84"/>
      <c r="CE326" s="84"/>
      <c r="CF326" s="84"/>
      <c r="CG326" s="84"/>
      <c r="CH326" s="84"/>
      <c r="CI326" s="84"/>
      <c r="CJ326" s="84"/>
      <c r="CK326" s="84"/>
      <c r="CL326" s="84"/>
      <c r="CM326" s="84"/>
      <c r="CN326" s="84"/>
      <c r="CO326" s="84"/>
      <c r="CP326" s="84"/>
      <c r="CQ326" s="84"/>
      <c r="CR326" s="84"/>
      <c r="CS326" s="84"/>
      <c r="CT326" s="84"/>
      <c r="CU326" s="84"/>
      <c r="CV326" s="84"/>
      <c r="CW326" s="84"/>
      <c r="CX326" s="84"/>
      <c r="CY326" s="84"/>
      <c r="CZ326" s="84"/>
      <c r="DA326" s="84"/>
      <c r="DB326" s="84"/>
      <c r="DC326" s="84"/>
      <c r="DD326" s="84"/>
      <c r="DE326" s="84"/>
      <c r="DF326" s="84"/>
      <c r="DG326" s="84"/>
      <c r="DH326" s="84"/>
      <c r="DI326" s="84"/>
      <c r="DJ326" s="84"/>
      <c r="DK326" s="84"/>
      <c r="DL326" s="84"/>
      <c r="DM326" s="84"/>
      <c r="DN326" s="84"/>
      <c r="DO326" s="84"/>
      <c r="DP326" s="84"/>
      <c r="DQ326" s="84"/>
      <c r="DR326" s="84"/>
      <c r="DS326" s="84"/>
      <c r="DT326" s="84"/>
      <c r="DU326" s="84"/>
      <c r="DV326" s="84"/>
      <c r="DW326" s="84"/>
      <c r="DX326" s="84"/>
      <c r="DY326" s="84"/>
      <c r="DZ326" s="84"/>
      <c r="EA326" s="84"/>
      <c r="EB326" s="84"/>
      <c r="EC326" s="84"/>
      <c r="ED326" s="84"/>
      <c r="EE326" s="84"/>
      <c r="EF326" s="84"/>
      <c r="EG326" s="84"/>
      <c r="EH326" s="84"/>
      <c r="EI326" s="84"/>
    </row>
    <row r="327" spans="22:139" x14ac:dyDescent="0.25">
      <c r="V327" s="89">
        <v>40</v>
      </c>
      <c r="W327" s="90" t="s">
        <v>166</v>
      </c>
      <c r="X327" s="89">
        <v>40</v>
      </c>
      <c r="Y327" s="89">
        <v>6</v>
      </c>
      <c r="Z327" s="94">
        <v>406</v>
      </c>
      <c r="AA327" s="92">
        <v>40107</v>
      </c>
      <c r="AB327" s="90" t="s">
        <v>427</v>
      </c>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c r="BK327" s="84"/>
      <c r="BL327" s="84"/>
      <c r="BM327" s="84"/>
      <c r="BN327" s="84"/>
      <c r="BO327" s="84"/>
      <c r="BP327" s="84"/>
      <c r="BQ327" s="84"/>
      <c r="BR327" s="84"/>
      <c r="BS327" s="84"/>
      <c r="BT327" s="84"/>
      <c r="BU327" s="84"/>
      <c r="BV327" s="84"/>
      <c r="BW327" s="84"/>
      <c r="BX327" s="84"/>
      <c r="BY327" s="84"/>
      <c r="BZ327" s="84"/>
      <c r="CA327" s="84"/>
      <c r="CB327" s="84"/>
      <c r="CC327" s="84"/>
      <c r="CD327" s="84"/>
      <c r="CE327" s="84"/>
      <c r="CF327" s="84"/>
      <c r="CG327" s="84"/>
      <c r="CH327" s="84"/>
      <c r="CI327" s="84"/>
      <c r="CJ327" s="84"/>
      <c r="CK327" s="84"/>
      <c r="CL327" s="84"/>
      <c r="CM327" s="84"/>
      <c r="CN327" s="84"/>
      <c r="CO327" s="84"/>
      <c r="CP327" s="84"/>
      <c r="CQ327" s="84"/>
      <c r="CR327" s="84"/>
      <c r="CS327" s="84"/>
      <c r="CT327" s="84"/>
      <c r="CU327" s="84"/>
      <c r="CV327" s="84"/>
      <c r="CW327" s="84"/>
      <c r="CX327" s="84"/>
      <c r="CY327" s="84"/>
      <c r="CZ327" s="84"/>
      <c r="DA327" s="84"/>
      <c r="DB327" s="84"/>
      <c r="DC327" s="84"/>
      <c r="DD327" s="84"/>
      <c r="DE327" s="84"/>
      <c r="DF327" s="84"/>
      <c r="DG327" s="84"/>
      <c r="DH327" s="84"/>
      <c r="DI327" s="84"/>
      <c r="DJ327" s="84"/>
      <c r="DK327" s="84"/>
      <c r="DL327" s="84"/>
      <c r="DM327" s="84"/>
      <c r="DN327" s="84"/>
      <c r="DO327" s="84"/>
      <c r="DP327" s="84"/>
      <c r="DQ327" s="84"/>
      <c r="DR327" s="84"/>
      <c r="DS327" s="84"/>
      <c r="DT327" s="84"/>
      <c r="DU327" s="84"/>
      <c r="DV327" s="84"/>
      <c r="DW327" s="84"/>
      <c r="DX327" s="84"/>
      <c r="DY327" s="84"/>
      <c r="DZ327" s="84"/>
      <c r="EA327" s="84"/>
      <c r="EB327" s="84"/>
      <c r="EC327" s="84"/>
      <c r="ED327" s="84"/>
      <c r="EE327" s="84"/>
      <c r="EF327" s="84"/>
      <c r="EG327" s="84"/>
      <c r="EH327" s="84"/>
      <c r="EI327" s="84"/>
    </row>
    <row r="328" spans="22:139" x14ac:dyDescent="0.25">
      <c r="V328" s="89">
        <v>40</v>
      </c>
      <c r="W328" s="90" t="s">
        <v>166</v>
      </c>
      <c r="X328" s="89">
        <v>40</v>
      </c>
      <c r="Y328" s="89">
        <v>7</v>
      </c>
      <c r="Z328" s="94">
        <v>407</v>
      </c>
      <c r="AA328" s="92">
        <v>58108</v>
      </c>
      <c r="AB328" s="90" t="s">
        <v>523</v>
      </c>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c r="BM328" s="84"/>
      <c r="BN328" s="84"/>
      <c r="BO328" s="84"/>
      <c r="BP328" s="84"/>
      <c r="BQ328" s="84"/>
      <c r="BR328" s="84"/>
      <c r="BS328" s="84"/>
      <c r="BT328" s="84"/>
      <c r="BU328" s="84"/>
      <c r="BV328" s="84"/>
      <c r="BW328" s="84"/>
      <c r="BX328" s="84"/>
      <c r="BY328" s="84"/>
      <c r="BZ328" s="84"/>
      <c r="CA328" s="84"/>
      <c r="CB328" s="84"/>
      <c r="CC328" s="84"/>
      <c r="CD328" s="84"/>
      <c r="CE328" s="84"/>
      <c r="CF328" s="84"/>
      <c r="CG328" s="84"/>
      <c r="CH328" s="84"/>
      <c r="CI328" s="84"/>
      <c r="CJ328" s="84"/>
      <c r="CK328" s="84"/>
      <c r="CL328" s="84"/>
      <c r="CM328" s="84"/>
      <c r="CN328" s="84"/>
      <c r="CO328" s="84"/>
      <c r="CP328" s="84"/>
      <c r="CQ328" s="84"/>
      <c r="CR328" s="84"/>
      <c r="CS328" s="84"/>
      <c r="CT328" s="84"/>
      <c r="CU328" s="84"/>
      <c r="CV328" s="84"/>
      <c r="CW328" s="84"/>
      <c r="CX328" s="84"/>
      <c r="CY328" s="84"/>
      <c r="CZ328" s="84"/>
      <c r="DA328" s="84"/>
      <c r="DB328" s="84"/>
      <c r="DC328" s="84"/>
      <c r="DD328" s="84"/>
      <c r="DE328" s="84"/>
      <c r="DF328" s="84"/>
      <c r="DG328" s="84"/>
      <c r="DH328" s="84"/>
      <c r="DI328" s="84"/>
      <c r="DJ328" s="84"/>
      <c r="DK328" s="84"/>
      <c r="DL328" s="84"/>
      <c r="DM328" s="84"/>
      <c r="DN328" s="84"/>
      <c r="DO328" s="84"/>
      <c r="DP328" s="84"/>
      <c r="DQ328" s="84"/>
      <c r="DR328" s="84"/>
      <c r="DS328" s="84"/>
      <c r="DT328" s="84"/>
      <c r="DU328" s="84"/>
      <c r="DV328" s="84"/>
      <c r="DW328" s="84"/>
      <c r="DX328" s="84"/>
      <c r="DY328" s="84"/>
      <c r="DZ328" s="84"/>
      <c r="EA328" s="84"/>
      <c r="EB328" s="84"/>
      <c r="EC328" s="84"/>
      <c r="ED328" s="84"/>
      <c r="EE328" s="84"/>
      <c r="EF328" s="84"/>
      <c r="EG328" s="84"/>
      <c r="EH328" s="84"/>
      <c r="EI328" s="84"/>
    </row>
    <row r="329" spans="22:139" x14ac:dyDescent="0.25">
      <c r="V329" s="89">
        <v>40</v>
      </c>
      <c r="W329" s="90" t="s">
        <v>166</v>
      </c>
      <c r="X329" s="89">
        <v>40</v>
      </c>
      <c r="Y329" s="89">
        <v>8</v>
      </c>
      <c r="Z329" s="94">
        <v>408</v>
      </c>
      <c r="AA329" s="92">
        <v>65098</v>
      </c>
      <c r="AB329" s="90" t="s">
        <v>544</v>
      </c>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c r="BM329" s="84"/>
      <c r="BN329" s="84"/>
      <c r="BO329" s="84"/>
      <c r="BP329" s="84"/>
      <c r="BQ329" s="84"/>
      <c r="BR329" s="84"/>
      <c r="BS329" s="84"/>
      <c r="BT329" s="84"/>
      <c r="BU329" s="84"/>
      <c r="BV329" s="84"/>
      <c r="BW329" s="84"/>
      <c r="BX329" s="84"/>
      <c r="BY329" s="84"/>
      <c r="BZ329" s="84"/>
      <c r="CA329" s="84"/>
      <c r="CB329" s="84"/>
      <c r="CC329" s="84"/>
      <c r="CD329" s="84"/>
      <c r="CE329" s="84"/>
      <c r="CF329" s="84"/>
      <c r="CG329" s="84"/>
      <c r="CH329" s="84"/>
      <c r="CI329" s="84"/>
      <c r="CJ329" s="84"/>
      <c r="CK329" s="84"/>
      <c r="CL329" s="84"/>
      <c r="CM329" s="84"/>
      <c r="CN329" s="84"/>
      <c r="CO329" s="84"/>
      <c r="CP329" s="84"/>
      <c r="CQ329" s="84"/>
      <c r="CR329" s="84"/>
      <c r="CS329" s="84"/>
      <c r="CT329" s="84"/>
      <c r="CU329" s="84"/>
      <c r="CV329" s="84"/>
      <c r="CW329" s="84"/>
      <c r="CX329" s="84"/>
      <c r="CY329" s="84"/>
      <c r="CZ329" s="84"/>
      <c r="DA329" s="84"/>
      <c r="DB329" s="84"/>
      <c r="DC329" s="84"/>
      <c r="DD329" s="84"/>
      <c r="DE329" s="84"/>
      <c r="DF329" s="84"/>
      <c r="DG329" s="84"/>
      <c r="DH329" s="84"/>
      <c r="DI329" s="84"/>
      <c r="DJ329" s="84"/>
      <c r="DK329" s="84"/>
      <c r="DL329" s="84"/>
      <c r="DM329" s="84"/>
      <c r="DN329" s="84"/>
      <c r="DO329" s="84"/>
      <c r="DP329" s="84"/>
      <c r="DQ329" s="84"/>
      <c r="DR329" s="84"/>
      <c r="DS329" s="84"/>
      <c r="DT329" s="84"/>
      <c r="DU329" s="84"/>
      <c r="DV329" s="84"/>
      <c r="DW329" s="84"/>
      <c r="DX329" s="84"/>
      <c r="DY329" s="84"/>
      <c r="DZ329" s="84"/>
      <c r="EA329" s="84"/>
      <c r="EB329" s="84"/>
      <c r="EC329" s="84"/>
      <c r="ED329" s="84"/>
      <c r="EE329" s="84"/>
      <c r="EF329" s="84"/>
      <c r="EG329" s="84"/>
      <c r="EH329" s="84"/>
      <c r="EI329" s="84"/>
    </row>
    <row r="330" spans="22:139" x14ac:dyDescent="0.25">
      <c r="V330" s="89">
        <v>40</v>
      </c>
      <c r="W330" s="90" t="s">
        <v>166</v>
      </c>
      <c r="X330" s="89">
        <v>40</v>
      </c>
      <c r="Y330" s="89">
        <v>9</v>
      </c>
      <c r="Z330" s="94">
        <v>409</v>
      </c>
      <c r="AA330" s="92">
        <v>105125</v>
      </c>
      <c r="AB330" s="90" t="s">
        <v>726</v>
      </c>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4"/>
      <c r="BR330" s="84"/>
      <c r="BS330" s="84"/>
      <c r="BT330" s="84"/>
      <c r="BU330" s="84"/>
      <c r="BV330" s="84"/>
      <c r="BW330" s="84"/>
      <c r="BX330" s="84"/>
      <c r="BY330" s="84"/>
      <c r="BZ330" s="84"/>
      <c r="CA330" s="84"/>
      <c r="CB330" s="84"/>
      <c r="CC330" s="84"/>
      <c r="CD330" s="84"/>
      <c r="CE330" s="84"/>
      <c r="CF330" s="84"/>
      <c r="CG330" s="84"/>
      <c r="CH330" s="84"/>
      <c r="CI330" s="84"/>
      <c r="CJ330" s="84"/>
      <c r="CK330" s="84"/>
      <c r="CL330" s="84"/>
      <c r="CM330" s="84"/>
      <c r="CN330" s="84"/>
      <c r="CO330" s="84"/>
      <c r="CP330" s="84"/>
      <c r="CQ330" s="84"/>
      <c r="CR330" s="84"/>
      <c r="CS330" s="84"/>
      <c r="CT330" s="84"/>
      <c r="CU330" s="84"/>
      <c r="CV330" s="84"/>
      <c r="CW330" s="84"/>
      <c r="CX330" s="84"/>
      <c r="CY330" s="84"/>
      <c r="CZ330" s="84"/>
      <c r="DA330" s="84"/>
      <c r="DB330" s="84"/>
      <c r="DC330" s="84"/>
      <c r="DD330" s="84"/>
      <c r="DE330" s="84"/>
      <c r="DF330" s="84"/>
      <c r="DG330" s="84"/>
      <c r="DH330" s="84"/>
      <c r="DI330" s="84"/>
      <c r="DJ330" s="84"/>
      <c r="DK330" s="84"/>
      <c r="DL330" s="84"/>
      <c r="DM330" s="84"/>
      <c r="DN330" s="84"/>
      <c r="DO330" s="84"/>
      <c r="DP330" s="84"/>
      <c r="DQ330" s="84"/>
      <c r="DR330" s="84"/>
      <c r="DS330" s="84"/>
      <c r="DT330" s="84"/>
      <c r="DU330" s="84"/>
      <c r="DV330" s="84"/>
      <c r="DW330" s="84"/>
      <c r="DX330" s="84"/>
      <c r="DY330" s="84"/>
      <c r="DZ330" s="84"/>
      <c r="EA330" s="84"/>
      <c r="EB330" s="84"/>
      <c r="EC330" s="84"/>
      <c r="ED330" s="84"/>
      <c r="EE330" s="84"/>
      <c r="EF330" s="84"/>
      <c r="EG330" s="84"/>
      <c r="EH330" s="84"/>
      <c r="EI330" s="84"/>
    </row>
    <row r="331" spans="22:139" x14ac:dyDescent="0.25">
      <c r="V331" s="89">
        <v>41</v>
      </c>
      <c r="W331" s="90" t="s">
        <v>167</v>
      </c>
      <c r="X331" s="89">
        <v>41</v>
      </c>
      <c r="Y331" s="89">
        <v>1</v>
      </c>
      <c r="Z331" s="94">
        <v>411</v>
      </c>
      <c r="AA331" s="92">
        <v>31118</v>
      </c>
      <c r="AB331" s="90" t="s">
        <v>379</v>
      </c>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4"/>
      <c r="BI331" s="84"/>
      <c r="BJ331" s="84"/>
      <c r="BK331" s="84"/>
      <c r="BL331" s="84"/>
      <c r="BM331" s="84"/>
      <c r="BN331" s="84"/>
      <c r="BO331" s="84"/>
      <c r="BP331" s="84"/>
      <c r="BQ331" s="84"/>
      <c r="BR331" s="84"/>
      <c r="BS331" s="84"/>
      <c r="BT331" s="84"/>
      <c r="BU331" s="84"/>
      <c r="BV331" s="84"/>
      <c r="BW331" s="84"/>
      <c r="BX331" s="84"/>
      <c r="BY331" s="84"/>
      <c r="BZ331" s="84"/>
      <c r="CA331" s="84"/>
      <c r="CB331" s="84"/>
      <c r="CC331" s="84"/>
      <c r="CD331" s="84"/>
      <c r="CE331" s="84"/>
      <c r="CF331" s="84"/>
      <c r="CG331" s="84"/>
      <c r="CH331" s="84"/>
      <c r="CI331" s="84"/>
      <c r="CJ331" s="84"/>
      <c r="CK331" s="84"/>
      <c r="CL331" s="84"/>
      <c r="CM331" s="84"/>
      <c r="CN331" s="84"/>
      <c r="CO331" s="84"/>
      <c r="CP331" s="84"/>
      <c r="CQ331" s="84"/>
      <c r="CR331" s="84"/>
      <c r="CS331" s="84"/>
      <c r="CT331" s="84"/>
      <c r="CU331" s="84"/>
      <c r="CV331" s="84"/>
      <c r="CW331" s="84"/>
      <c r="CX331" s="84"/>
      <c r="CY331" s="84"/>
      <c r="CZ331" s="84"/>
      <c r="DA331" s="84"/>
      <c r="DB331" s="84"/>
      <c r="DC331" s="84"/>
      <c r="DD331" s="84"/>
      <c r="DE331" s="84"/>
      <c r="DF331" s="84"/>
      <c r="DG331" s="84"/>
      <c r="DH331" s="84"/>
      <c r="DI331" s="84"/>
      <c r="DJ331" s="84"/>
      <c r="DK331" s="84"/>
      <c r="DL331" s="84"/>
      <c r="DM331" s="84"/>
      <c r="DN331" s="84"/>
      <c r="DO331" s="84"/>
      <c r="DP331" s="84"/>
      <c r="DQ331" s="84"/>
      <c r="DR331" s="84"/>
      <c r="DS331" s="84"/>
      <c r="DT331" s="84"/>
      <c r="DU331" s="84"/>
      <c r="DV331" s="84"/>
      <c r="DW331" s="84"/>
      <c r="DX331" s="84"/>
      <c r="DY331" s="84"/>
      <c r="DZ331" s="84"/>
      <c r="EA331" s="84"/>
      <c r="EB331" s="84"/>
      <c r="EC331" s="84"/>
      <c r="ED331" s="84"/>
      <c r="EE331" s="84"/>
      <c r="EF331" s="84"/>
      <c r="EG331" s="84"/>
      <c r="EH331" s="84"/>
      <c r="EI331" s="84"/>
    </row>
    <row r="332" spans="22:139" x14ac:dyDescent="0.25">
      <c r="V332" s="89">
        <v>41</v>
      </c>
      <c r="W332" s="90" t="s">
        <v>167</v>
      </c>
      <c r="X332" s="89">
        <v>41</v>
      </c>
      <c r="Y332" s="89">
        <v>2</v>
      </c>
      <c r="Z332" s="94">
        <v>412</v>
      </c>
      <c r="AA332" s="92">
        <v>41001</v>
      </c>
      <c r="AB332" s="90" t="s">
        <v>428</v>
      </c>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4"/>
      <c r="BI332" s="84"/>
      <c r="BJ332" s="84"/>
      <c r="BK332" s="84"/>
      <c r="BL332" s="84"/>
      <c r="BM332" s="84"/>
      <c r="BN332" s="84"/>
      <c r="BO332" s="84"/>
      <c r="BP332" s="84"/>
      <c r="BQ332" s="84"/>
      <c r="BR332" s="84"/>
      <c r="BS332" s="84"/>
      <c r="BT332" s="84"/>
      <c r="BU332" s="84"/>
      <c r="BV332" s="84"/>
      <c r="BW332" s="84"/>
      <c r="BX332" s="84"/>
      <c r="BY332" s="84"/>
      <c r="BZ332" s="84"/>
      <c r="CA332" s="84"/>
      <c r="CB332" s="84"/>
      <c r="CC332" s="84"/>
      <c r="CD332" s="84"/>
      <c r="CE332" s="84"/>
      <c r="CF332" s="84"/>
      <c r="CG332" s="84"/>
      <c r="CH332" s="84"/>
      <c r="CI332" s="84"/>
      <c r="CJ332" s="84"/>
      <c r="CK332" s="84"/>
      <c r="CL332" s="84"/>
      <c r="CM332" s="84"/>
      <c r="CN332" s="84"/>
      <c r="CO332" s="84"/>
      <c r="CP332" s="84"/>
      <c r="CQ332" s="84"/>
      <c r="CR332" s="84"/>
      <c r="CS332" s="84"/>
      <c r="CT332" s="84"/>
      <c r="CU332" s="84"/>
      <c r="CV332" s="84"/>
      <c r="CW332" s="84"/>
      <c r="CX332" s="84"/>
      <c r="CY332" s="84"/>
      <c r="CZ332" s="84"/>
      <c r="DA332" s="84"/>
      <c r="DB332" s="84"/>
      <c r="DC332" s="84"/>
      <c r="DD332" s="84"/>
      <c r="DE332" s="84"/>
      <c r="DF332" s="84"/>
      <c r="DG332" s="84"/>
      <c r="DH332" s="84"/>
      <c r="DI332" s="84"/>
      <c r="DJ332" s="84"/>
      <c r="DK332" s="84"/>
      <c r="DL332" s="84"/>
      <c r="DM332" s="84"/>
      <c r="DN332" s="84"/>
      <c r="DO332" s="84"/>
      <c r="DP332" s="84"/>
      <c r="DQ332" s="84"/>
      <c r="DR332" s="84"/>
      <c r="DS332" s="84"/>
      <c r="DT332" s="84"/>
      <c r="DU332" s="84"/>
      <c r="DV332" s="84"/>
      <c r="DW332" s="84"/>
      <c r="DX332" s="84"/>
      <c r="DY332" s="84"/>
      <c r="DZ332" s="84"/>
      <c r="EA332" s="84"/>
      <c r="EB332" s="84"/>
      <c r="EC332" s="84"/>
      <c r="ED332" s="84"/>
      <c r="EE332" s="84"/>
      <c r="EF332" s="84"/>
      <c r="EG332" s="84"/>
      <c r="EH332" s="84"/>
      <c r="EI332" s="84"/>
    </row>
    <row r="333" spans="22:139" x14ac:dyDescent="0.25">
      <c r="V333" s="89">
        <v>41</v>
      </c>
      <c r="W333" s="90" t="s">
        <v>167</v>
      </c>
      <c r="X333" s="89">
        <v>41</v>
      </c>
      <c r="Y333" s="89">
        <v>3</v>
      </c>
      <c r="Z333" s="94">
        <v>413</v>
      </c>
      <c r="AA333" s="92">
        <v>41002</v>
      </c>
      <c r="AB333" s="90" t="s">
        <v>429</v>
      </c>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4"/>
      <c r="BI333" s="84"/>
      <c r="BJ333" s="84"/>
      <c r="BK333" s="84"/>
      <c r="BL333" s="84"/>
      <c r="BM333" s="84"/>
      <c r="BN333" s="84"/>
      <c r="BO333" s="84"/>
      <c r="BP333" s="84"/>
      <c r="BQ333" s="84"/>
      <c r="BR333" s="84"/>
      <c r="BS333" s="84"/>
      <c r="BT333" s="84"/>
      <c r="BU333" s="84"/>
      <c r="BV333" s="84"/>
      <c r="BW333" s="84"/>
      <c r="BX333" s="84"/>
      <c r="BY333" s="84"/>
      <c r="BZ333" s="84"/>
      <c r="CA333" s="84"/>
      <c r="CB333" s="84"/>
      <c r="CC333" s="84"/>
      <c r="CD333" s="84"/>
      <c r="CE333" s="84"/>
      <c r="CF333" s="84"/>
      <c r="CG333" s="84"/>
      <c r="CH333" s="84"/>
      <c r="CI333" s="84"/>
      <c r="CJ333" s="84"/>
      <c r="CK333" s="84"/>
      <c r="CL333" s="84"/>
      <c r="CM333" s="84"/>
      <c r="CN333" s="84"/>
      <c r="CO333" s="84"/>
      <c r="CP333" s="84"/>
      <c r="CQ333" s="84"/>
      <c r="CR333" s="84"/>
      <c r="CS333" s="84"/>
      <c r="CT333" s="84"/>
      <c r="CU333" s="84"/>
      <c r="CV333" s="84"/>
      <c r="CW333" s="84"/>
      <c r="CX333" s="84"/>
      <c r="CY333" s="84"/>
      <c r="CZ333" s="84"/>
      <c r="DA333" s="84"/>
      <c r="DB333" s="84"/>
      <c r="DC333" s="84"/>
      <c r="DD333" s="84"/>
      <c r="DE333" s="84"/>
      <c r="DF333" s="84"/>
      <c r="DG333" s="84"/>
      <c r="DH333" s="84"/>
      <c r="DI333" s="84"/>
      <c r="DJ333" s="84"/>
      <c r="DK333" s="84"/>
      <c r="DL333" s="84"/>
      <c r="DM333" s="84"/>
      <c r="DN333" s="84"/>
      <c r="DO333" s="84"/>
      <c r="DP333" s="84"/>
      <c r="DQ333" s="84"/>
      <c r="DR333" s="84"/>
      <c r="DS333" s="84"/>
      <c r="DT333" s="84"/>
      <c r="DU333" s="84"/>
      <c r="DV333" s="84"/>
      <c r="DW333" s="84"/>
      <c r="DX333" s="84"/>
      <c r="DY333" s="84"/>
      <c r="DZ333" s="84"/>
      <c r="EA333" s="84"/>
      <c r="EB333" s="84"/>
      <c r="EC333" s="84"/>
      <c r="ED333" s="84"/>
      <c r="EE333" s="84"/>
      <c r="EF333" s="84"/>
      <c r="EG333" s="84"/>
      <c r="EH333" s="84"/>
      <c r="EI333" s="84"/>
    </row>
    <row r="334" spans="22:139" x14ac:dyDescent="0.25">
      <c r="V334" s="89">
        <v>41</v>
      </c>
      <c r="W334" s="90" t="s">
        <v>167</v>
      </c>
      <c r="X334" s="89">
        <v>41</v>
      </c>
      <c r="Y334" s="89">
        <v>4</v>
      </c>
      <c r="Z334" s="94">
        <v>414</v>
      </c>
      <c r="AA334" s="92">
        <v>41003</v>
      </c>
      <c r="AB334" s="90" t="s">
        <v>430</v>
      </c>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c r="BT334" s="84"/>
      <c r="BU334" s="84"/>
      <c r="BV334" s="84"/>
      <c r="BW334" s="84"/>
      <c r="BX334" s="84"/>
      <c r="BY334" s="84"/>
      <c r="BZ334" s="84"/>
      <c r="CA334" s="84"/>
      <c r="CB334" s="84"/>
      <c r="CC334" s="84"/>
      <c r="CD334" s="84"/>
      <c r="CE334" s="84"/>
      <c r="CF334" s="84"/>
      <c r="CG334" s="84"/>
      <c r="CH334" s="84"/>
      <c r="CI334" s="84"/>
      <c r="CJ334" s="84"/>
      <c r="CK334" s="84"/>
      <c r="CL334" s="84"/>
      <c r="CM334" s="84"/>
      <c r="CN334" s="84"/>
      <c r="CO334" s="84"/>
      <c r="CP334" s="84"/>
      <c r="CQ334" s="84"/>
      <c r="CR334" s="84"/>
      <c r="CS334" s="84"/>
      <c r="CT334" s="84"/>
      <c r="CU334" s="84"/>
      <c r="CV334" s="84"/>
      <c r="CW334" s="84"/>
      <c r="CX334" s="84"/>
      <c r="CY334" s="84"/>
      <c r="CZ334" s="84"/>
      <c r="DA334" s="84"/>
      <c r="DB334" s="84"/>
      <c r="DC334" s="84"/>
      <c r="DD334" s="84"/>
      <c r="DE334" s="84"/>
      <c r="DF334" s="84"/>
      <c r="DG334" s="84"/>
      <c r="DH334" s="84"/>
      <c r="DI334" s="84"/>
      <c r="DJ334" s="84"/>
      <c r="DK334" s="84"/>
      <c r="DL334" s="84"/>
      <c r="DM334" s="84"/>
      <c r="DN334" s="84"/>
      <c r="DO334" s="84"/>
      <c r="DP334" s="84"/>
      <c r="DQ334" s="84"/>
      <c r="DR334" s="84"/>
      <c r="DS334" s="84"/>
      <c r="DT334" s="84"/>
      <c r="DU334" s="84"/>
      <c r="DV334" s="84"/>
      <c r="DW334" s="84"/>
      <c r="DX334" s="84"/>
      <c r="DY334" s="84"/>
      <c r="DZ334" s="84"/>
      <c r="EA334" s="84"/>
      <c r="EB334" s="84"/>
      <c r="EC334" s="84"/>
      <c r="ED334" s="84"/>
      <c r="EE334" s="84"/>
      <c r="EF334" s="84"/>
      <c r="EG334" s="84"/>
      <c r="EH334" s="84"/>
      <c r="EI334" s="84"/>
    </row>
    <row r="335" spans="22:139" x14ac:dyDescent="0.25">
      <c r="V335" s="89">
        <v>41</v>
      </c>
      <c r="W335" s="90" t="s">
        <v>167</v>
      </c>
      <c r="X335" s="89">
        <v>41</v>
      </c>
      <c r="Y335" s="89">
        <v>5</v>
      </c>
      <c r="Z335" s="94">
        <v>415</v>
      </c>
      <c r="AA335" s="92">
        <v>41004</v>
      </c>
      <c r="AB335" s="90" t="s">
        <v>431</v>
      </c>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c r="AZ335" s="84"/>
      <c r="BA335" s="84"/>
      <c r="BB335" s="84"/>
      <c r="BC335" s="84"/>
      <c r="BD335" s="84"/>
      <c r="BE335" s="84"/>
      <c r="BF335" s="84"/>
      <c r="BG335" s="84"/>
      <c r="BH335" s="84"/>
      <c r="BI335" s="84"/>
      <c r="BJ335" s="84"/>
      <c r="BK335" s="84"/>
      <c r="BL335" s="84"/>
      <c r="BM335" s="84"/>
      <c r="BN335" s="84"/>
      <c r="BO335" s="84"/>
      <c r="BP335" s="84"/>
      <c r="BQ335" s="84"/>
      <c r="BR335" s="84"/>
      <c r="BS335" s="84"/>
      <c r="BT335" s="84"/>
      <c r="BU335" s="84"/>
      <c r="BV335" s="84"/>
      <c r="BW335" s="84"/>
      <c r="BX335" s="84"/>
      <c r="BY335" s="84"/>
      <c r="BZ335" s="84"/>
      <c r="CA335" s="84"/>
      <c r="CB335" s="84"/>
      <c r="CC335" s="84"/>
      <c r="CD335" s="84"/>
      <c r="CE335" s="84"/>
      <c r="CF335" s="84"/>
      <c r="CG335" s="84"/>
      <c r="CH335" s="84"/>
      <c r="CI335" s="84"/>
      <c r="CJ335" s="84"/>
      <c r="CK335" s="84"/>
      <c r="CL335" s="84"/>
      <c r="CM335" s="84"/>
      <c r="CN335" s="84"/>
      <c r="CO335" s="84"/>
      <c r="CP335" s="84"/>
      <c r="CQ335" s="84"/>
      <c r="CR335" s="84"/>
      <c r="CS335" s="84"/>
      <c r="CT335" s="84"/>
      <c r="CU335" s="84"/>
      <c r="CV335" s="84"/>
      <c r="CW335" s="84"/>
      <c r="CX335" s="84"/>
      <c r="CY335" s="84"/>
      <c r="CZ335" s="84"/>
      <c r="DA335" s="84"/>
      <c r="DB335" s="84"/>
      <c r="DC335" s="84"/>
      <c r="DD335" s="84"/>
      <c r="DE335" s="84"/>
      <c r="DF335" s="84"/>
      <c r="DG335" s="84"/>
      <c r="DH335" s="84"/>
      <c r="DI335" s="84"/>
      <c r="DJ335" s="84"/>
      <c r="DK335" s="84"/>
      <c r="DL335" s="84"/>
      <c r="DM335" s="84"/>
      <c r="DN335" s="84"/>
      <c r="DO335" s="84"/>
      <c r="DP335" s="84"/>
      <c r="DQ335" s="84"/>
      <c r="DR335" s="84"/>
      <c r="DS335" s="84"/>
      <c r="DT335" s="84"/>
      <c r="DU335" s="84"/>
      <c r="DV335" s="84"/>
      <c r="DW335" s="84"/>
      <c r="DX335" s="84"/>
      <c r="DY335" s="84"/>
      <c r="DZ335" s="84"/>
      <c r="EA335" s="84"/>
      <c r="EB335" s="84"/>
      <c r="EC335" s="84"/>
      <c r="ED335" s="84"/>
      <c r="EE335" s="84"/>
      <c r="EF335" s="84"/>
      <c r="EG335" s="84"/>
      <c r="EH335" s="84"/>
      <c r="EI335" s="84"/>
    </row>
    <row r="336" spans="22:139" x14ac:dyDescent="0.25">
      <c r="V336" s="89">
        <v>41</v>
      </c>
      <c r="W336" s="90" t="s">
        <v>167</v>
      </c>
      <c r="X336" s="89">
        <v>41</v>
      </c>
      <c r="Y336" s="89">
        <v>6</v>
      </c>
      <c r="Z336" s="94">
        <v>416</v>
      </c>
      <c r="AA336" s="92">
        <v>41005</v>
      </c>
      <c r="AB336" s="90" t="s">
        <v>432</v>
      </c>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c r="BD336" s="84"/>
      <c r="BE336" s="84"/>
      <c r="BF336" s="84"/>
      <c r="BG336" s="84"/>
      <c r="BH336" s="84"/>
      <c r="BI336" s="84"/>
      <c r="BJ336" s="84"/>
      <c r="BK336" s="84"/>
      <c r="BL336" s="84"/>
      <c r="BM336" s="84"/>
      <c r="BN336" s="84"/>
      <c r="BO336" s="84"/>
      <c r="BP336" s="84"/>
      <c r="BQ336" s="84"/>
      <c r="BR336" s="84"/>
      <c r="BS336" s="84"/>
      <c r="BT336" s="84"/>
      <c r="BU336" s="84"/>
      <c r="BV336" s="84"/>
      <c r="BW336" s="84"/>
      <c r="BX336" s="84"/>
      <c r="BY336" s="84"/>
      <c r="BZ336" s="84"/>
      <c r="CA336" s="84"/>
      <c r="CB336" s="84"/>
      <c r="CC336" s="84"/>
      <c r="CD336" s="84"/>
      <c r="CE336" s="84"/>
      <c r="CF336" s="84"/>
      <c r="CG336" s="84"/>
      <c r="CH336" s="84"/>
      <c r="CI336" s="84"/>
      <c r="CJ336" s="84"/>
      <c r="CK336" s="84"/>
      <c r="CL336" s="84"/>
      <c r="CM336" s="84"/>
      <c r="CN336" s="84"/>
      <c r="CO336" s="84"/>
      <c r="CP336" s="84"/>
      <c r="CQ336" s="84"/>
      <c r="CR336" s="84"/>
      <c r="CS336" s="84"/>
      <c r="CT336" s="84"/>
      <c r="CU336" s="84"/>
      <c r="CV336" s="84"/>
      <c r="CW336" s="84"/>
      <c r="CX336" s="84"/>
      <c r="CY336" s="84"/>
      <c r="CZ336" s="84"/>
      <c r="DA336" s="84"/>
      <c r="DB336" s="84"/>
      <c r="DC336" s="84"/>
      <c r="DD336" s="84"/>
      <c r="DE336" s="84"/>
      <c r="DF336" s="84"/>
      <c r="DG336" s="84"/>
      <c r="DH336" s="84"/>
      <c r="DI336" s="84"/>
      <c r="DJ336" s="84"/>
      <c r="DK336" s="84"/>
      <c r="DL336" s="84"/>
      <c r="DM336" s="84"/>
      <c r="DN336" s="84"/>
      <c r="DO336" s="84"/>
      <c r="DP336" s="84"/>
      <c r="DQ336" s="84"/>
      <c r="DR336" s="84"/>
      <c r="DS336" s="84"/>
      <c r="DT336" s="84"/>
      <c r="DU336" s="84"/>
      <c r="DV336" s="84"/>
      <c r="DW336" s="84"/>
      <c r="DX336" s="84"/>
      <c r="DY336" s="84"/>
      <c r="DZ336" s="84"/>
      <c r="EA336" s="84"/>
      <c r="EB336" s="84"/>
      <c r="EC336" s="84"/>
      <c r="ED336" s="84"/>
      <c r="EE336" s="84"/>
      <c r="EF336" s="84"/>
      <c r="EG336" s="84"/>
      <c r="EH336" s="84"/>
      <c r="EI336" s="84"/>
    </row>
    <row r="337" spans="22:139" x14ac:dyDescent="0.25">
      <c r="V337" s="89">
        <v>42</v>
      </c>
      <c r="W337" s="90" t="s">
        <v>168</v>
      </c>
      <c r="X337" s="89">
        <v>42</v>
      </c>
      <c r="Y337" s="89">
        <v>1</v>
      </c>
      <c r="Z337" s="94">
        <v>421</v>
      </c>
      <c r="AA337" s="92">
        <v>8107</v>
      </c>
      <c r="AB337" s="90" t="s">
        <v>277</v>
      </c>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c r="BT337" s="84"/>
      <c r="BU337" s="84"/>
      <c r="BV337" s="84"/>
      <c r="BW337" s="84"/>
      <c r="BX337" s="84"/>
      <c r="BY337" s="84"/>
      <c r="BZ337" s="84"/>
      <c r="CA337" s="84"/>
      <c r="CB337" s="84"/>
      <c r="CC337" s="84"/>
      <c r="CD337" s="84"/>
      <c r="CE337" s="84"/>
      <c r="CF337" s="84"/>
      <c r="CG337" s="84"/>
      <c r="CH337" s="84"/>
      <c r="CI337" s="84"/>
      <c r="CJ337" s="84"/>
      <c r="CK337" s="84"/>
      <c r="CL337" s="84"/>
      <c r="CM337" s="84"/>
      <c r="CN337" s="84"/>
      <c r="CO337" s="84"/>
      <c r="CP337" s="84"/>
      <c r="CQ337" s="84"/>
      <c r="CR337" s="84"/>
      <c r="CS337" s="84"/>
      <c r="CT337" s="84"/>
      <c r="CU337" s="84"/>
      <c r="CV337" s="84"/>
      <c r="CW337" s="84"/>
      <c r="CX337" s="84"/>
      <c r="CY337" s="84"/>
      <c r="CZ337" s="84"/>
      <c r="DA337" s="84"/>
      <c r="DB337" s="84"/>
      <c r="DC337" s="84"/>
      <c r="DD337" s="84"/>
      <c r="DE337" s="84"/>
      <c r="DF337" s="84"/>
      <c r="DG337" s="84"/>
      <c r="DH337" s="84"/>
      <c r="DI337" s="84"/>
      <c r="DJ337" s="84"/>
      <c r="DK337" s="84"/>
      <c r="DL337" s="84"/>
      <c r="DM337" s="84"/>
      <c r="DN337" s="84"/>
      <c r="DO337" s="84"/>
      <c r="DP337" s="84"/>
      <c r="DQ337" s="84"/>
      <c r="DR337" s="84"/>
      <c r="DS337" s="84"/>
      <c r="DT337" s="84"/>
      <c r="DU337" s="84"/>
      <c r="DV337" s="84"/>
      <c r="DW337" s="84"/>
      <c r="DX337" s="84"/>
      <c r="DY337" s="84"/>
      <c r="DZ337" s="84"/>
      <c r="EA337" s="84"/>
      <c r="EB337" s="84"/>
      <c r="EC337" s="84"/>
      <c r="ED337" s="84"/>
      <c r="EE337" s="84"/>
      <c r="EF337" s="84"/>
      <c r="EG337" s="84"/>
      <c r="EH337" s="84"/>
      <c r="EI337" s="84"/>
    </row>
    <row r="338" spans="22:139" x14ac:dyDescent="0.25">
      <c r="V338" s="89">
        <v>42</v>
      </c>
      <c r="W338" s="90" t="s">
        <v>168</v>
      </c>
      <c r="X338" s="89">
        <v>42</v>
      </c>
      <c r="Y338" s="89">
        <v>2</v>
      </c>
      <c r="Z338" s="94">
        <v>422</v>
      </c>
      <c r="AA338" s="92">
        <v>19144</v>
      </c>
      <c r="AB338" s="90" t="s">
        <v>327</v>
      </c>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c r="BM338" s="84"/>
      <c r="BN338" s="84"/>
      <c r="BO338" s="84"/>
      <c r="BP338" s="84"/>
      <c r="BQ338" s="84"/>
      <c r="BR338" s="84"/>
      <c r="BS338" s="84"/>
      <c r="BT338" s="84"/>
      <c r="BU338" s="84"/>
      <c r="BV338" s="84"/>
      <c r="BW338" s="84"/>
      <c r="BX338" s="84"/>
      <c r="BY338" s="84"/>
      <c r="BZ338" s="84"/>
      <c r="CA338" s="84"/>
      <c r="CB338" s="84"/>
      <c r="CC338" s="84"/>
      <c r="CD338" s="84"/>
      <c r="CE338" s="84"/>
      <c r="CF338" s="84"/>
      <c r="CG338" s="84"/>
      <c r="CH338" s="84"/>
      <c r="CI338" s="84"/>
      <c r="CJ338" s="84"/>
      <c r="CK338" s="84"/>
      <c r="CL338" s="84"/>
      <c r="CM338" s="84"/>
      <c r="CN338" s="84"/>
      <c r="CO338" s="84"/>
      <c r="CP338" s="84"/>
      <c r="CQ338" s="84"/>
      <c r="CR338" s="84"/>
      <c r="CS338" s="84"/>
      <c r="CT338" s="84"/>
      <c r="CU338" s="84"/>
      <c r="CV338" s="84"/>
      <c r="CW338" s="84"/>
      <c r="CX338" s="84"/>
      <c r="CY338" s="84"/>
      <c r="CZ338" s="84"/>
      <c r="DA338" s="84"/>
      <c r="DB338" s="84"/>
      <c r="DC338" s="84"/>
      <c r="DD338" s="84"/>
      <c r="DE338" s="84"/>
      <c r="DF338" s="84"/>
      <c r="DG338" s="84"/>
      <c r="DH338" s="84"/>
      <c r="DI338" s="84"/>
      <c r="DJ338" s="84"/>
      <c r="DK338" s="84"/>
      <c r="DL338" s="84"/>
      <c r="DM338" s="84"/>
      <c r="DN338" s="84"/>
      <c r="DO338" s="84"/>
      <c r="DP338" s="84"/>
      <c r="DQ338" s="84"/>
      <c r="DR338" s="84"/>
      <c r="DS338" s="84"/>
      <c r="DT338" s="84"/>
      <c r="DU338" s="84"/>
      <c r="DV338" s="84"/>
      <c r="DW338" s="84"/>
      <c r="DX338" s="84"/>
      <c r="DY338" s="84"/>
      <c r="DZ338" s="84"/>
      <c r="EA338" s="84"/>
      <c r="EB338" s="84"/>
      <c r="EC338" s="84"/>
      <c r="ED338" s="84"/>
      <c r="EE338" s="84"/>
      <c r="EF338" s="84"/>
      <c r="EG338" s="84"/>
      <c r="EH338" s="84"/>
      <c r="EI338" s="84"/>
    </row>
    <row r="339" spans="22:139" x14ac:dyDescent="0.25">
      <c r="V339" s="89">
        <v>42</v>
      </c>
      <c r="W339" s="90" t="s">
        <v>168</v>
      </c>
      <c r="X339" s="89">
        <v>42</v>
      </c>
      <c r="Y339" s="89">
        <v>3</v>
      </c>
      <c r="Z339" s="94">
        <v>423</v>
      </c>
      <c r="AA339" s="92">
        <v>42111</v>
      </c>
      <c r="AB339" s="90" t="s">
        <v>433</v>
      </c>
      <c r="AC339" s="84"/>
      <c r="AD339" s="84"/>
      <c r="AE339" s="84"/>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c r="BD339" s="84"/>
      <c r="BE339" s="84"/>
      <c r="BF339" s="84"/>
      <c r="BG339" s="84"/>
      <c r="BH339" s="84"/>
      <c r="BI339" s="84"/>
      <c r="BJ339" s="84"/>
      <c r="BK339" s="84"/>
      <c r="BL339" s="84"/>
      <c r="BM339" s="84"/>
      <c r="BN339" s="84"/>
      <c r="BO339" s="84"/>
      <c r="BP339" s="84"/>
      <c r="BQ339" s="84"/>
      <c r="BR339" s="84"/>
      <c r="BS339" s="84"/>
      <c r="BT339" s="84"/>
      <c r="BU339" s="84"/>
      <c r="BV339" s="84"/>
      <c r="BW339" s="84"/>
      <c r="BX339" s="84"/>
      <c r="BY339" s="84"/>
      <c r="BZ339" s="84"/>
      <c r="CA339" s="84"/>
      <c r="CB339" s="84"/>
      <c r="CC339" s="84"/>
      <c r="CD339" s="84"/>
      <c r="CE339" s="84"/>
      <c r="CF339" s="84"/>
      <c r="CG339" s="84"/>
      <c r="CH339" s="84"/>
      <c r="CI339" s="84"/>
      <c r="CJ339" s="84"/>
      <c r="CK339" s="84"/>
      <c r="CL339" s="84"/>
      <c r="CM339" s="84"/>
      <c r="CN339" s="84"/>
      <c r="CO339" s="84"/>
      <c r="CP339" s="84"/>
      <c r="CQ339" s="84"/>
      <c r="CR339" s="84"/>
      <c r="CS339" s="84"/>
      <c r="CT339" s="84"/>
      <c r="CU339" s="84"/>
      <c r="CV339" s="84"/>
      <c r="CW339" s="84"/>
      <c r="CX339" s="84"/>
      <c r="CY339" s="84"/>
      <c r="CZ339" s="84"/>
      <c r="DA339" s="84"/>
      <c r="DB339" s="84"/>
      <c r="DC339" s="84"/>
      <c r="DD339" s="84"/>
      <c r="DE339" s="84"/>
      <c r="DF339" s="84"/>
      <c r="DG339" s="84"/>
      <c r="DH339" s="84"/>
      <c r="DI339" s="84"/>
      <c r="DJ339" s="84"/>
      <c r="DK339" s="84"/>
      <c r="DL339" s="84"/>
      <c r="DM339" s="84"/>
      <c r="DN339" s="84"/>
      <c r="DO339" s="84"/>
      <c r="DP339" s="84"/>
      <c r="DQ339" s="84"/>
      <c r="DR339" s="84"/>
      <c r="DS339" s="84"/>
      <c r="DT339" s="84"/>
      <c r="DU339" s="84"/>
      <c r="DV339" s="84"/>
      <c r="DW339" s="84"/>
      <c r="DX339" s="84"/>
      <c r="DY339" s="84"/>
      <c r="DZ339" s="84"/>
      <c r="EA339" s="84"/>
      <c r="EB339" s="84"/>
      <c r="EC339" s="84"/>
      <c r="ED339" s="84"/>
      <c r="EE339" s="84"/>
      <c r="EF339" s="84"/>
      <c r="EG339" s="84"/>
      <c r="EH339" s="84"/>
      <c r="EI339" s="84"/>
    </row>
    <row r="340" spans="22:139" x14ac:dyDescent="0.25">
      <c r="V340" s="89">
        <v>42</v>
      </c>
      <c r="W340" s="90" t="s">
        <v>168</v>
      </c>
      <c r="X340" s="89">
        <v>42</v>
      </c>
      <c r="Y340" s="89">
        <v>4</v>
      </c>
      <c r="Z340" s="94">
        <v>424</v>
      </c>
      <c r="AA340" s="92">
        <v>42113</v>
      </c>
      <c r="AB340" s="90" t="s">
        <v>434</v>
      </c>
      <c r="AC340" s="84"/>
      <c r="AD340" s="84"/>
      <c r="AE340" s="84"/>
      <c r="AF340" s="84"/>
      <c r="AG340" s="84"/>
      <c r="AH340" s="84"/>
      <c r="AI340" s="84"/>
      <c r="AJ340" s="84"/>
      <c r="AK340" s="84"/>
      <c r="AL340" s="84"/>
      <c r="AM340" s="84"/>
      <c r="AN340" s="84"/>
      <c r="AO340" s="84"/>
      <c r="AP340" s="84"/>
      <c r="AQ340" s="84"/>
      <c r="AR340" s="84"/>
      <c r="AS340" s="84"/>
      <c r="AT340" s="84"/>
      <c r="AU340" s="84"/>
      <c r="AV340" s="84"/>
      <c r="AW340" s="84"/>
      <c r="AX340" s="84"/>
      <c r="AY340" s="84"/>
      <c r="AZ340" s="84"/>
      <c r="BA340" s="84"/>
      <c r="BB340" s="84"/>
      <c r="BC340" s="84"/>
      <c r="BD340" s="84"/>
      <c r="BE340" s="84"/>
      <c r="BF340" s="84"/>
      <c r="BG340" s="84"/>
      <c r="BH340" s="84"/>
      <c r="BI340" s="84"/>
      <c r="BJ340" s="84"/>
      <c r="BK340" s="84"/>
      <c r="BL340" s="84"/>
      <c r="BM340" s="84"/>
      <c r="BN340" s="84"/>
      <c r="BO340" s="84"/>
      <c r="BP340" s="84"/>
      <c r="BQ340" s="84"/>
      <c r="BR340" s="84"/>
      <c r="BS340" s="84"/>
      <c r="BT340" s="84"/>
      <c r="BU340" s="84"/>
      <c r="BV340" s="84"/>
      <c r="BW340" s="84"/>
      <c r="BX340" s="84"/>
      <c r="BY340" s="84"/>
      <c r="BZ340" s="84"/>
      <c r="CA340" s="84"/>
      <c r="CB340" s="84"/>
      <c r="CC340" s="84"/>
      <c r="CD340" s="84"/>
      <c r="CE340" s="84"/>
      <c r="CF340" s="84"/>
      <c r="CG340" s="84"/>
      <c r="CH340" s="84"/>
      <c r="CI340" s="84"/>
      <c r="CJ340" s="84"/>
      <c r="CK340" s="84"/>
      <c r="CL340" s="84"/>
      <c r="CM340" s="84"/>
      <c r="CN340" s="84"/>
      <c r="CO340" s="84"/>
      <c r="CP340" s="84"/>
      <c r="CQ340" s="84"/>
      <c r="CR340" s="84"/>
      <c r="CS340" s="84"/>
      <c r="CT340" s="84"/>
      <c r="CU340" s="84"/>
      <c r="CV340" s="84"/>
      <c r="CW340" s="84"/>
      <c r="CX340" s="84"/>
      <c r="CY340" s="84"/>
      <c r="CZ340" s="84"/>
      <c r="DA340" s="84"/>
      <c r="DB340" s="84"/>
      <c r="DC340" s="84"/>
      <c r="DD340" s="84"/>
      <c r="DE340" s="84"/>
      <c r="DF340" s="84"/>
      <c r="DG340" s="84"/>
      <c r="DH340" s="84"/>
      <c r="DI340" s="84"/>
      <c r="DJ340" s="84"/>
      <c r="DK340" s="84"/>
      <c r="DL340" s="84"/>
      <c r="DM340" s="84"/>
      <c r="DN340" s="84"/>
      <c r="DO340" s="84"/>
      <c r="DP340" s="84"/>
      <c r="DQ340" s="84"/>
      <c r="DR340" s="84"/>
      <c r="DS340" s="84"/>
      <c r="DT340" s="84"/>
      <c r="DU340" s="84"/>
      <c r="DV340" s="84"/>
      <c r="DW340" s="84"/>
      <c r="DX340" s="84"/>
      <c r="DY340" s="84"/>
      <c r="DZ340" s="84"/>
      <c r="EA340" s="84"/>
      <c r="EB340" s="84"/>
      <c r="EC340" s="84"/>
      <c r="ED340" s="84"/>
      <c r="EE340" s="84"/>
      <c r="EF340" s="84"/>
      <c r="EG340" s="84"/>
      <c r="EH340" s="84"/>
      <c r="EI340" s="84"/>
    </row>
    <row r="341" spans="22:139" x14ac:dyDescent="0.25">
      <c r="V341" s="89">
        <v>42</v>
      </c>
      <c r="W341" s="90" t="s">
        <v>168</v>
      </c>
      <c r="X341" s="89">
        <v>42</v>
      </c>
      <c r="Y341" s="89">
        <v>5</v>
      </c>
      <c r="Z341" s="94">
        <v>425</v>
      </c>
      <c r="AA341" s="92">
        <v>42117</v>
      </c>
      <c r="AB341" s="90" t="s">
        <v>435</v>
      </c>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c r="BK341" s="84"/>
      <c r="BL341" s="84"/>
      <c r="BM341" s="84"/>
      <c r="BN341" s="84"/>
      <c r="BO341" s="84"/>
      <c r="BP341" s="84"/>
      <c r="BQ341" s="84"/>
      <c r="BR341" s="84"/>
      <c r="BS341" s="84"/>
      <c r="BT341" s="84"/>
      <c r="BU341" s="84"/>
      <c r="BV341" s="84"/>
      <c r="BW341" s="84"/>
      <c r="BX341" s="84"/>
      <c r="BY341" s="84"/>
      <c r="BZ341" s="84"/>
      <c r="CA341" s="84"/>
      <c r="CB341" s="84"/>
      <c r="CC341" s="84"/>
      <c r="CD341" s="84"/>
      <c r="CE341" s="84"/>
      <c r="CF341" s="84"/>
      <c r="CG341" s="84"/>
      <c r="CH341" s="84"/>
      <c r="CI341" s="84"/>
      <c r="CJ341" s="84"/>
      <c r="CK341" s="84"/>
      <c r="CL341" s="84"/>
      <c r="CM341" s="84"/>
      <c r="CN341" s="84"/>
      <c r="CO341" s="84"/>
      <c r="CP341" s="84"/>
      <c r="CQ341" s="84"/>
      <c r="CR341" s="84"/>
      <c r="CS341" s="84"/>
      <c r="CT341" s="84"/>
      <c r="CU341" s="84"/>
      <c r="CV341" s="84"/>
      <c r="CW341" s="84"/>
      <c r="CX341" s="84"/>
      <c r="CY341" s="84"/>
      <c r="CZ341" s="84"/>
      <c r="DA341" s="84"/>
      <c r="DB341" s="84"/>
      <c r="DC341" s="84"/>
      <c r="DD341" s="84"/>
      <c r="DE341" s="84"/>
      <c r="DF341" s="84"/>
      <c r="DG341" s="84"/>
      <c r="DH341" s="84"/>
      <c r="DI341" s="84"/>
      <c r="DJ341" s="84"/>
      <c r="DK341" s="84"/>
      <c r="DL341" s="84"/>
      <c r="DM341" s="84"/>
      <c r="DN341" s="84"/>
      <c r="DO341" s="84"/>
      <c r="DP341" s="84"/>
      <c r="DQ341" s="84"/>
      <c r="DR341" s="84"/>
      <c r="DS341" s="84"/>
      <c r="DT341" s="84"/>
      <c r="DU341" s="84"/>
      <c r="DV341" s="84"/>
      <c r="DW341" s="84"/>
      <c r="DX341" s="84"/>
      <c r="DY341" s="84"/>
      <c r="DZ341" s="84"/>
      <c r="EA341" s="84"/>
      <c r="EB341" s="84"/>
      <c r="EC341" s="84"/>
      <c r="ED341" s="84"/>
      <c r="EE341" s="84"/>
      <c r="EF341" s="84"/>
      <c r="EG341" s="84"/>
      <c r="EH341" s="84"/>
      <c r="EI341" s="84"/>
    </row>
    <row r="342" spans="22:139" x14ac:dyDescent="0.25">
      <c r="V342" s="89">
        <v>42</v>
      </c>
      <c r="W342" s="90" t="s">
        <v>168</v>
      </c>
      <c r="X342" s="89">
        <v>42</v>
      </c>
      <c r="Y342" s="89">
        <v>6</v>
      </c>
      <c r="Z342" s="94">
        <v>426</v>
      </c>
      <c r="AA342" s="92">
        <v>42118</v>
      </c>
      <c r="AB342" s="90" t="s">
        <v>436</v>
      </c>
      <c r="AC342" s="84"/>
      <c r="AD342" s="84"/>
      <c r="AE342" s="84"/>
      <c r="AF342" s="84"/>
      <c r="AG342" s="84"/>
      <c r="AH342" s="84"/>
      <c r="AI342" s="84"/>
      <c r="AJ342" s="84"/>
      <c r="AK342" s="84"/>
      <c r="AL342" s="84"/>
      <c r="AM342" s="84"/>
      <c r="AN342" s="84"/>
      <c r="AO342" s="84"/>
      <c r="AP342" s="84"/>
      <c r="AQ342" s="84"/>
      <c r="AR342" s="84"/>
      <c r="AS342" s="84"/>
      <c r="AT342" s="84"/>
      <c r="AU342" s="84"/>
      <c r="AV342" s="84"/>
      <c r="AW342" s="84"/>
      <c r="AX342" s="84"/>
      <c r="AY342" s="84"/>
      <c r="AZ342" s="84"/>
      <c r="BA342" s="84"/>
      <c r="BB342" s="84"/>
      <c r="BC342" s="84"/>
      <c r="BD342" s="84"/>
      <c r="BE342" s="84"/>
      <c r="BF342" s="84"/>
      <c r="BG342" s="84"/>
      <c r="BH342" s="84"/>
      <c r="BI342" s="84"/>
      <c r="BJ342" s="84"/>
      <c r="BK342" s="84"/>
      <c r="BL342" s="84"/>
      <c r="BM342" s="84"/>
      <c r="BN342" s="84"/>
      <c r="BO342" s="84"/>
      <c r="BP342" s="84"/>
      <c r="BQ342" s="84"/>
      <c r="BR342" s="84"/>
      <c r="BS342" s="84"/>
      <c r="BT342" s="84"/>
      <c r="BU342" s="84"/>
      <c r="BV342" s="84"/>
      <c r="BW342" s="84"/>
      <c r="BX342" s="84"/>
      <c r="BY342" s="84"/>
      <c r="BZ342" s="84"/>
      <c r="CA342" s="84"/>
      <c r="CB342" s="84"/>
      <c r="CC342" s="84"/>
      <c r="CD342" s="84"/>
      <c r="CE342" s="84"/>
      <c r="CF342" s="84"/>
      <c r="CG342" s="84"/>
      <c r="CH342" s="84"/>
      <c r="CI342" s="84"/>
      <c r="CJ342" s="84"/>
      <c r="CK342" s="84"/>
      <c r="CL342" s="84"/>
      <c r="CM342" s="84"/>
      <c r="CN342" s="84"/>
      <c r="CO342" s="84"/>
      <c r="CP342" s="84"/>
      <c r="CQ342" s="84"/>
      <c r="CR342" s="84"/>
      <c r="CS342" s="84"/>
      <c r="CT342" s="84"/>
      <c r="CU342" s="84"/>
      <c r="CV342" s="84"/>
      <c r="CW342" s="84"/>
      <c r="CX342" s="84"/>
      <c r="CY342" s="84"/>
      <c r="CZ342" s="84"/>
      <c r="DA342" s="84"/>
      <c r="DB342" s="84"/>
      <c r="DC342" s="84"/>
      <c r="DD342" s="84"/>
      <c r="DE342" s="84"/>
      <c r="DF342" s="84"/>
      <c r="DG342" s="84"/>
      <c r="DH342" s="84"/>
      <c r="DI342" s="84"/>
      <c r="DJ342" s="84"/>
      <c r="DK342" s="84"/>
      <c r="DL342" s="84"/>
      <c r="DM342" s="84"/>
      <c r="DN342" s="84"/>
      <c r="DO342" s="84"/>
      <c r="DP342" s="84"/>
      <c r="DQ342" s="84"/>
      <c r="DR342" s="84"/>
      <c r="DS342" s="84"/>
      <c r="DT342" s="84"/>
      <c r="DU342" s="84"/>
      <c r="DV342" s="84"/>
      <c r="DW342" s="84"/>
      <c r="DX342" s="84"/>
      <c r="DY342" s="84"/>
      <c r="DZ342" s="84"/>
      <c r="EA342" s="84"/>
      <c r="EB342" s="84"/>
      <c r="EC342" s="84"/>
      <c r="ED342" s="84"/>
      <c r="EE342" s="84"/>
      <c r="EF342" s="84"/>
      <c r="EG342" s="84"/>
      <c r="EH342" s="84"/>
      <c r="EI342" s="84"/>
    </row>
    <row r="343" spans="22:139" x14ac:dyDescent="0.25">
      <c r="V343" s="89">
        <v>42</v>
      </c>
      <c r="W343" s="90" t="s">
        <v>168</v>
      </c>
      <c r="X343" s="89">
        <v>42</v>
      </c>
      <c r="Y343" s="89">
        <v>7</v>
      </c>
      <c r="Z343" s="94">
        <v>427</v>
      </c>
      <c r="AA343" s="92">
        <v>42119</v>
      </c>
      <c r="AB343" s="90" t="s">
        <v>437</v>
      </c>
      <c r="AC343" s="84"/>
      <c r="AD343" s="84"/>
      <c r="AE343" s="84"/>
      <c r="AF343" s="84"/>
      <c r="AG343" s="84"/>
      <c r="AH343" s="84"/>
      <c r="AI343" s="84"/>
      <c r="AJ343" s="84"/>
      <c r="AK343" s="84"/>
      <c r="AL343" s="84"/>
      <c r="AM343" s="84"/>
      <c r="AN343" s="84"/>
      <c r="AO343" s="84"/>
      <c r="AP343" s="84"/>
      <c r="AQ343" s="84"/>
      <c r="AR343" s="84"/>
      <c r="AS343" s="84"/>
      <c r="AT343" s="84"/>
      <c r="AU343" s="84"/>
      <c r="AV343" s="84"/>
      <c r="AW343" s="84"/>
      <c r="AX343" s="84"/>
      <c r="AY343" s="84"/>
      <c r="AZ343" s="84"/>
      <c r="BA343" s="84"/>
      <c r="BB343" s="84"/>
      <c r="BC343" s="84"/>
      <c r="BD343" s="84"/>
      <c r="BE343" s="84"/>
      <c r="BF343" s="84"/>
      <c r="BG343" s="84"/>
      <c r="BH343" s="84"/>
      <c r="BI343" s="84"/>
      <c r="BJ343" s="84"/>
      <c r="BK343" s="84"/>
      <c r="BL343" s="84"/>
      <c r="BM343" s="84"/>
      <c r="BN343" s="84"/>
      <c r="BO343" s="84"/>
      <c r="BP343" s="84"/>
      <c r="BQ343" s="84"/>
      <c r="BR343" s="84"/>
      <c r="BS343" s="84"/>
      <c r="BT343" s="84"/>
      <c r="BU343" s="84"/>
      <c r="BV343" s="84"/>
      <c r="BW343" s="84"/>
      <c r="BX343" s="84"/>
      <c r="BY343" s="84"/>
      <c r="BZ343" s="84"/>
      <c r="CA343" s="84"/>
      <c r="CB343" s="84"/>
      <c r="CC343" s="84"/>
      <c r="CD343" s="84"/>
      <c r="CE343" s="84"/>
      <c r="CF343" s="84"/>
      <c r="CG343" s="84"/>
      <c r="CH343" s="84"/>
      <c r="CI343" s="84"/>
      <c r="CJ343" s="84"/>
      <c r="CK343" s="84"/>
      <c r="CL343" s="84"/>
      <c r="CM343" s="84"/>
      <c r="CN343" s="84"/>
      <c r="CO343" s="84"/>
      <c r="CP343" s="84"/>
      <c r="CQ343" s="84"/>
      <c r="CR343" s="84"/>
      <c r="CS343" s="84"/>
      <c r="CT343" s="84"/>
      <c r="CU343" s="84"/>
      <c r="CV343" s="84"/>
      <c r="CW343" s="84"/>
      <c r="CX343" s="84"/>
      <c r="CY343" s="84"/>
      <c r="CZ343" s="84"/>
      <c r="DA343" s="84"/>
      <c r="DB343" s="84"/>
      <c r="DC343" s="84"/>
      <c r="DD343" s="84"/>
      <c r="DE343" s="84"/>
      <c r="DF343" s="84"/>
      <c r="DG343" s="84"/>
      <c r="DH343" s="84"/>
      <c r="DI343" s="84"/>
      <c r="DJ343" s="84"/>
      <c r="DK343" s="84"/>
      <c r="DL343" s="84"/>
      <c r="DM343" s="84"/>
      <c r="DN343" s="84"/>
      <c r="DO343" s="84"/>
      <c r="DP343" s="84"/>
      <c r="DQ343" s="84"/>
      <c r="DR343" s="84"/>
      <c r="DS343" s="84"/>
      <c r="DT343" s="84"/>
      <c r="DU343" s="84"/>
      <c r="DV343" s="84"/>
      <c r="DW343" s="84"/>
      <c r="DX343" s="84"/>
      <c r="DY343" s="84"/>
      <c r="DZ343" s="84"/>
      <c r="EA343" s="84"/>
      <c r="EB343" s="84"/>
      <c r="EC343" s="84"/>
      <c r="ED343" s="84"/>
      <c r="EE343" s="84"/>
      <c r="EF343" s="84"/>
      <c r="EG343" s="84"/>
      <c r="EH343" s="84"/>
      <c r="EI343" s="84"/>
    </row>
    <row r="344" spans="22:139" x14ac:dyDescent="0.25">
      <c r="V344" s="89">
        <v>42</v>
      </c>
      <c r="W344" s="90" t="s">
        <v>168</v>
      </c>
      <c r="X344" s="89">
        <v>42</v>
      </c>
      <c r="Y344" s="89">
        <v>8</v>
      </c>
      <c r="Z344" s="94">
        <v>428</v>
      </c>
      <c r="AA344" s="92">
        <v>42121</v>
      </c>
      <c r="AB344" s="90" t="s">
        <v>438</v>
      </c>
      <c r="AC344" s="84"/>
      <c r="AD344" s="84"/>
      <c r="AE344" s="84"/>
      <c r="AF344" s="84"/>
      <c r="AG344" s="84"/>
      <c r="AH344" s="84"/>
      <c r="AI344" s="84"/>
      <c r="AJ344" s="84"/>
      <c r="AK344" s="84"/>
      <c r="AL344" s="84"/>
      <c r="AM344" s="84"/>
      <c r="AN344" s="84"/>
      <c r="AO344" s="84"/>
      <c r="AP344" s="84"/>
      <c r="AQ344" s="84"/>
      <c r="AR344" s="84"/>
      <c r="AS344" s="84"/>
      <c r="AT344" s="84"/>
      <c r="AU344" s="84"/>
      <c r="AV344" s="84"/>
      <c r="AW344" s="84"/>
      <c r="AX344" s="84"/>
      <c r="AY344" s="84"/>
      <c r="AZ344" s="84"/>
      <c r="BA344" s="84"/>
      <c r="BB344" s="84"/>
      <c r="BC344" s="84"/>
      <c r="BD344" s="84"/>
      <c r="BE344" s="84"/>
      <c r="BF344" s="84"/>
      <c r="BG344" s="84"/>
      <c r="BH344" s="84"/>
      <c r="BI344" s="84"/>
      <c r="BJ344" s="84"/>
      <c r="BK344" s="84"/>
      <c r="BL344" s="84"/>
      <c r="BM344" s="84"/>
      <c r="BN344" s="84"/>
      <c r="BO344" s="84"/>
      <c r="BP344" s="84"/>
      <c r="BQ344" s="84"/>
      <c r="BR344" s="84"/>
      <c r="BS344" s="84"/>
      <c r="BT344" s="84"/>
      <c r="BU344" s="84"/>
      <c r="BV344" s="84"/>
      <c r="BW344" s="84"/>
      <c r="BX344" s="84"/>
      <c r="BY344" s="84"/>
      <c r="BZ344" s="84"/>
      <c r="CA344" s="84"/>
      <c r="CB344" s="84"/>
      <c r="CC344" s="84"/>
      <c r="CD344" s="84"/>
      <c r="CE344" s="84"/>
      <c r="CF344" s="84"/>
      <c r="CG344" s="84"/>
      <c r="CH344" s="84"/>
      <c r="CI344" s="84"/>
      <c r="CJ344" s="84"/>
      <c r="CK344" s="84"/>
      <c r="CL344" s="84"/>
      <c r="CM344" s="84"/>
      <c r="CN344" s="84"/>
      <c r="CO344" s="84"/>
      <c r="CP344" s="84"/>
      <c r="CQ344" s="84"/>
      <c r="CR344" s="84"/>
      <c r="CS344" s="84"/>
      <c r="CT344" s="84"/>
      <c r="CU344" s="84"/>
      <c r="CV344" s="84"/>
      <c r="CW344" s="84"/>
      <c r="CX344" s="84"/>
      <c r="CY344" s="84"/>
      <c r="CZ344" s="84"/>
      <c r="DA344" s="84"/>
      <c r="DB344" s="84"/>
      <c r="DC344" s="84"/>
      <c r="DD344" s="84"/>
      <c r="DE344" s="84"/>
      <c r="DF344" s="84"/>
      <c r="DG344" s="84"/>
      <c r="DH344" s="84"/>
      <c r="DI344" s="84"/>
      <c r="DJ344" s="84"/>
      <c r="DK344" s="84"/>
      <c r="DL344" s="84"/>
      <c r="DM344" s="84"/>
      <c r="DN344" s="84"/>
      <c r="DO344" s="84"/>
      <c r="DP344" s="84"/>
      <c r="DQ344" s="84"/>
      <c r="DR344" s="84"/>
      <c r="DS344" s="84"/>
      <c r="DT344" s="84"/>
      <c r="DU344" s="84"/>
      <c r="DV344" s="84"/>
      <c r="DW344" s="84"/>
      <c r="DX344" s="84"/>
      <c r="DY344" s="84"/>
      <c r="DZ344" s="84"/>
      <c r="EA344" s="84"/>
      <c r="EB344" s="84"/>
      <c r="EC344" s="84"/>
      <c r="ED344" s="84"/>
      <c r="EE344" s="84"/>
      <c r="EF344" s="84"/>
      <c r="EG344" s="84"/>
      <c r="EH344" s="84"/>
      <c r="EI344" s="84"/>
    </row>
    <row r="345" spans="22:139" x14ac:dyDescent="0.25">
      <c r="V345" s="89">
        <v>42</v>
      </c>
      <c r="W345" s="90" t="s">
        <v>168</v>
      </c>
      <c r="X345" s="89">
        <v>42</v>
      </c>
      <c r="Y345" s="89">
        <v>9</v>
      </c>
      <c r="Z345" s="94">
        <v>429</v>
      </c>
      <c r="AA345" s="92">
        <v>42124</v>
      </c>
      <c r="AB345" s="90" t="s">
        <v>151</v>
      </c>
      <c r="AC345" s="84"/>
      <c r="AD345" s="84"/>
      <c r="AE345" s="84"/>
      <c r="AF345" s="84"/>
      <c r="AG345" s="84"/>
      <c r="AH345" s="84"/>
      <c r="AI345" s="84"/>
      <c r="AJ345" s="84"/>
      <c r="AK345" s="84"/>
      <c r="AL345" s="84"/>
      <c r="AM345" s="84"/>
      <c r="AN345" s="84"/>
      <c r="AO345" s="84"/>
      <c r="AP345" s="84"/>
      <c r="AQ345" s="84"/>
      <c r="AR345" s="84"/>
      <c r="AS345" s="84"/>
      <c r="AT345" s="84"/>
      <c r="AU345" s="84"/>
      <c r="AV345" s="84"/>
      <c r="AW345" s="84"/>
      <c r="AX345" s="84"/>
      <c r="AY345" s="84"/>
      <c r="AZ345" s="84"/>
      <c r="BA345" s="84"/>
      <c r="BB345" s="84"/>
      <c r="BC345" s="84"/>
      <c r="BD345" s="84"/>
      <c r="BE345" s="84"/>
      <c r="BF345" s="84"/>
      <c r="BG345" s="84"/>
      <c r="BH345" s="84"/>
      <c r="BI345" s="84"/>
      <c r="BJ345" s="84"/>
      <c r="BK345" s="84"/>
      <c r="BL345" s="84"/>
      <c r="BM345" s="84"/>
      <c r="BN345" s="84"/>
      <c r="BO345" s="84"/>
      <c r="BP345" s="84"/>
      <c r="BQ345" s="84"/>
      <c r="BR345" s="84"/>
      <c r="BS345" s="84"/>
      <c r="BT345" s="84"/>
      <c r="BU345" s="84"/>
      <c r="BV345" s="84"/>
      <c r="BW345" s="84"/>
      <c r="BX345" s="84"/>
      <c r="BY345" s="84"/>
      <c r="BZ345" s="84"/>
      <c r="CA345" s="84"/>
      <c r="CB345" s="84"/>
      <c r="CC345" s="84"/>
      <c r="CD345" s="84"/>
      <c r="CE345" s="84"/>
      <c r="CF345" s="84"/>
      <c r="CG345" s="84"/>
      <c r="CH345" s="84"/>
      <c r="CI345" s="84"/>
      <c r="CJ345" s="84"/>
      <c r="CK345" s="84"/>
      <c r="CL345" s="84"/>
      <c r="CM345" s="84"/>
      <c r="CN345" s="84"/>
      <c r="CO345" s="84"/>
      <c r="CP345" s="84"/>
      <c r="CQ345" s="84"/>
      <c r="CR345" s="84"/>
      <c r="CS345" s="84"/>
      <c r="CT345" s="84"/>
      <c r="CU345" s="84"/>
      <c r="CV345" s="84"/>
      <c r="CW345" s="84"/>
      <c r="CX345" s="84"/>
      <c r="CY345" s="84"/>
      <c r="CZ345" s="84"/>
      <c r="DA345" s="84"/>
      <c r="DB345" s="84"/>
      <c r="DC345" s="84"/>
      <c r="DD345" s="84"/>
      <c r="DE345" s="84"/>
      <c r="DF345" s="84"/>
      <c r="DG345" s="84"/>
      <c r="DH345" s="84"/>
      <c r="DI345" s="84"/>
      <c r="DJ345" s="84"/>
      <c r="DK345" s="84"/>
      <c r="DL345" s="84"/>
      <c r="DM345" s="84"/>
      <c r="DN345" s="84"/>
      <c r="DO345" s="84"/>
      <c r="DP345" s="84"/>
      <c r="DQ345" s="84"/>
      <c r="DR345" s="84"/>
      <c r="DS345" s="84"/>
      <c r="DT345" s="84"/>
      <c r="DU345" s="84"/>
      <c r="DV345" s="84"/>
      <c r="DW345" s="84"/>
      <c r="DX345" s="84"/>
      <c r="DY345" s="84"/>
      <c r="DZ345" s="84"/>
      <c r="EA345" s="84"/>
      <c r="EB345" s="84"/>
      <c r="EC345" s="84"/>
      <c r="ED345" s="84"/>
      <c r="EE345" s="84"/>
      <c r="EF345" s="84"/>
      <c r="EG345" s="84"/>
      <c r="EH345" s="84"/>
      <c r="EI345" s="84"/>
    </row>
    <row r="346" spans="22:139" x14ac:dyDescent="0.25">
      <c r="V346" s="89">
        <v>42</v>
      </c>
      <c r="W346" s="90" t="s">
        <v>168</v>
      </c>
      <c r="X346" s="89">
        <v>42</v>
      </c>
      <c r="Y346" s="89">
        <v>10</v>
      </c>
      <c r="Z346" s="94">
        <v>4210</v>
      </c>
      <c r="AA346" s="92">
        <v>51153</v>
      </c>
      <c r="AB346" s="90" t="s">
        <v>493</v>
      </c>
      <c r="AC346" s="84"/>
      <c r="AD346" s="84"/>
      <c r="AE346" s="84"/>
      <c r="AF346" s="84"/>
      <c r="AG346" s="84"/>
      <c r="AH346" s="84"/>
      <c r="AI346" s="84"/>
      <c r="AJ346" s="84"/>
      <c r="AK346" s="84"/>
      <c r="AL346" s="84"/>
      <c r="AM346" s="84"/>
      <c r="AN346" s="84"/>
      <c r="AO346" s="84"/>
      <c r="AP346" s="84"/>
      <c r="AQ346" s="84"/>
      <c r="AR346" s="84"/>
      <c r="AS346" s="84"/>
      <c r="AT346" s="84"/>
      <c r="AU346" s="84"/>
      <c r="AV346" s="84"/>
      <c r="AW346" s="84"/>
      <c r="AX346" s="84"/>
      <c r="AY346" s="84"/>
      <c r="AZ346" s="84"/>
      <c r="BA346" s="84"/>
      <c r="BB346" s="84"/>
      <c r="BC346" s="84"/>
      <c r="BD346" s="84"/>
      <c r="BE346" s="84"/>
      <c r="BF346" s="84"/>
      <c r="BG346" s="84"/>
      <c r="BH346" s="84"/>
      <c r="BI346" s="84"/>
      <c r="BJ346" s="84"/>
      <c r="BK346" s="84"/>
      <c r="BL346" s="84"/>
      <c r="BM346" s="84"/>
      <c r="BN346" s="84"/>
      <c r="BO346" s="84"/>
      <c r="BP346" s="84"/>
      <c r="BQ346" s="84"/>
      <c r="BR346" s="84"/>
      <c r="BS346" s="84"/>
      <c r="BT346" s="84"/>
      <c r="BU346" s="84"/>
      <c r="BV346" s="84"/>
      <c r="BW346" s="84"/>
      <c r="BX346" s="84"/>
      <c r="BY346" s="84"/>
      <c r="BZ346" s="84"/>
      <c r="CA346" s="84"/>
      <c r="CB346" s="84"/>
      <c r="CC346" s="84"/>
      <c r="CD346" s="84"/>
      <c r="CE346" s="84"/>
      <c r="CF346" s="84"/>
      <c r="CG346" s="84"/>
      <c r="CH346" s="84"/>
      <c r="CI346" s="84"/>
      <c r="CJ346" s="84"/>
      <c r="CK346" s="84"/>
      <c r="CL346" s="84"/>
      <c r="CM346" s="84"/>
      <c r="CN346" s="84"/>
      <c r="CO346" s="84"/>
      <c r="CP346" s="84"/>
      <c r="CQ346" s="84"/>
      <c r="CR346" s="84"/>
      <c r="CS346" s="84"/>
      <c r="CT346" s="84"/>
      <c r="CU346" s="84"/>
      <c r="CV346" s="84"/>
      <c r="CW346" s="84"/>
      <c r="CX346" s="84"/>
      <c r="CY346" s="84"/>
      <c r="CZ346" s="84"/>
      <c r="DA346" s="84"/>
      <c r="DB346" s="84"/>
      <c r="DC346" s="84"/>
      <c r="DD346" s="84"/>
      <c r="DE346" s="84"/>
      <c r="DF346" s="84"/>
      <c r="DG346" s="84"/>
      <c r="DH346" s="84"/>
      <c r="DI346" s="84"/>
      <c r="DJ346" s="84"/>
      <c r="DK346" s="84"/>
      <c r="DL346" s="84"/>
      <c r="DM346" s="84"/>
      <c r="DN346" s="84"/>
      <c r="DO346" s="84"/>
      <c r="DP346" s="84"/>
      <c r="DQ346" s="84"/>
      <c r="DR346" s="84"/>
      <c r="DS346" s="84"/>
      <c r="DT346" s="84"/>
      <c r="DU346" s="84"/>
      <c r="DV346" s="84"/>
      <c r="DW346" s="84"/>
      <c r="DX346" s="84"/>
      <c r="DY346" s="84"/>
      <c r="DZ346" s="84"/>
      <c r="EA346" s="84"/>
      <c r="EB346" s="84"/>
      <c r="EC346" s="84"/>
      <c r="ED346" s="84"/>
      <c r="EE346" s="84"/>
      <c r="EF346" s="84"/>
      <c r="EG346" s="84"/>
      <c r="EH346" s="84"/>
      <c r="EI346" s="84"/>
    </row>
    <row r="347" spans="22:139" x14ac:dyDescent="0.25">
      <c r="V347" s="89">
        <v>42</v>
      </c>
      <c r="W347" s="90" t="s">
        <v>168</v>
      </c>
      <c r="X347" s="89">
        <v>42</v>
      </c>
      <c r="Y347" s="89">
        <v>11</v>
      </c>
      <c r="Z347" s="94">
        <v>4211</v>
      </c>
      <c r="AA347" s="92">
        <v>51156</v>
      </c>
      <c r="AB347" s="90" t="s">
        <v>496</v>
      </c>
      <c r="AC347" s="84"/>
      <c r="AD347" s="84"/>
      <c r="AE347" s="84"/>
      <c r="AF347" s="84"/>
      <c r="AG347" s="84"/>
      <c r="AH347" s="84"/>
      <c r="AI347" s="84"/>
      <c r="AJ347" s="84"/>
      <c r="AK347" s="84"/>
      <c r="AL347" s="84"/>
      <c r="AM347" s="84"/>
      <c r="AN347" s="84"/>
      <c r="AO347" s="84"/>
      <c r="AP347" s="84"/>
      <c r="AQ347" s="84"/>
      <c r="AR347" s="84"/>
      <c r="AS347" s="84"/>
      <c r="AT347" s="84"/>
      <c r="AU347" s="84"/>
      <c r="AV347" s="84"/>
      <c r="AW347" s="84"/>
      <c r="AX347" s="84"/>
      <c r="AY347" s="84"/>
      <c r="AZ347" s="84"/>
      <c r="BA347" s="84"/>
      <c r="BB347" s="84"/>
      <c r="BC347" s="84"/>
      <c r="BD347" s="84"/>
      <c r="BE347" s="84"/>
      <c r="BF347" s="84"/>
      <c r="BG347" s="84"/>
      <c r="BH347" s="84"/>
      <c r="BI347" s="84"/>
      <c r="BJ347" s="84"/>
      <c r="BK347" s="84"/>
      <c r="BL347" s="84"/>
      <c r="BM347" s="84"/>
      <c r="BN347" s="84"/>
      <c r="BO347" s="84"/>
      <c r="BP347" s="84"/>
      <c r="BQ347" s="84"/>
      <c r="BR347" s="84"/>
      <c r="BS347" s="84"/>
      <c r="BT347" s="84"/>
      <c r="BU347" s="84"/>
      <c r="BV347" s="84"/>
      <c r="BW347" s="84"/>
      <c r="BX347" s="84"/>
      <c r="BY347" s="84"/>
      <c r="BZ347" s="84"/>
      <c r="CA347" s="84"/>
      <c r="CB347" s="84"/>
      <c r="CC347" s="84"/>
      <c r="CD347" s="84"/>
      <c r="CE347" s="84"/>
      <c r="CF347" s="84"/>
      <c r="CG347" s="84"/>
      <c r="CH347" s="84"/>
      <c r="CI347" s="84"/>
      <c r="CJ347" s="84"/>
      <c r="CK347" s="84"/>
      <c r="CL347" s="84"/>
      <c r="CM347" s="84"/>
      <c r="CN347" s="84"/>
      <c r="CO347" s="84"/>
      <c r="CP347" s="84"/>
      <c r="CQ347" s="84"/>
      <c r="CR347" s="84"/>
      <c r="CS347" s="84"/>
      <c r="CT347" s="84"/>
      <c r="CU347" s="84"/>
      <c r="CV347" s="84"/>
      <c r="CW347" s="84"/>
      <c r="CX347" s="84"/>
      <c r="CY347" s="84"/>
      <c r="CZ347" s="84"/>
      <c r="DA347" s="84"/>
      <c r="DB347" s="84"/>
      <c r="DC347" s="84"/>
      <c r="DD347" s="84"/>
      <c r="DE347" s="84"/>
      <c r="DF347" s="84"/>
      <c r="DG347" s="84"/>
      <c r="DH347" s="84"/>
      <c r="DI347" s="84"/>
      <c r="DJ347" s="84"/>
      <c r="DK347" s="84"/>
      <c r="DL347" s="84"/>
      <c r="DM347" s="84"/>
      <c r="DN347" s="84"/>
      <c r="DO347" s="84"/>
      <c r="DP347" s="84"/>
      <c r="DQ347" s="84"/>
      <c r="DR347" s="84"/>
      <c r="DS347" s="84"/>
      <c r="DT347" s="84"/>
      <c r="DU347" s="84"/>
      <c r="DV347" s="84"/>
      <c r="DW347" s="84"/>
      <c r="DX347" s="84"/>
      <c r="DY347" s="84"/>
      <c r="DZ347" s="84"/>
      <c r="EA347" s="84"/>
      <c r="EB347" s="84"/>
      <c r="EC347" s="84"/>
      <c r="ED347" s="84"/>
      <c r="EE347" s="84"/>
      <c r="EF347" s="84"/>
      <c r="EG347" s="84"/>
      <c r="EH347" s="84"/>
      <c r="EI347" s="84"/>
    </row>
    <row r="348" spans="22:139" x14ac:dyDescent="0.25">
      <c r="V348" s="89">
        <v>42</v>
      </c>
      <c r="W348" s="90" t="s">
        <v>168</v>
      </c>
      <c r="X348" s="89">
        <v>42</v>
      </c>
      <c r="Y348" s="89">
        <v>12</v>
      </c>
      <c r="Z348" s="94">
        <v>4212</v>
      </c>
      <c r="AA348" s="92">
        <v>93123</v>
      </c>
      <c r="AB348" s="90" t="s">
        <v>661</v>
      </c>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4"/>
      <c r="AY348" s="84"/>
      <c r="AZ348" s="84"/>
      <c r="BA348" s="84"/>
      <c r="BB348" s="84"/>
      <c r="BC348" s="84"/>
      <c r="BD348" s="84"/>
      <c r="BE348" s="84"/>
      <c r="BF348" s="84"/>
      <c r="BG348" s="84"/>
      <c r="BH348" s="84"/>
      <c r="BI348" s="84"/>
      <c r="BJ348" s="84"/>
      <c r="BK348" s="84"/>
      <c r="BL348" s="84"/>
      <c r="BM348" s="84"/>
      <c r="BN348" s="84"/>
      <c r="BO348" s="84"/>
      <c r="BP348" s="84"/>
      <c r="BQ348" s="84"/>
      <c r="BR348" s="84"/>
      <c r="BS348" s="84"/>
      <c r="BT348" s="84"/>
      <c r="BU348" s="84"/>
      <c r="BV348" s="84"/>
      <c r="BW348" s="84"/>
      <c r="BX348" s="84"/>
      <c r="BY348" s="84"/>
      <c r="BZ348" s="84"/>
      <c r="CA348" s="84"/>
      <c r="CB348" s="84"/>
      <c r="CC348" s="84"/>
      <c r="CD348" s="84"/>
      <c r="CE348" s="84"/>
      <c r="CF348" s="84"/>
      <c r="CG348" s="84"/>
      <c r="CH348" s="84"/>
      <c r="CI348" s="84"/>
      <c r="CJ348" s="84"/>
      <c r="CK348" s="84"/>
      <c r="CL348" s="84"/>
      <c r="CM348" s="84"/>
      <c r="CN348" s="84"/>
      <c r="CO348" s="84"/>
      <c r="CP348" s="84"/>
      <c r="CQ348" s="84"/>
      <c r="CR348" s="84"/>
      <c r="CS348" s="84"/>
      <c r="CT348" s="84"/>
      <c r="CU348" s="84"/>
      <c r="CV348" s="84"/>
      <c r="CW348" s="84"/>
      <c r="CX348" s="84"/>
      <c r="CY348" s="84"/>
      <c r="CZ348" s="84"/>
      <c r="DA348" s="84"/>
      <c r="DB348" s="84"/>
      <c r="DC348" s="84"/>
      <c r="DD348" s="84"/>
      <c r="DE348" s="84"/>
      <c r="DF348" s="84"/>
      <c r="DG348" s="84"/>
      <c r="DH348" s="84"/>
      <c r="DI348" s="84"/>
      <c r="DJ348" s="84"/>
      <c r="DK348" s="84"/>
      <c r="DL348" s="84"/>
      <c r="DM348" s="84"/>
      <c r="DN348" s="84"/>
      <c r="DO348" s="84"/>
      <c r="DP348" s="84"/>
      <c r="DQ348" s="84"/>
      <c r="DR348" s="84"/>
      <c r="DS348" s="84"/>
      <c r="DT348" s="84"/>
      <c r="DU348" s="84"/>
      <c r="DV348" s="84"/>
      <c r="DW348" s="84"/>
      <c r="DX348" s="84"/>
      <c r="DY348" s="84"/>
      <c r="DZ348" s="84"/>
      <c r="EA348" s="84"/>
      <c r="EB348" s="84"/>
      <c r="EC348" s="84"/>
      <c r="ED348" s="84"/>
      <c r="EE348" s="84"/>
      <c r="EF348" s="84"/>
      <c r="EG348" s="84"/>
      <c r="EH348" s="84"/>
      <c r="EI348" s="84"/>
    </row>
    <row r="349" spans="22:139" x14ac:dyDescent="0.25">
      <c r="V349" s="89">
        <v>43</v>
      </c>
      <c r="W349" s="90" t="s">
        <v>169</v>
      </c>
      <c r="X349" s="89">
        <v>43</v>
      </c>
      <c r="Y349" s="89">
        <v>1</v>
      </c>
      <c r="Z349" s="94">
        <v>431</v>
      </c>
      <c r="AA349" s="92">
        <v>15003</v>
      </c>
      <c r="AB349" s="90" t="s">
        <v>310</v>
      </c>
      <c r="AC349" s="84"/>
      <c r="AD349" s="84"/>
      <c r="AE349" s="84"/>
      <c r="AF349" s="84"/>
      <c r="AG349" s="84"/>
      <c r="AH349" s="84"/>
      <c r="AI349" s="84"/>
      <c r="AJ349" s="84"/>
      <c r="AK349" s="84"/>
      <c r="AL349" s="84"/>
      <c r="AM349" s="84"/>
      <c r="AN349" s="84"/>
      <c r="AO349" s="84"/>
      <c r="AP349" s="84"/>
      <c r="AQ349" s="84"/>
      <c r="AR349" s="84"/>
      <c r="AS349" s="84"/>
      <c r="AT349" s="84"/>
      <c r="AU349" s="84"/>
      <c r="AV349" s="84"/>
      <c r="AW349" s="84"/>
      <c r="AX349" s="84"/>
      <c r="AY349" s="84"/>
      <c r="AZ349" s="84"/>
      <c r="BA349" s="84"/>
      <c r="BB349" s="84"/>
      <c r="BC349" s="84"/>
      <c r="BD349" s="84"/>
      <c r="BE349" s="84"/>
      <c r="BF349" s="84"/>
      <c r="BG349" s="84"/>
      <c r="BH349" s="84"/>
      <c r="BI349" s="84"/>
      <c r="BJ349" s="84"/>
      <c r="BK349" s="84"/>
      <c r="BL349" s="84"/>
      <c r="BM349" s="84"/>
      <c r="BN349" s="84"/>
      <c r="BO349" s="84"/>
      <c r="BP349" s="84"/>
      <c r="BQ349" s="84"/>
      <c r="BR349" s="84"/>
      <c r="BS349" s="84"/>
      <c r="BT349" s="84"/>
      <c r="BU349" s="84"/>
      <c r="BV349" s="84"/>
      <c r="BW349" s="84"/>
      <c r="BX349" s="84"/>
      <c r="BY349" s="84"/>
      <c r="BZ349" s="84"/>
      <c r="CA349" s="84"/>
      <c r="CB349" s="84"/>
      <c r="CC349" s="84"/>
      <c r="CD349" s="84"/>
      <c r="CE349" s="84"/>
      <c r="CF349" s="84"/>
      <c r="CG349" s="84"/>
      <c r="CH349" s="84"/>
      <c r="CI349" s="84"/>
      <c r="CJ349" s="84"/>
      <c r="CK349" s="84"/>
      <c r="CL349" s="84"/>
      <c r="CM349" s="84"/>
      <c r="CN349" s="84"/>
      <c r="CO349" s="84"/>
      <c r="CP349" s="84"/>
      <c r="CQ349" s="84"/>
      <c r="CR349" s="84"/>
      <c r="CS349" s="84"/>
      <c r="CT349" s="84"/>
      <c r="CU349" s="84"/>
      <c r="CV349" s="84"/>
      <c r="CW349" s="84"/>
      <c r="CX349" s="84"/>
      <c r="CY349" s="84"/>
      <c r="CZ349" s="84"/>
      <c r="DA349" s="84"/>
      <c r="DB349" s="84"/>
      <c r="DC349" s="84"/>
      <c r="DD349" s="84"/>
      <c r="DE349" s="84"/>
      <c r="DF349" s="84"/>
      <c r="DG349" s="84"/>
      <c r="DH349" s="84"/>
      <c r="DI349" s="84"/>
      <c r="DJ349" s="84"/>
      <c r="DK349" s="84"/>
      <c r="DL349" s="84"/>
      <c r="DM349" s="84"/>
      <c r="DN349" s="84"/>
      <c r="DO349" s="84"/>
      <c r="DP349" s="84"/>
      <c r="DQ349" s="84"/>
      <c r="DR349" s="84"/>
      <c r="DS349" s="84"/>
      <c r="DT349" s="84"/>
      <c r="DU349" s="84"/>
      <c r="DV349" s="84"/>
      <c r="DW349" s="84"/>
      <c r="DX349" s="84"/>
      <c r="DY349" s="84"/>
      <c r="DZ349" s="84"/>
      <c r="EA349" s="84"/>
      <c r="EB349" s="84"/>
      <c r="EC349" s="84"/>
      <c r="ED349" s="84"/>
      <c r="EE349" s="84"/>
      <c r="EF349" s="84"/>
      <c r="EG349" s="84"/>
      <c r="EH349" s="84"/>
      <c r="EI349" s="84"/>
    </row>
    <row r="350" spans="22:139" x14ac:dyDescent="0.25">
      <c r="V350" s="89">
        <v>43</v>
      </c>
      <c r="W350" s="90" t="s">
        <v>169</v>
      </c>
      <c r="X350" s="89">
        <v>43</v>
      </c>
      <c r="Y350" s="89">
        <v>2</v>
      </c>
      <c r="Z350" s="94">
        <v>432</v>
      </c>
      <c r="AA350" s="92">
        <v>43001</v>
      </c>
      <c r="AB350" s="90" t="s">
        <v>439</v>
      </c>
      <c r="AC350" s="84"/>
      <c r="AD350" s="84"/>
      <c r="AE350" s="84"/>
      <c r="AF350" s="84"/>
      <c r="AG350" s="84"/>
      <c r="AH350" s="84"/>
      <c r="AI350" s="84"/>
      <c r="AJ350" s="84"/>
      <c r="AK350" s="84"/>
      <c r="AL350" s="84"/>
      <c r="AM350" s="84"/>
      <c r="AN350" s="84"/>
      <c r="AO350" s="84"/>
      <c r="AP350" s="84"/>
      <c r="AQ350" s="84"/>
      <c r="AR350" s="84"/>
      <c r="AS350" s="84"/>
      <c r="AT350" s="84"/>
      <c r="AU350" s="84"/>
      <c r="AV350" s="84"/>
      <c r="AW350" s="84"/>
      <c r="AX350" s="84"/>
      <c r="AY350" s="84"/>
      <c r="AZ350" s="84"/>
      <c r="BA350" s="84"/>
      <c r="BB350" s="84"/>
      <c r="BC350" s="84"/>
      <c r="BD350" s="84"/>
      <c r="BE350" s="84"/>
      <c r="BF350" s="84"/>
      <c r="BG350" s="84"/>
      <c r="BH350" s="84"/>
      <c r="BI350" s="84"/>
      <c r="BJ350" s="84"/>
      <c r="BK350" s="84"/>
      <c r="BL350" s="84"/>
      <c r="BM350" s="84"/>
      <c r="BN350" s="84"/>
      <c r="BO350" s="84"/>
      <c r="BP350" s="84"/>
      <c r="BQ350" s="84"/>
      <c r="BR350" s="84"/>
      <c r="BS350" s="84"/>
      <c r="BT350" s="84"/>
      <c r="BU350" s="84"/>
      <c r="BV350" s="84"/>
      <c r="BW350" s="84"/>
      <c r="BX350" s="84"/>
      <c r="BY350" s="84"/>
      <c r="BZ350" s="84"/>
      <c r="CA350" s="84"/>
      <c r="CB350" s="84"/>
      <c r="CC350" s="84"/>
      <c r="CD350" s="84"/>
      <c r="CE350" s="84"/>
      <c r="CF350" s="84"/>
      <c r="CG350" s="84"/>
      <c r="CH350" s="84"/>
      <c r="CI350" s="84"/>
      <c r="CJ350" s="84"/>
      <c r="CK350" s="84"/>
      <c r="CL350" s="84"/>
      <c r="CM350" s="84"/>
      <c r="CN350" s="84"/>
      <c r="CO350" s="84"/>
      <c r="CP350" s="84"/>
      <c r="CQ350" s="84"/>
      <c r="CR350" s="84"/>
      <c r="CS350" s="84"/>
      <c r="CT350" s="84"/>
      <c r="CU350" s="84"/>
      <c r="CV350" s="84"/>
      <c r="CW350" s="84"/>
      <c r="CX350" s="84"/>
      <c r="CY350" s="84"/>
      <c r="CZ350" s="84"/>
      <c r="DA350" s="84"/>
      <c r="DB350" s="84"/>
      <c r="DC350" s="84"/>
      <c r="DD350" s="84"/>
      <c r="DE350" s="84"/>
      <c r="DF350" s="84"/>
      <c r="DG350" s="84"/>
      <c r="DH350" s="84"/>
      <c r="DI350" s="84"/>
      <c r="DJ350" s="84"/>
      <c r="DK350" s="84"/>
      <c r="DL350" s="84"/>
      <c r="DM350" s="84"/>
      <c r="DN350" s="84"/>
      <c r="DO350" s="84"/>
      <c r="DP350" s="84"/>
      <c r="DQ350" s="84"/>
      <c r="DR350" s="84"/>
      <c r="DS350" s="84"/>
      <c r="DT350" s="84"/>
      <c r="DU350" s="84"/>
      <c r="DV350" s="84"/>
      <c r="DW350" s="84"/>
      <c r="DX350" s="84"/>
      <c r="DY350" s="84"/>
      <c r="DZ350" s="84"/>
      <c r="EA350" s="84"/>
      <c r="EB350" s="84"/>
      <c r="EC350" s="84"/>
      <c r="ED350" s="84"/>
      <c r="EE350" s="84"/>
      <c r="EF350" s="84"/>
      <c r="EG350" s="84"/>
      <c r="EH350" s="84"/>
      <c r="EI350" s="84"/>
    </row>
    <row r="351" spans="22:139" x14ac:dyDescent="0.25">
      <c r="V351" s="89">
        <v>43</v>
      </c>
      <c r="W351" s="90" t="s">
        <v>169</v>
      </c>
      <c r="X351" s="89">
        <v>43</v>
      </c>
      <c r="Y351" s="89">
        <v>3</v>
      </c>
      <c r="Z351" s="94">
        <v>433</v>
      </c>
      <c r="AA351" s="92">
        <v>43002</v>
      </c>
      <c r="AB351" s="90" t="s">
        <v>440</v>
      </c>
      <c r="AC351" s="84"/>
      <c r="AD351" s="84"/>
      <c r="AE351" s="84"/>
      <c r="AF351" s="84"/>
      <c r="AG351" s="84"/>
      <c r="AH351" s="84"/>
      <c r="AI351" s="84"/>
      <c r="AJ351" s="84"/>
      <c r="AK351" s="84"/>
      <c r="AL351" s="84"/>
      <c r="AM351" s="84"/>
      <c r="AN351" s="84"/>
      <c r="AO351" s="84"/>
      <c r="AP351" s="84"/>
      <c r="AQ351" s="84"/>
      <c r="AR351" s="84"/>
      <c r="AS351" s="84"/>
      <c r="AT351" s="84"/>
      <c r="AU351" s="84"/>
      <c r="AV351" s="84"/>
      <c r="AW351" s="84"/>
      <c r="AX351" s="84"/>
      <c r="AY351" s="84"/>
      <c r="AZ351" s="84"/>
      <c r="BA351" s="84"/>
      <c r="BB351" s="84"/>
      <c r="BC351" s="84"/>
      <c r="BD351" s="84"/>
      <c r="BE351" s="84"/>
      <c r="BF351" s="84"/>
      <c r="BG351" s="84"/>
      <c r="BH351" s="84"/>
      <c r="BI351" s="84"/>
      <c r="BJ351" s="84"/>
      <c r="BK351" s="84"/>
      <c r="BL351" s="84"/>
      <c r="BM351" s="84"/>
      <c r="BN351" s="84"/>
      <c r="BO351" s="84"/>
      <c r="BP351" s="84"/>
      <c r="BQ351" s="84"/>
      <c r="BR351" s="84"/>
      <c r="BS351" s="84"/>
      <c r="BT351" s="84"/>
      <c r="BU351" s="84"/>
      <c r="BV351" s="84"/>
      <c r="BW351" s="84"/>
      <c r="BX351" s="84"/>
      <c r="BY351" s="84"/>
      <c r="BZ351" s="84"/>
      <c r="CA351" s="84"/>
      <c r="CB351" s="84"/>
      <c r="CC351" s="84"/>
      <c r="CD351" s="84"/>
      <c r="CE351" s="84"/>
      <c r="CF351" s="84"/>
      <c r="CG351" s="84"/>
      <c r="CH351" s="84"/>
      <c r="CI351" s="84"/>
      <c r="CJ351" s="84"/>
      <c r="CK351" s="84"/>
      <c r="CL351" s="84"/>
      <c r="CM351" s="84"/>
      <c r="CN351" s="84"/>
      <c r="CO351" s="84"/>
      <c r="CP351" s="84"/>
      <c r="CQ351" s="84"/>
      <c r="CR351" s="84"/>
      <c r="CS351" s="84"/>
      <c r="CT351" s="84"/>
      <c r="CU351" s="84"/>
      <c r="CV351" s="84"/>
      <c r="CW351" s="84"/>
      <c r="CX351" s="84"/>
      <c r="CY351" s="84"/>
      <c r="CZ351" s="84"/>
      <c r="DA351" s="84"/>
      <c r="DB351" s="84"/>
      <c r="DC351" s="84"/>
      <c r="DD351" s="84"/>
      <c r="DE351" s="84"/>
      <c r="DF351" s="84"/>
      <c r="DG351" s="84"/>
      <c r="DH351" s="84"/>
      <c r="DI351" s="84"/>
      <c r="DJ351" s="84"/>
      <c r="DK351" s="84"/>
      <c r="DL351" s="84"/>
      <c r="DM351" s="84"/>
      <c r="DN351" s="84"/>
      <c r="DO351" s="84"/>
      <c r="DP351" s="84"/>
      <c r="DQ351" s="84"/>
      <c r="DR351" s="84"/>
      <c r="DS351" s="84"/>
      <c r="DT351" s="84"/>
      <c r="DU351" s="84"/>
      <c r="DV351" s="84"/>
      <c r="DW351" s="84"/>
      <c r="DX351" s="84"/>
      <c r="DY351" s="84"/>
      <c r="DZ351" s="84"/>
      <c r="EA351" s="84"/>
      <c r="EB351" s="84"/>
      <c r="EC351" s="84"/>
      <c r="ED351" s="84"/>
      <c r="EE351" s="84"/>
      <c r="EF351" s="84"/>
      <c r="EG351" s="84"/>
      <c r="EH351" s="84"/>
      <c r="EI351" s="84"/>
    </row>
    <row r="352" spans="22:139" x14ac:dyDescent="0.25">
      <c r="V352" s="89">
        <v>43</v>
      </c>
      <c r="W352" s="90" t="s">
        <v>169</v>
      </c>
      <c r="X352" s="89">
        <v>43</v>
      </c>
      <c r="Y352" s="89">
        <v>4</v>
      </c>
      <c r="Z352" s="94">
        <v>434</v>
      </c>
      <c r="AA352" s="92">
        <v>43003</v>
      </c>
      <c r="AB352" s="90" t="s">
        <v>441</v>
      </c>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M352" s="84"/>
      <c r="BN352" s="84"/>
      <c r="BO352" s="84"/>
      <c r="BP352" s="84"/>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c r="DB352" s="84"/>
      <c r="DC352" s="84"/>
      <c r="DD352" s="84"/>
      <c r="DE352" s="84"/>
      <c r="DF352" s="84"/>
      <c r="DG352" s="84"/>
      <c r="DH352" s="84"/>
      <c r="DI352" s="84"/>
      <c r="DJ352" s="84"/>
      <c r="DK352" s="84"/>
      <c r="DL352" s="84"/>
      <c r="DM352" s="84"/>
      <c r="DN352" s="84"/>
      <c r="DO352" s="84"/>
      <c r="DP352" s="84"/>
      <c r="DQ352" s="84"/>
      <c r="DR352" s="84"/>
      <c r="DS352" s="84"/>
      <c r="DT352" s="84"/>
      <c r="DU352" s="84"/>
      <c r="DV352" s="84"/>
      <c r="DW352" s="84"/>
      <c r="DX352" s="84"/>
      <c r="DY352" s="84"/>
      <c r="DZ352" s="84"/>
      <c r="EA352" s="84"/>
      <c r="EB352" s="84"/>
      <c r="EC352" s="84"/>
      <c r="ED352" s="84"/>
      <c r="EE352" s="84"/>
      <c r="EF352" s="84"/>
      <c r="EG352" s="84"/>
      <c r="EH352" s="84"/>
      <c r="EI352" s="84"/>
    </row>
    <row r="353" spans="22:139" x14ac:dyDescent="0.25">
      <c r="V353" s="89">
        <v>43</v>
      </c>
      <c r="W353" s="90" t="s">
        <v>169</v>
      </c>
      <c r="X353" s="89">
        <v>43</v>
      </c>
      <c r="Y353" s="89">
        <v>5</v>
      </c>
      <c r="Z353" s="94">
        <v>435</v>
      </c>
      <c r="AA353" s="92">
        <v>43004</v>
      </c>
      <c r="AB353" s="90" t="s">
        <v>442</v>
      </c>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c r="BM353" s="84"/>
      <c r="BN353" s="84"/>
      <c r="BO353" s="84"/>
      <c r="BP353" s="84"/>
      <c r="BQ353" s="84"/>
      <c r="BR353" s="84"/>
      <c r="BS353" s="84"/>
      <c r="BT353" s="84"/>
      <c r="BU353" s="84"/>
      <c r="BV353" s="84"/>
      <c r="BW353" s="84"/>
      <c r="BX353" s="84"/>
      <c r="BY353" s="84"/>
      <c r="BZ353" s="84"/>
      <c r="CA353" s="84"/>
      <c r="CB353" s="84"/>
      <c r="CC353" s="84"/>
      <c r="CD353" s="84"/>
      <c r="CE353" s="84"/>
      <c r="CF353" s="84"/>
      <c r="CG353" s="84"/>
      <c r="CH353" s="84"/>
      <c r="CI353" s="84"/>
      <c r="CJ353" s="84"/>
      <c r="CK353" s="84"/>
      <c r="CL353" s="84"/>
      <c r="CM353" s="84"/>
      <c r="CN353" s="84"/>
      <c r="CO353" s="84"/>
      <c r="CP353" s="84"/>
      <c r="CQ353" s="84"/>
      <c r="CR353" s="84"/>
      <c r="CS353" s="84"/>
      <c r="CT353" s="84"/>
      <c r="CU353" s="84"/>
      <c r="CV353" s="84"/>
      <c r="CW353" s="84"/>
      <c r="CX353" s="84"/>
      <c r="CY353" s="84"/>
      <c r="CZ353" s="84"/>
      <c r="DA353" s="84"/>
      <c r="DB353" s="84"/>
      <c r="DC353" s="84"/>
      <c r="DD353" s="84"/>
      <c r="DE353" s="84"/>
      <c r="DF353" s="84"/>
      <c r="DG353" s="84"/>
      <c r="DH353" s="84"/>
      <c r="DI353" s="84"/>
      <c r="DJ353" s="84"/>
      <c r="DK353" s="84"/>
      <c r="DL353" s="84"/>
      <c r="DM353" s="84"/>
      <c r="DN353" s="84"/>
      <c r="DO353" s="84"/>
      <c r="DP353" s="84"/>
      <c r="DQ353" s="84"/>
      <c r="DR353" s="84"/>
      <c r="DS353" s="84"/>
      <c r="DT353" s="84"/>
      <c r="DU353" s="84"/>
      <c r="DV353" s="84"/>
      <c r="DW353" s="84"/>
      <c r="DX353" s="84"/>
      <c r="DY353" s="84"/>
      <c r="DZ353" s="84"/>
      <c r="EA353" s="84"/>
      <c r="EB353" s="84"/>
      <c r="EC353" s="84"/>
      <c r="ED353" s="84"/>
      <c r="EE353" s="84"/>
      <c r="EF353" s="84"/>
      <c r="EG353" s="84"/>
      <c r="EH353" s="84"/>
      <c r="EI353" s="84"/>
    </row>
    <row r="354" spans="22:139" x14ac:dyDescent="0.25">
      <c r="V354" s="89">
        <v>43</v>
      </c>
      <c r="W354" s="90" t="s">
        <v>169</v>
      </c>
      <c r="X354" s="89">
        <v>43</v>
      </c>
      <c r="Y354" s="89">
        <v>6</v>
      </c>
      <c r="Z354" s="94">
        <v>436</v>
      </c>
      <c r="AA354" s="92">
        <v>84001</v>
      </c>
      <c r="AB354" s="90" t="s">
        <v>623</v>
      </c>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4"/>
      <c r="BH354" s="84"/>
      <c r="BI354" s="84"/>
      <c r="BJ354" s="84"/>
      <c r="BK354" s="84"/>
      <c r="BL354" s="84"/>
      <c r="BM354" s="84"/>
      <c r="BN354" s="84"/>
      <c r="BO354" s="84"/>
      <c r="BP354" s="84"/>
      <c r="BQ354" s="84"/>
      <c r="BR354" s="84"/>
      <c r="BS354" s="84"/>
      <c r="BT354" s="84"/>
      <c r="BU354" s="84"/>
      <c r="BV354" s="84"/>
      <c r="BW354" s="84"/>
      <c r="BX354" s="84"/>
      <c r="BY354" s="84"/>
      <c r="BZ354" s="84"/>
      <c r="CA354" s="84"/>
      <c r="CB354" s="84"/>
      <c r="CC354" s="84"/>
      <c r="CD354" s="84"/>
      <c r="CE354" s="84"/>
      <c r="CF354" s="84"/>
      <c r="CG354" s="84"/>
      <c r="CH354" s="84"/>
      <c r="CI354" s="84"/>
      <c r="CJ354" s="84"/>
      <c r="CK354" s="84"/>
      <c r="CL354" s="84"/>
      <c r="CM354" s="84"/>
      <c r="CN354" s="84"/>
      <c r="CO354" s="84"/>
      <c r="CP354" s="84"/>
      <c r="CQ354" s="84"/>
      <c r="CR354" s="84"/>
      <c r="CS354" s="84"/>
      <c r="CT354" s="84"/>
      <c r="CU354" s="84"/>
      <c r="CV354" s="84"/>
      <c r="CW354" s="84"/>
      <c r="CX354" s="84"/>
      <c r="CY354" s="84"/>
      <c r="CZ354" s="84"/>
      <c r="DA354" s="84"/>
      <c r="DB354" s="84"/>
      <c r="DC354" s="84"/>
      <c r="DD354" s="84"/>
      <c r="DE354" s="84"/>
      <c r="DF354" s="84"/>
      <c r="DG354" s="84"/>
      <c r="DH354" s="84"/>
      <c r="DI354" s="84"/>
      <c r="DJ354" s="84"/>
      <c r="DK354" s="84"/>
      <c r="DL354" s="84"/>
      <c r="DM354" s="84"/>
      <c r="DN354" s="84"/>
      <c r="DO354" s="84"/>
      <c r="DP354" s="84"/>
      <c r="DQ354" s="84"/>
      <c r="DR354" s="84"/>
      <c r="DS354" s="84"/>
      <c r="DT354" s="84"/>
      <c r="DU354" s="84"/>
      <c r="DV354" s="84"/>
      <c r="DW354" s="84"/>
      <c r="DX354" s="84"/>
      <c r="DY354" s="84"/>
      <c r="DZ354" s="84"/>
      <c r="EA354" s="84"/>
      <c r="EB354" s="84"/>
      <c r="EC354" s="84"/>
      <c r="ED354" s="84"/>
      <c r="EE354" s="84"/>
      <c r="EF354" s="84"/>
      <c r="EG354" s="84"/>
      <c r="EH354" s="84"/>
      <c r="EI354" s="84"/>
    </row>
    <row r="355" spans="22:139" x14ac:dyDescent="0.25">
      <c r="V355" s="89">
        <v>44</v>
      </c>
      <c r="W355" s="90" t="s">
        <v>170</v>
      </c>
      <c r="X355" s="89">
        <v>44</v>
      </c>
      <c r="Y355" s="89">
        <v>1</v>
      </c>
      <c r="Z355" s="94">
        <v>441</v>
      </c>
      <c r="AA355" s="92">
        <v>44078</v>
      </c>
      <c r="AB355" s="90" t="s">
        <v>443</v>
      </c>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c r="BD355" s="84"/>
      <c r="BE355" s="84"/>
      <c r="BF355" s="84"/>
      <c r="BG355" s="84"/>
      <c r="BH355" s="84"/>
      <c r="BI355" s="84"/>
      <c r="BJ355" s="84"/>
      <c r="BK355" s="84"/>
      <c r="BL355" s="84"/>
      <c r="BM355" s="84"/>
      <c r="BN355" s="84"/>
      <c r="BO355" s="84"/>
      <c r="BP355" s="84"/>
      <c r="BQ355" s="84"/>
      <c r="BR355" s="84"/>
      <c r="BS355" s="84"/>
      <c r="BT355" s="84"/>
      <c r="BU355" s="84"/>
      <c r="BV355" s="84"/>
      <c r="BW355" s="84"/>
      <c r="BX355" s="84"/>
      <c r="BY355" s="84"/>
      <c r="BZ355" s="84"/>
      <c r="CA355" s="84"/>
      <c r="CB355" s="84"/>
      <c r="CC355" s="84"/>
      <c r="CD355" s="84"/>
      <c r="CE355" s="84"/>
      <c r="CF355" s="84"/>
      <c r="CG355" s="84"/>
      <c r="CH355" s="84"/>
      <c r="CI355" s="84"/>
      <c r="CJ355" s="84"/>
      <c r="CK355" s="84"/>
      <c r="CL355" s="84"/>
      <c r="CM355" s="84"/>
      <c r="CN355" s="84"/>
      <c r="CO355" s="84"/>
      <c r="CP355" s="84"/>
      <c r="CQ355" s="84"/>
      <c r="CR355" s="84"/>
      <c r="CS355" s="84"/>
      <c r="CT355" s="84"/>
      <c r="CU355" s="84"/>
      <c r="CV355" s="84"/>
      <c r="CW355" s="84"/>
      <c r="CX355" s="84"/>
      <c r="CY355" s="84"/>
      <c r="CZ355" s="84"/>
      <c r="DA355" s="84"/>
      <c r="DB355" s="84"/>
      <c r="DC355" s="84"/>
      <c r="DD355" s="84"/>
      <c r="DE355" s="84"/>
      <c r="DF355" s="84"/>
      <c r="DG355" s="84"/>
      <c r="DH355" s="84"/>
      <c r="DI355" s="84"/>
      <c r="DJ355" s="84"/>
      <c r="DK355" s="84"/>
      <c r="DL355" s="84"/>
      <c r="DM355" s="84"/>
      <c r="DN355" s="84"/>
      <c r="DO355" s="84"/>
      <c r="DP355" s="84"/>
      <c r="DQ355" s="84"/>
      <c r="DR355" s="84"/>
      <c r="DS355" s="84"/>
      <c r="DT355" s="84"/>
      <c r="DU355" s="84"/>
      <c r="DV355" s="84"/>
      <c r="DW355" s="84"/>
      <c r="DX355" s="84"/>
      <c r="DY355" s="84"/>
      <c r="DZ355" s="84"/>
      <c r="EA355" s="84"/>
      <c r="EB355" s="84"/>
      <c r="EC355" s="84"/>
      <c r="ED355" s="84"/>
      <c r="EE355" s="84"/>
      <c r="EF355" s="84"/>
      <c r="EG355" s="84"/>
      <c r="EH355" s="84"/>
      <c r="EI355" s="84"/>
    </row>
    <row r="356" spans="22:139" x14ac:dyDescent="0.25">
      <c r="V356" s="89">
        <v>44</v>
      </c>
      <c r="W356" s="90" t="s">
        <v>170</v>
      </c>
      <c r="X356" s="89">
        <v>44</v>
      </c>
      <c r="Y356" s="89">
        <v>2</v>
      </c>
      <c r="Z356" s="94">
        <v>442</v>
      </c>
      <c r="AA356" s="92">
        <v>44083</v>
      </c>
      <c r="AB356" s="90" t="s">
        <v>444</v>
      </c>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c r="BK356" s="84"/>
      <c r="BL356" s="84"/>
      <c r="BM356" s="84"/>
      <c r="BN356" s="84"/>
      <c r="BO356" s="84"/>
      <c r="BP356" s="84"/>
      <c r="BQ356" s="84"/>
      <c r="BR356" s="84"/>
      <c r="BS356" s="84"/>
      <c r="BT356" s="84"/>
      <c r="BU356" s="84"/>
      <c r="BV356" s="84"/>
      <c r="BW356" s="84"/>
      <c r="BX356" s="84"/>
      <c r="BY356" s="84"/>
      <c r="BZ356" s="84"/>
      <c r="CA356" s="84"/>
      <c r="CB356" s="84"/>
      <c r="CC356" s="84"/>
      <c r="CD356" s="84"/>
      <c r="CE356" s="84"/>
      <c r="CF356" s="84"/>
      <c r="CG356" s="84"/>
      <c r="CH356" s="84"/>
      <c r="CI356" s="84"/>
      <c r="CJ356" s="84"/>
      <c r="CK356" s="84"/>
      <c r="CL356" s="84"/>
      <c r="CM356" s="84"/>
      <c r="CN356" s="84"/>
      <c r="CO356" s="84"/>
      <c r="CP356" s="84"/>
      <c r="CQ356" s="84"/>
      <c r="CR356" s="84"/>
      <c r="CS356" s="84"/>
      <c r="CT356" s="84"/>
      <c r="CU356" s="84"/>
      <c r="CV356" s="84"/>
      <c r="CW356" s="84"/>
      <c r="CX356" s="84"/>
      <c r="CY356" s="84"/>
      <c r="CZ356" s="84"/>
      <c r="DA356" s="84"/>
      <c r="DB356" s="84"/>
      <c r="DC356" s="84"/>
      <c r="DD356" s="84"/>
      <c r="DE356" s="84"/>
      <c r="DF356" s="84"/>
      <c r="DG356" s="84"/>
      <c r="DH356" s="84"/>
      <c r="DI356" s="84"/>
      <c r="DJ356" s="84"/>
      <c r="DK356" s="84"/>
      <c r="DL356" s="84"/>
      <c r="DM356" s="84"/>
      <c r="DN356" s="84"/>
      <c r="DO356" s="84"/>
      <c r="DP356" s="84"/>
      <c r="DQ356" s="84"/>
      <c r="DR356" s="84"/>
      <c r="DS356" s="84"/>
      <c r="DT356" s="84"/>
      <c r="DU356" s="84"/>
      <c r="DV356" s="84"/>
      <c r="DW356" s="84"/>
      <c r="DX356" s="84"/>
      <c r="DY356" s="84"/>
      <c r="DZ356" s="84"/>
      <c r="EA356" s="84"/>
      <c r="EB356" s="84"/>
      <c r="EC356" s="84"/>
      <c r="ED356" s="84"/>
      <c r="EE356" s="84"/>
      <c r="EF356" s="84"/>
      <c r="EG356" s="84"/>
      <c r="EH356" s="84"/>
      <c r="EI356" s="84"/>
    </row>
    <row r="357" spans="22:139" x14ac:dyDescent="0.25">
      <c r="V357" s="89">
        <v>44</v>
      </c>
      <c r="W357" s="90" t="s">
        <v>170</v>
      </c>
      <c r="X357" s="89">
        <v>44</v>
      </c>
      <c r="Y357" s="89">
        <v>3</v>
      </c>
      <c r="Z357" s="94">
        <v>443</v>
      </c>
      <c r="AA357" s="92">
        <v>44084</v>
      </c>
      <c r="AB357" s="90" t="s">
        <v>445</v>
      </c>
      <c r="AC357" s="84"/>
      <c r="AD357" s="84"/>
      <c r="AE357" s="84"/>
      <c r="AF357" s="84"/>
      <c r="AG357" s="84"/>
      <c r="AH357" s="84"/>
      <c r="AI357" s="84"/>
      <c r="AJ357" s="84"/>
      <c r="AK357" s="84"/>
      <c r="AL357" s="84"/>
      <c r="AM357" s="84"/>
      <c r="AN357" s="84"/>
      <c r="AO357" s="84"/>
      <c r="AP357" s="84"/>
      <c r="AQ357" s="84"/>
      <c r="AR357" s="84"/>
      <c r="AS357" s="84"/>
      <c r="AT357" s="84"/>
      <c r="AU357" s="84"/>
      <c r="AV357" s="84"/>
      <c r="AW357" s="84"/>
      <c r="AX357" s="84"/>
      <c r="AY357" s="84"/>
      <c r="AZ357" s="84"/>
      <c r="BA357" s="84"/>
      <c r="BB357" s="84"/>
      <c r="BC357" s="84"/>
      <c r="BD357" s="84"/>
      <c r="BE357" s="84"/>
      <c r="BF357" s="84"/>
      <c r="BG357" s="84"/>
      <c r="BH357" s="84"/>
      <c r="BI357" s="84"/>
      <c r="BJ357" s="84"/>
      <c r="BK357" s="84"/>
      <c r="BL357" s="84"/>
      <c r="BM357" s="84"/>
      <c r="BN357" s="84"/>
      <c r="BO357" s="84"/>
      <c r="BP357" s="84"/>
      <c r="BQ357" s="84"/>
      <c r="BR357" s="84"/>
      <c r="BS357" s="84"/>
      <c r="BT357" s="84"/>
      <c r="BU357" s="84"/>
      <c r="BV357" s="84"/>
      <c r="BW357" s="84"/>
      <c r="BX357" s="84"/>
      <c r="BY357" s="84"/>
      <c r="BZ357" s="84"/>
      <c r="CA357" s="84"/>
      <c r="CB357" s="84"/>
      <c r="CC357" s="84"/>
      <c r="CD357" s="84"/>
      <c r="CE357" s="84"/>
      <c r="CF357" s="84"/>
      <c r="CG357" s="84"/>
      <c r="CH357" s="84"/>
      <c r="CI357" s="84"/>
      <c r="CJ357" s="84"/>
      <c r="CK357" s="84"/>
      <c r="CL357" s="84"/>
      <c r="CM357" s="84"/>
      <c r="CN357" s="84"/>
      <c r="CO357" s="84"/>
      <c r="CP357" s="84"/>
      <c r="CQ357" s="84"/>
      <c r="CR357" s="84"/>
      <c r="CS357" s="84"/>
      <c r="CT357" s="84"/>
      <c r="CU357" s="84"/>
      <c r="CV357" s="84"/>
      <c r="CW357" s="84"/>
      <c r="CX357" s="84"/>
      <c r="CY357" s="84"/>
      <c r="CZ357" s="84"/>
      <c r="DA357" s="84"/>
      <c r="DB357" s="84"/>
      <c r="DC357" s="84"/>
      <c r="DD357" s="84"/>
      <c r="DE357" s="84"/>
      <c r="DF357" s="84"/>
      <c r="DG357" s="84"/>
      <c r="DH357" s="84"/>
      <c r="DI357" s="84"/>
      <c r="DJ357" s="84"/>
      <c r="DK357" s="84"/>
      <c r="DL357" s="84"/>
      <c r="DM357" s="84"/>
      <c r="DN357" s="84"/>
      <c r="DO357" s="84"/>
      <c r="DP357" s="84"/>
      <c r="DQ357" s="84"/>
      <c r="DR357" s="84"/>
      <c r="DS357" s="84"/>
      <c r="DT357" s="84"/>
      <c r="DU357" s="84"/>
      <c r="DV357" s="84"/>
      <c r="DW357" s="84"/>
      <c r="DX357" s="84"/>
      <c r="DY357" s="84"/>
      <c r="DZ357" s="84"/>
      <c r="EA357" s="84"/>
      <c r="EB357" s="84"/>
      <c r="EC357" s="84"/>
      <c r="ED357" s="84"/>
      <c r="EE357" s="84"/>
      <c r="EF357" s="84"/>
      <c r="EG357" s="84"/>
      <c r="EH357" s="84"/>
      <c r="EI357" s="84"/>
    </row>
    <row r="358" spans="22:139" x14ac:dyDescent="0.25">
      <c r="V358" s="89">
        <v>44</v>
      </c>
      <c r="W358" s="90" t="s">
        <v>170</v>
      </c>
      <c r="X358" s="89">
        <v>44</v>
      </c>
      <c r="Y358" s="89">
        <v>4</v>
      </c>
      <c r="Z358" s="94">
        <v>444</v>
      </c>
      <c r="AA358" s="92">
        <v>74187</v>
      </c>
      <c r="AB358" s="90" t="s">
        <v>576</v>
      </c>
      <c r="AC358" s="84"/>
      <c r="AD358" s="84"/>
      <c r="AE358" s="84"/>
      <c r="AF358" s="84"/>
      <c r="AG358" s="84"/>
      <c r="AH358" s="84"/>
      <c r="AI358" s="84"/>
      <c r="AJ358" s="84"/>
      <c r="AK358" s="84"/>
      <c r="AL358" s="84"/>
      <c r="AM358" s="84"/>
      <c r="AN358" s="84"/>
      <c r="AO358" s="84"/>
      <c r="AP358" s="84"/>
      <c r="AQ358" s="84"/>
      <c r="AR358" s="84"/>
      <c r="AS358" s="84"/>
      <c r="AT358" s="84"/>
      <c r="AU358" s="84"/>
      <c r="AV358" s="84"/>
      <c r="AW358" s="84"/>
      <c r="AX358" s="84"/>
      <c r="AY358" s="84"/>
      <c r="AZ358" s="84"/>
      <c r="BA358" s="84"/>
      <c r="BB358" s="84"/>
      <c r="BC358" s="84"/>
      <c r="BD358" s="84"/>
      <c r="BE358" s="84"/>
      <c r="BF358" s="84"/>
      <c r="BG358" s="84"/>
      <c r="BH358" s="84"/>
      <c r="BI358" s="84"/>
      <c r="BJ358" s="84"/>
      <c r="BK358" s="84"/>
      <c r="BL358" s="84"/>
      <c r="BM358" s="84"/>
      <c r="BN358" s="84"/>
      <c r="BO358" s="84"/>
      <c r="BP358" s="84"/>
      <c r="BQ358" s="84"/>
      <c r="BR358" s="84"/>
      <c r="BS358" s="84"/>
      <c r="BT358" s="84"/>
      <c r="BU358" s="84"/>
      <c r="BV358" s="84"/>
      <c r="BW358" s="84"/>
      <c r="BX358" s="84"/>
      <c r="BY358" s="84"/>
      <c r="BZ358" s="84"/>
      <c r="CA358" s="84"/>
      <c r="CB358" s="84"/>
      <c r="CC358" s="84"/>
      <c r="CD358" s="84"/>
      <c r="CE358" s="84"/>
      <c r="CF358" s="84"/>
      <c r="CG358" s="84"/>
      <c r="CH358" s="84"/>
      <c r="CI358" s="84"/>
      <c r="CJ358" s="84"/>
      <c r="CK358" s="84"/>
      <c r="CL358" s="84"/>
      <c r="CM358" s="84"/>
      <c r="CN358" s="84"/>
      <c r="CO358" s="84"/>
      <c r="CP358" s="84"/>
      <c r="CQ358" s="84"/>
      <c r="CR358" s="84"/>
      <c r="CS358" s="84"/>
      <c r="CT358" s="84"/>
      <c r="CU358" s="84"/>
      <c r="CV358" s="84"/>
      <c r="CW358" s="84"/>
      <c r="CX358" s="84"/>
      <c r="CY358" s="84"/>
      <c r="CZ358" s="84"/>
      <c r="DA358" s="84"/>
      <c r="DB358" s="84"/>
      <c r="DC358" s="84"/>
      <c r="DD358" s="84"/>
      <c r="DE358" s="84"/>
      <c r="DF358" s="84"/>
      <c r="DG358" s="84"/>
      <c r="DH358" s="84"/>
      <c r="DI358" s="84"/>
      <c r="DJ358" s="84"/>
      <c r="DK358" s="84"/>
      <c r="DL358" s="84"/>
      <c r="DM358" s="84"/>
      <c r="DN358" s="84"/>
      <c r="DO358" s="84"/>
      <c r="DP358" s="84"/>
      <c r="DQ358" s="84"/>
      <c r="DR358" s="84"/>
      <c r="DS358" s="84"/>
      <c r="DT358" s="84"/>
      <c r="DU358" s="84"/>
      <c r="DV358" s="84"/>
      <c r="DW358" s="84"/>
      <c r="DX358" s="84"/>
      <c r="DY358" s="84"/>
      <c r="DZ358" s="84"/>
      <c r="EA358" s="84"/>
      <c r="EB358" s="84"/>
      <c r="EC358" s="84"/>
      <c r="ED358" s="84"/>
      <c r="EE358" s="84"/>
      <c r="EF358" s="84"/>
      <c r="EG358" s="84"/>
      <c r="EH358" s="84"/>
      <c r="EI358" s="84"/>
    </row>
    <row r="359" spans="22:139" x14ac:dyDescent="0.25">
      <c r="V359" s="89">
        <v>45</v>
      </c>
      <c r="W359" s="90" t="s">
        <v>171</v>
      </c>
      <c r="X359" s="89">
        <v>45</v>
      </c>
      <c r="Y359" s="89">
        <v>1</v>
      </c>
      <c r="Z359" s="94">
        <v>451</v>
      </c>
      <c r="AA359" s="92">
        <v>10092</v>
      </c>
      <c r="AB359" s="90" t="s">
        <v>287</v>
      </c>
      <c r="AC359" s="84"/>
      <c r="AD359" s="84"/>
      <c r="AE359" s="84"/>
      <c r="AF359" s="84"/>
      <c r="AG359" s="84"/>
      <c r="AH359" s="84"/>
      <c r="AI359" s="84"/>
      <c r="AJ359" s="84"/>
      <c r="AK359" s="84"/>
      <c r="AL359" s="84"/>
      <c r="AM359" s="84"/>
      <c r="AN359" s="84"/>
      <c r="AO359" s="84"/>
      <c r="AP359" s="84"/>
      <c r="AQ359" s="84"/>
      <c r="AR359" s="84"/>
      <c r="AS359" s="84"/>
      <c r="AT359" s="84"/>
      <c r="AU359" s="84"/>
      <c r="AV359" s="84"/>
      <c r="AW359" s="84"/>
      <c r="AX359" s="84"/>
      <c r="AY359" s="84"/>
      <c r="AZ359" s="84"/>
      <c r="BA359" s="84"/>
      <c r="BB359" s="84"/>
      <c r="BC359" s="84"/>
      <c r="BD359" s="84"/>
      <c r="BE359" s="84"/>
      <c r="BF359" s="84"/>
      <c r="BG359" s="84"/>
      <c r="BH359" s="84"/>
      <c r="BI359" s="84"/>
      <c r="BJ359" s="84"/>
      <c r="BK359" s="84"/>
      <c r="BL359" s="84"/>
      <c r="BM359" s="84"/>
      <c r="BN359" s="84"/>
      <c r="BO359" s="84"/>
      <c r="BP359" s="84"/>
      <c r="BQ359" s="84"/>
      <c r="BR359" s="84"/>
      <c r="BS359" s="84"/>
      <c r="BT359" s="84"/>
      <c r="BU359" s="84"/>
      <c r="BV359" s="84"/>
      <c r="BW359" s="84"/>
      <c r="BX359" s="84"/>
      <c r="BY359" s="84"/>
      <c r="BZ359" s="84"/>
      <c r="CA359" s="84"/>
      <c r="CB359" s="84"/>
      <c r="CC359" s="84"/>
      <c r="CD359" s="84"/>
      <c r="CE359" s="84"/>
      <c r="CF359" s="84"/>
      <c r="CG359" s="84"/>
      <c r="CH359" s="84"/>
      <c r="CI359" s="84"/>
      <c r="CJ359" s="84"/>
      <c r="CK359" s="84"/>
      <c r="CL359" s="84"/>
      <c r="CM359" s="84"/>
      <c r="CN359" s="84"/>
      <c r="CO359" s="84"/>
      <c r="CP359" s="84"/>
      <c r="CQ359" s="84"/>
      <c r="CR359" s="84"/>
      <c r="CS359" s="84"/>
      <c r="CT359" s="84"/>
      <c r="CU359" s="84"/>
      <c r="CV359" s="84"/>
      <c r="CW359" s="84"/>
      <c r="CX359" s="84"/>
      <c r="CY359" s="84"/>
      <c r="CZ359" s="84"/>
      <c r="DA359" s="84"/>
      <c r="DB359" s="84"/>
      <c r="DC359" s="84"/>
      <c r="DD359" s="84"/>
      <c r="DE359" s="84"/>
      <c r="DF359" s="84"/>
      <c r="DG359" s="84"/>
      <c r="DH359" s="84"/>
      <c r="DI359" s="84"/>
      <c r="DJ359" s="84"/>
      <c r="DK359" s="84"/>
      <c r="DL359" s="84"/>
      <c r="DM359" s="84"/>
      <c r="DN359" s="84"/>
      <c r="DO359" s="84"/>
      <c r="DP359" s="84"/>
      <c r="DQ359" s="84"/>
      <c r="DR359" s="84"/>
      <c r="DS359" s="84"/>
      <c r="DT359" s="84"/>
      <c r="DU359" s="84"/>
      <c r="DV359" s="84"/>
      <c r="DW359" s="84"/>
      <c r="DX359" s="84"/>
      <c r="DY359" s="84"/>
      <c r="DZ359" s="84"/>
      <c r="EA359" s="84"/>
      <c r="EB359" s="84"/>
      <c r="EC359" s="84"/>
      <c r="ED359" s="84"/>
      <c r="EE359" s="84"/>
      <c r="EF359" s="84"/>
      <c r="EG359" s="84"/>
      <c r="EH359" s="84"/>
      <c r="EI359" s="84"/>
    </row>
    <row r="360" spans="22:139" x14ac:dyDescent="0.25">
      <c r="V360" s="89">
        <v>45</v>
      </c>
      <c r="W360" s="90" t="s">
        <v>171</v>
      </c>
      <c r="X360" s="89">
        <v>45</v>
      </c>
      <c r="Y360" s="89">
        <v>2</v>
      </c>
      <c r="Z360" s="94">
        <v>452</v>
      </c>
      <c r="AA360" s="92">
        <v>21151</v>
      </c>
      <c r="AB360" s="90" t="s">
        <v>340</v>
      </c>
      <c r="AC360" s="84"/>
      <c r="AD360" s="84"/>
      <c r="AE360" s="84"/>
      <c r="AF360" s="84"/>
      <c r="AG360" s="84"/>
      <c r="AH360" s="84"/>
      <c r="AI360" s="84"/>
      <c r="AJ360" s="84"/>
      <c r="AK360" s="84"/>
      <c r="AL360" s="84"/>
      <c r="AM360" s="84"/>
      <c r="AN360" s="84"/>
      <c r="AO360" s="84"/>
      <c r="AP360" s="84"/>
      <c r="AQ360" s="84"/>
      <c r="AR360" s="84"/>
      <c r="AS360" s="84"/>
      <c r="AT360" s="84"/>
      <c r="AU360" s="84"/>
      <c r="AV360" s="84"/>
      <c r="AW360" s="84"/>
      <c r="AX360" s="84"/>
      <c r="AY360" s="84"/>
      <c r="AZ360" s="84"/>
      <c r="BA360" s="84"/>
      <c r="BB360" s="84"/>
      <c r="BC360" s="84"/>
      <c r="BD360" s="84"/>
      <c r="BE360" s="84"/>
      <c r="BF360" s="84"/>
      <c r="BG360" s="84"/>
      <c r="BH360" s="84"/>
      <c r="BI360" s="84"/>
      <c r="BJ360" s="84"/>
      <c r="BK360" s="84"/>
      <c r="BL360" s="84"/>
      <c r="BM360" s="84"/>
      <c r="BN360" s="84"/>
      <c r="BO360" s="84"/>
      <c r="BP360" s="84"/>
      <c r="BQ360" s="84"/>
      <c r="BR360" s="84"/>
      <c r="BS360" s="84"/>
      <c r="BT360" s="84"/>
      <c r="BU360" s="84"/>
      <c r="BV360" s="84"/>
      <c r="BW360" s="84"/>
      <c r="BX360" s="84"/>
      <c r="BY360" s="84"/>
      <c r="BZ360" s="84"/>
      <c r="CA360" s="84"/>
      <c r="CB360" s="84"/>
      <c r="CC360" s="84"/>
      <c r="CD360" s="84"/>
      <c r="CE360" s="84"/>
      <c r="CF360" s="84"/>
      <c r="CG360" s="84"/>
      <c r="CH360" s="84"/>
      <c r="CI360" s="84"/>
      <c r="CJ360" s="84"/>
      <c r="CK360" s="84"/>
      <c r="CL360" s="84"/>
      <c r="CM360" s="84"/>
      <c r="CN360" s="84"/>
      <c r="CO360" s="84"/>
      <c r="CP360" s="84"/>
      <c r="CQ360" s="84"/>
      <c r="CR360" s="84"/>
      <c r="CS360" s="84"/>
      <c r="CT360" s="84"/>
      <c r="CU360" s="84"/>
      <c r="CV360" s="84"/>
      <c r="CW360" s="84"/>
      <c r="CX360" s="84"/>
      <c r="CY360" s="84"/>
      <c r="CZ360" s="84"/>
      <c r="DA360" s="84"/>
      <c r="DB360" s="84"/>
      <c r="DC360" s="84"/>
      <c r="DD360" s="84"/>
      <c r="DE360" s="84"/>
      <c r="DF360" s="84"/>
      <c r="DG360" s="84"/>
      <c r="DH360" s="84"/>
      <c r="DI360" s="84"/>
      <c r="DJ360" s="84"/>
      <c r="DK360" s="84"/>
      <c r="DL360" s="84"/>
      <c r="DM360" s="84"/>
      <c r="DN360" s="84"/>
      <c r="DO360" s="84"/>
      <c r="DP360" s="84"/>
      <c r="DQ360" s="84"/>
      <c r="DR360" s="84"/>
      <c r="DS360" s="84"/>
      <c r="DT360" s="84"/>
      <c r="DU360" s="84"/>
      <c r="DV360" s="84"/>
      <c r="DW360" s="84"/>
      <c r="DX360" s="84"/>
      <c r="DY360" s="84"/>
      <c r="DZ360" s="84"/>
      <c r="EA360" s="84"/>
      <c r="EB360" s="84"/>
      <c r="EC360" s="84"/>
      <c r="ED360" s="84"/>
      <c r="EE360" s="84"/>
      <c r="EF360" s="84"/>
      <c r="EG360" s="84"/>
      <c r="EH360" s="84"/>
      <c r="EI360" s="84"/>
    </row>
    <row r="361" spans="22:139" x14ac:dyDescent="0.25">
      <c r="V361" s="89">
        <v>45</v>
      </c>
      <c r="W361" s="90" t="s">
        <v>171</v>
      </c>
      <c r="X361" s="89">
        <v>45</v>
      </c>
      <c r="Y361" s="89">
        <v>3</v>
      </c>
      <c r="Z361" s="94">
        <v>453</v>
      </c>
      <c r="AA361" s="92">
        <v>45076</v>
      </c>
      <c r="AB361" s="90" t="s">
        <v>446</v>
      </c>
      <c r="AC361" s="84"/>
      <c r="AD361" s="84"/>
      <c r="AE361" s="84"/>
      <c r="AF361" s="84"/>
      <c r="AG361" s="84"/>
      <c r="AH361" s="84"/>
      <c r="AI361" s="84"/>
      <c r="AJ361" s="84"/>
      <c r="AK361" s="84"/>
      <c r="AL361" s="84"/>
      <c r="AM361" s="84"/>
      <c r="AN361" s="84"/>
      <c r="AO361" s="84"/>
      <c r="AP361" s="84"/>
      <c r="AQ361" s="84"/>
      <c r="AR361" s="84"/>
      <c r="AS361" s="84"/>
      <c r="AT361" s="84"/>
      <c r="AU361" s="84"/>
      <c r="AV361" s="84"/>
      <c r="AW361" s="84"/>
      <c r="AX361" s="84"/>
      <c r="AY361" s="84"/>
      <c r="AZ361" s="84"/>
      <c r="BA361" s="84"/>
      <c r="BB361" s="84"/>
      <c r="BC361" s="84"/>
      <c r="BD361" s="84"/>
      <c r="BE361" s="84"/>
      <c r="BF361" s="84"/>
      <c r="BG361" s="84"/>
      <c r="BH361" s="84"/>
      <c r="BI361" s="84"/>
      <c r="BJ361" s="84"/>
      <c r="BK361" s="84"/>
      <c r="BL361" s="84"/>
      <c r="BM361" s="84"/>
      <c r="BN361" s="84"/>
      <c r="BO361" s="84"/>
      <c r="BP361" s="84"/>
      <c r="BQ361" s="84"/>
      <c r="BR361" s="84"/>
      <c r="BS361" s="84"/>
      <c r="BT361" s="84"/>
      <c r="BU361" s="84"/>
      <c r="BV361" s="84"/>
      <c r="BW361" s="84"/>
      <c r="BX361" s="84"/>
      <c r="BY361" s="84"/>
      <c r="BZ361" s="84"/>
      <c r="CA361" s="84"/>
      <c r="CB361" s="84"/>
      <c r="CC361" s="84"/>
      <c r="CD361" s="84"/>
      <c r="CE361" s="84"/>
      <c r="CF361" s="84"/>
      <c r="CG361" s="84"/>
      <c r="CH361" s="84"/>
      <c r="CI361" s="84"/>
      <c r="CJ361" s="84"/>
      <c r="CK361" s="84"/>
      <c r="CL361" s="84"/>
      <c r="CM361" s="84"/>
      <c r="CN361" s="84"/>
      <c r="CO361" s="84"/>
      <c r="CP361" s="84"/>
      <c r="CQ361" s="84"/>
      <c r="CR361" s="84"/>
      <c r="CS361" s="84"/>
      <c r="CT361" s="84"/>
      <c r="CU361" s="84"/>
      <c r="CV361" s="84"/>
      <c r="CW361" s="84"/>
      <c r="CX361" s="84"/>
      <c r="CY361" s="84"/>
      <c r="CZ361" s="84"/>
      <c r="DA361" s="84"/>
      <c r="DB361" s="84"/>
      <c r="DC361" s="84"/>
      <c r="DD361" s="84"/>
      <c r="DE361" s="84"/>
      <c r="DF361" s="84"/>
      <c r="DG361" s="84"/>
      <c r="DH361" s="84"/>
      <c r="DI361" s="84"/>
      <c r="DJ361" s="84"/>
      <c r="DK361" s="84"/>
      <c r="DL361" s="84"/>
      <c r="DM361" s="84"/>
      <c r="DN361" s="84"/>
      <c r="DO361" s="84"/>
      <c r="DP361" s="84"/>
      <c r="DQ361" s="84"/>
      <c r="DR361" s="84"/>
      <c r="DS361" s="84"/>
      <c r="DT361" s="84"/>
      <c r="DU361" s="84"/>
      <c r="DV361" s="84"/>
      <c r="DW361" s="84"/>
      <c r="DX361" s="84"/>
      <c r="DY361" s="84"/>
      <c r="DZ361" s="84"/>
      <c r="EA361" s="84"/>
      <c r="EB361" s="84"/>
      <c r="EC361" s="84"/>
      <c r="ED361" s="84"/>
      <c r="EE361" s="84"/>
      <c r="EF361" s="84"/>
      <c r="EG361" s="84"/>
      <c r="EH361" s="84"/>
      <c r="EI361" s="84"/>
    </row>
    <row r="362" spans="22:139" x14ac:dyDescent="0.25">
      <c r="V362" s="89">
        <v>45</v>
      </c>
      <c r="W362" s="90" t="s">
        <v>171</v>
      </c>
      <c r="X362" s="89">
        <v>45</v>
      </c>
      <c r="Y362" s="89">
        <v>4</v>
      </c>
      <c r="Z362" s="94">
        <v>454</v>
      </c>
      <c r="AA362" s="92">
        <v>45077</v>
      </c>
      <c r="AB362" s="90" t="s">
        <v>447</v>
      </c>
      <c r="AC362" s="84"/>
      <c r="AD362" s="84"/>
      <c r="AE362" s="84"/>
      <c r="AF362" s="84"/>
      <c r="AG362" s="84"/>
      <c r="AH362" s="84"/>
      <c r="AI362" s="84"/>
      <c r="AJ362" s="84"/>
      <c r="AK362" s="84"/>
      <c r="AL362" s="84"/>
      <c r="AM362" s="84"/>
      <c r="AN362" s="84"/>
      <c r="AO362" s="84"/>
      <c r="AP362" s="84"/>
      <c r="AQ362" s="84"/>
      <c r="AR362" s="84"/>
      <c r="AS362" s="84"/>
      <c r="AT362" s="84"/>
      <c r="AU362" s="84"/>
      <c r="AV362" s="84"/>
      <c r="AW362" s="84"/>
      <c r="AX362" s="84"/>
      <c r="AY362" s="84"/>
      <c r="AZ362" s="84"/>
      <c r="BA362" s="84"/>
      <c r="BB362" s="84"/>
      <c r="BC362" s="84"/>
      <c r="BD362" s="84"/>
      <c r="BE362" s="84"/>
      <c r="BF362" s="84"/>
      <c r="BG362" s="84"/>
      <c r="BH362" s="84"/>
      <c r="BI362" s="84"/>
      <c r="BJ362" s="84"/>
      <c r="BK362" s="84"/>
      <c r="BL362" s="84"/>
      <c r="BM362" s="84"/>
      <c r="BN362" s="84"/>
      <c r="BO362" s="84"/>
      <c r="BP362" s="84"/>
      <c r="BQ362" s="84"/>
      <c r="BR362" s="84"/>
      <c r="BS362" s="84"/>
      <c r="BT362" s="84"/>
      <c r="BU362" s="84"/>
      <c r="BV362" s="84"/>
      <c r="BW362" s="84"/>
      <c r="BX362" s="84"/>
      <c r="BY362" s="84"/>
      <c r="BZ362" s="84"/>
      <c r="CA362" s="84"/>
      <c r="CB362" s="84"/>
      <c r="CC362" s="84"/>
      <c r="CD362" s="84"/>
      <c r="CE362" s="84"/>
      <c r="CF362" s="84"/>
      <c r="CG362" s="84"/>
      <c r="CH362" s="84"/>
      <c r="CI362" s="84"/>
      <c r="CJ362" s="84"/>
      <c r="CK362" s="84"/>
      <c r="CL362" s="84"/>
      <c r="CM362" s="84"/>
      <c r="CN362" s="84"/>
      <c r="CO362" s="84"/>
      <c r="CP362" s="84"/>
      <c r="CQ362" s="84"/>
      <c r="CR362" s="84"/>
      <c r="CS362" s="84"/>
      <c r="CT362" s="84"/>
      <c r="CU362" s="84"/>
      <c r="CV362" s="84"/>
      <c r="CW362" s="84"/>
      <c r="CX362" s="84"/>
      <c r="CY362" s="84"/>
      <c r="CZ362" s="84"/>
      <c r="DA362" s="84"/>
      <c r="DB362" s="84"/>
      <c r="DC362" s="84"/>
      <c r="DD362" s="84"/>
      <c r="DE362" s="84"/>
      <c r="DF362" s="84"/>
      <c r="DG362" s="84"/>
      <c r="DH362" s="84"/>
      <c r="DI362" s="84"/>
      <c r="DJ362" s="84"/>
      <c r="DK362" s="84"/>
      <c r="DL362" s="84"/>
      <c r="DM362" s="84"/>
      <c r="DN362" s="84"/>
      <c r="DO362" s="84"/>
      <c r="DP362" s="84"/>
      <c r="DQ362" s="84"/>
      <c r="DR362" s="84"/>
      <c r="DS362" s="84"/>
      <c r="DT362" s="84"/>
      <c r="DU362" s="84"/>
      <c r="DV362" s="84"/>
      <c r="DW362" s="84"/>
      <c r="DX362" s="84"/>
      <c r="DY362" s="84"/>
      <c r="DZ362" s="84"/>
      <c r="EA362" s="84"/>
      <c r="EB362" s="84"/>
      <c r="EC362" s="84"/>
      <c r="ED362" s="84"/>
      <c r="EE362" s="84"/>
      <c r="EF362" s="84"/>
      <c r="EG362" s="84"/>
      <c r="EH362" s="84"/>
      <c r="EI362" s="84"/>
    </row>
    <row r="363" spans="22:139" x14ac:dyDescent="0.25">
      <c r="V363" s="89">
        <v>45</v>
      </c>
      <c r="W363" s="90" t="s">
        <v>171</v>
      </c>
      <c r="X363" s="89">
        <v>45</v>
      </c>
      <c r="Y363" s="89">
        <v>5</v>
      </c>
      <c r="Z363" s="94">
        <v>455</v>
      </c>
      <c r="AA363" s="92">
        <v>45078</v>
      </c>
      <c r="AB363" s="90" t="s">
        <v>448</v>
      </c>
      <c r="AC363" s="84"/>
      <c r="AD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c r="BD363" s="84"/>
      <c r="BE363" s="84"/>
      <c r="BF363" s="84"/>
      <c r="BG363" s="84"/>
      <c r="BH363" s="84"/>
      <c r="BI363" s="84"/>
      <c r="BJ363" s="84"/>
      <c r="BK363" s="84"/>
      <c r="BL363" s="84"/>
      <c r="BM363" s="84"/>
      <c r="BN363" s="84"/>
      <c r="BO363" s="84"/>
      <c r="BP363" s="84"/>
      <c r="BQ363" s="84"/>
      <c r="BR363" s="84"/>
      <c r="BS363" s="84"/>
      <c r="BT363" s="84"/>
      <c r="BU363" s="84"/>
      <c r="BV363" s="84"/>
      <c r="BW363" s="84"/>
      <c r="BX363" s="84"/>
      <c r="BY363" s="84"/>
      <c r="BZ363" s="84"/>
      <c r="CA363" s="84"/>
      <c r="CB363" s="84"/>
      <c r="CC363" s="84"/>
      <c r="CD363" s="84"/>
      <c r="CE363" s="84"/>
      <c r="CF363" s="84"/>
      <c r="CG363" s="84"/>
      <c r="CH363" s="84"/>
      <c r="CI363" s="84"/>
      <c r="CJ363" s="84"/>
      <c r="CK363" s="84"/>
      <c r="CL363" s="84"/>
      <c r="CM363" s="84"/>
      <c r="CN363" s="84"/>
      <c r="CO363" s="84"/>
      <c r="CP363" s="84"/>
      <c r="CQ363" s="84"/>
      <c r="CR363" s="84"/>
      <c r="CS363" s="84"/>
      <c r="CT363" s="84"/>
      <c r="CU363" s="84"/>
      <c r="CV363" s="84"/>
      <c r="CW363" s="84"/>
      <c r="CX363" s="84"/>
      <c r="CY363" s="84"/>
      <c r="CZ363" s="84"/>
      <c r="DA363" s="84"/>
      <c r="DB363" s="84"/>
      <c r="DC363" s="84"/>
      <c r="DD363" s="84"/>
      <c r="DE363" s="84"/>
      <c r="DF363" s="84"/>
      <c r="DG363" s="84"/>
      <c r="DH363" s="84"/>
      <c r="DI363" s="84"/>
      <c r="DJ363" s="84"/>
      <c r="DK363" s="84"/>
      <c r="DL363" s="84"/>
      <c r="DM363" s="84"/>
      <c r="DN363" s="84"/>
      <c r="DO363" s="84"/>
      <c r="DP363" s="84"/>
      <c r="DQ363" s="84"/>
      <c r="DR363" s="84"/>
      <c r="DS363" s="84"/>
      <c r="DT363" s="84"/>
      <c r="DU363" s="84"/>
      <c r="DV363" s="84"/>
      <c r="DW363" s="84"/>
      <c r="DX363" s="84"/>
      <c r="DY363" s="84"/>
      <c r="DZ363" s="84"/>
      <c r="EA363" s="84"/>
      <c r="EB363" s="84"/>
      <c r="EC363" s="84"/>
      <c r="ED363" s="84"/>
      <c r="EE363" s="84"/>
      <c r="EF363" s="84"/>
      <c r="EG363" s="84"/>
      <c r="EH363" s="84"/>
      <c r="EI363" s="84"/>
    </row>
    <row r="364" spans="22:139" x14ac:dyDescent="0.25">
      <c r="V364" s="89">
        <v>45</v>
      </c>
      <c r="W364" s="90" t="s">
        <v>171</v>
      </c>
      <c r="X364" s="89">
        <v>45</v>
      </c>
      <c r="Y364" s="89">
        <v>6</v>
      </c>
      <c r="Z364" s="94">
        <v>456</v>
      </c>
      <c r="AA364" s="92">
        <v>88075</v>
      </c>
      <c r="AB364" s="90" t="s">
        <v>639</v>
      </c>
      <c r="AC364" s="84"/>
      <c r="AD364" s="84"/>
      <c r="AE364" s="84"/>
      <c r="AF364" s="84"/>
      <c r="AG364" s="84"/>
      <c r="AH364" s="84"/>
      <c r="AI364" s="84"/>
      <c r="AJ364" s="84"/>
      <c r="AK364" s="84"/>
      <c r="AL364" s="84"/>
      <c r="AM364" s="84"/>
      <c r="AN364" s="84"/>
      <c r="AO364" s="84"/>
      <c r="AP364" s="84"/>
      <c r="AQ364" s="84"/>
      <c r="AR364" s="84"/>
      <c r="AS364" s="84"/>
      <c r="AT364" s="84"/>
      <c r="AU364" s="84"/>
      <c r="AV364" s="84"/>
      <c r="AW364" s="84"/>
      <c r="AX364" s="84"/>
      <c r="AY364" s="84"/>
      <c r="AZ364" s="84"/>
      <c r="BA364" s="84"/>
      <c r="BB364" s="84"/>
      <c r="BC364" s="84"/>
      <c r="BD364" s="84"/>
      <c r="BE364" s="84"/>
      <c r="BF364" s="84"/>
      <c r="BG364" s="84"/>
      <c r="BH364" s="84"/>
      <c r="BI364" s="84"/>
      <c r="BJ364" s="84"/>
      <c r="BK364" s="84"/>
      <c r="BL364" s="84"/>
      <c r="BM364" s="84"/>
      <c r="BN364" s="84"/>
      <c r="BO364" s="84"/>
      <c r="BP364" s="84"/>
      <c r="BQ364" s="84"/>
      <c r="BR364" s="84"/>
      <c r="BS364" s="84"/>
      <c r="BT364" s="84"/>
      <c r="BU364" s="84"/>
      <c r="BV364" s="84"/>
      <c r="BW364" s="84"/>
      <c r="BX364" s="84"/>
      <c r="BY364" s="84"/>
      <c r="BZ364" s="84"/>
      <c r="CA364" s="84"/>
      <c r="CB364" s="84"/>
      <c r="CC364" s="84"/>
      <c r="CD364" s="84"/>
      <c r="CE364" s="84"/>
      <c r="CF364" s="84"/>
      <c r="CG364" s="84"/>
      <c r="CH364" s="84"/>
      <c r="CI364" s="84"/>
      <c r="CJ364" s="84"/>
      <c r="CK364" s="84"/>
      <c r="CL364" s="84"/>
      <c r="CM364" s="84"/>
      <c r="CN364" s="84"/>
      <c r="CO364" s="84"/>
      <c r="CP364" s="84"/>
      <c r="CQ364" s="84"/>
      <c r="CR364" s="84"/>
      <c r="CS364" s="84"/>
      <c r="CT364" s="84"/>
      <c r="CU364" s="84"/>
      <c r="CV364" s="84"/>
      <c r="CW364" s="84"/>
      <c r="CX364" s="84"/>
      <c r="CY364" s="84"/>
      <c r="CZ364" s="84"/>
      <c r="DA364" s="84"/>
      <c r="DB364" s="84"/>
      <c r="DC364" s="84"/>
      <c r="DD364" s="84"/>
      <c r="DE364" s="84"/>
      <c r="DF364" s="84"/>
      <c r="DG364" s="84"/>
      <c r="DH364" s="84"/>
      <c r="DI364" s="84"/>
      <c r="DJ364" s="84"/>
      <c r="DK364" s="84"/>
      <c r="DL364" s="84"/>
      <c r="DM364" s="84"/>
      <c r="DN364" s="84"/>
      <c r="DO364" s="84"/>
      <c r="DP364" s="84"/>
      <c r="DQ364" s="84"/>
      <c r="DR364" s="84"/>
      <c r="DS364" s="84"/>
      <c r="DT364" s="84"/>
      <c r="DU364" s="84"/>
      <c r="DV364" s="84"/>
      <c r="DW364" s="84"/>
      <c r="DX364" s="84"/>
      <c r="DY364" s="84"/>
      <c r="DZ364" s="84"/>
      <c r="EA364" s="84"/>
      <c r="EB364" s="84"/>
      <c r="EC364" s="84"/>
      <c r="ED364" s="84"/>
      <c r="EE364" s="84"/>
      <c r="EF364" s="84"/>
      <c r="EG364" s="84"/>
      <c r="EH364" s="84"/>
      <c r="EI364" s="84"/>
    </row>
    <row r="365" spans="22:139" x14ac:dyDescent="0.25">
      <c r="V365" s="89">
        <v>46</v>
      </c>
      <c r="W365" s="90" t="s">
        <v>172</v>
      </c>
      <c r="X365" s="89">
        <v>46</v>
      </c>
      <c r="Y365" s="89">
        <v>1</v>
      </c>
      <c r="Z365" s="94">
        <v>461</v>
      </c>
      <c r="AA365" s="92">
        <v>46128</v>
      </c>
      <c r="AB365" s="90" t="s">
        <v>449</v>
      </c>
      <c r="AC365" s="84"/>
      <c r="AD365" s="84"/>
      <c r="AE365" s="84"/>
      <c r="AF365" s="84"/>
      <c r="AG365" s="84"/>
      <c r="AH365" s="84"/>
      <c r="AI365" s="84"/>
      <c r="AJ365" s="84"/>
      <c r="AK365" s="84"/>
      <c r="AL365" s="84"/>
      <c r="AM365" s="84"/>
      <c r="AN365" s="84"/>
      <c r="AO365" s="84"/>
      <c r="AP365" s="84"/>
      <c r="AQ365" s="84"/>
      <c r="AR365" s="84"/>
      <c r="AS365" s="84"/>
      <c r="AT365" s="84"/>
      <c r="AU365" s="84"/>
      <c r="AV365" s="84"/>
      <c r="AW365" s="84"/>
      <c r="AX365" s="84"/>
      <c r="AY365" s="84"/>
      <c r="AZ365" s="84"/>
      <c r="BA365" s="84"/>
      <c r="BB365" s="84"/>
      <c r="BC365" s="84"/>
      <c r="BD365" s="84"/>
      <c r="BE365" s="84"/>
      <c r="BF365" s="84"/>
      <c r="BG365" s="84"/>
      <c r="BH365" s="84"/>
      <c r="BI365" s="84"/>
      <c r="BJ365" s="84"/>
      <c r="BK365" s="84"/>
      <c r="BL365" s="84"/>
      <c r="BM365" s="84"/>
      <c r="BN365" s="84"/>
      <c r="BO365" s="84"/>
      <c r="BP365" s="84"/>
      <c r="BQ365" s="84"/>
      <c r="BR365" s="84"/>
      <c r="BS365" s="84"/>
      <c r="BT365" s="84"/>
      <c r="BU365" s="84"/>
      <c r="BV365" s="84"/>
      <c r="BW365" s="84"/>
      <c r="BX365" s="84"/>
      <c r="BY365" s="84"/>
      <c r="BZ365" s="84"/>
      <c r="CA365" s="84"/>
      <c r="CB365" s="84"/>
      <c r="CC365" s="84"/>
      <c r="CD365" s="84"/>
      <c r="CE365" s="84"/>
      <c r="CF365" s="84"/>
      <c r="CG365" s="84"/>
      <c r="CH365" s="84"/>
      <c r="CI365" s="84"/>
      <c r="CJ365" s="84"/>
      <c r="CK365" s="84"/>
      <c r="CL365" s="84"/>
      <c r="CM365" s="84"/>
      <c r="CN365" s="84"/>
      <c r="CO365" s="84"/>
      <c r="CP365" s="84"/>
      <c r="CQ365" s="84"/>
      <c r="CR365" s="84"/>
      <c r="CS365" s="84"/>
      <c r="CT365" s="84"/>
      <c r="CU365" s="84"/>
      <c r="CV365" s="84"/>
      <c r="CW365" s="84"/>
      <c r="CX365" s="84"/>
      <c r="CY365" s="84"/>
      <c r="CZ365" s="84"/>
      <c r="DA365" s="84"/>
      <c r="DB365" s="84"/>
      <c r="DC365" s="84"/>
      <c r="DD365" s="84"/>
      <c r="DE365" s="84"/>
      <c r="DF365" s="84"/>
      <c r="DG365" s="84"/>
      <c r="DH365" s="84"/>
      <c r="DI365" s="84"/>
      <c r="DJ365" s="84"/>
      <c r="DK365" s="84"/>
      <c r="DL365" s="84"/>
      <c r="DM365" s="84"/>
      <c r="DN365" s="84"/>
      <c r="DO365" s="84"/>
      <c r="DP365" s="84"/>
      <c r="DQ365" s="84"/>
      <c r="DR365" s="84"/>
      <c r="DS365" s="84"/>
      <c r="DT365" s="84"/>
      <c r="DU365" s="84"/>
      <c r="DV365" s="84"/>
      <c r="DW365" s="84"/>
      <c r="DX365" s="84"/>
      <c r="DY365" s="84"/>
      <c r="DZ365" s="84"/>
      <c r="EA365" s="84"/>
      <c r="EB365" s="84"/>
      <c r="EC365" s="84"/>
      <c r="ED365" s="84"/>
      <c r="EE365" s="84"/>
      <c r="EF365" s="84"/>
      <c r="EG365" s="84"/>
      <c r="EH365" s="84"/>
      <c r="EI365" s="84"/>
    </row>
    <row r="366" spans="22:139" x14ac:dyDescent="0.25">
      <c r="V366" s="89">
        <v>46</v>
      </c>
      <c r="W366" s="90" t="s">
        <v>172</v>
      </c>
      <c r="X366" s="89">
        <v>46</v>
      </c>
      <c r="Y366" s="89">
        <v>2</v>
      </c>
      <c r="Z366" s="94">
        <v>462</v>
      </c>
      <c r="AA366" s="92">
        <v>46130</v>
      </c>
      <c r="AB366" s="90" t="s">
        <v>450</v>
      </c>
      <c r="AC366" s="84"/>
      <c r="AD366" s="84"/>
      <c r="AE366" s="84"/>
      <c r="AF366" s="84"/>
      <c r="AG366" s="84"/>
      <c r="AH366" s="84"/>
      <c r="AI366" s="84"/>
      <c r="AJ366" s="84"/>
      <c r="AK366" s="84"/>
      <c r="AL366" s="84"/>
      <c r="AM366" s="84"/>
      <c r="AN366" s="84"/>
      <c r="AO366" s="84"/>
      <c r="AP366" s="84"/>
      <c r="AQ366" s="84"/>
      <c r="AR366" s="84"/>
      <c r="AS366" s="84"/>
      <c r="AT366" s="84"/>
      <c r="AU366" s="84"/>
      <c r="AV366" s="84"/>
      <c r="AW366" s="84"/>
      <c r="AX366" s="84"/>
      <c r="AY366" s="84"/>
      <c r="AZ366" s="84"/>
      <c r="BA366" s="84"/>
      <c r="BB366" s="84"/>
      <c r="BC366" s="84"/>
      <c r="BD366" s="84"/>
      <c r="BE366" s="84"/>
      <c r="BF366" s="84"/>
      <c r="BG366" s="84"/>
      <c r="BH366" s="84"/>
      <c r="BI366" s="84"/>
      <c r="BJ366" s="84"/>
      <c r="BK366" s="84"/>
      <c r="BL366" s="84"/>
      <c r="BM366" s="84"/>
      <c r="BN366" s="84"/>
      <c r="BO366" s="84"/>
      <c r="BP366" s="84"/>
      <c r="BQ366" s="84"/>
      <c r="BR366" s="84"/>
      <c r="BS366" s="84"/>
      <c r="BT366" s="84"/>
      <c r="BU366" s="84"/>
      <c r="BV366" s="84"/>
      <c r="BW366" s="84"/>
      <c r="BX366" s="84"/>
      <c r="BY366" s="84"/>
      <c r="BZ366" s="84"/>
      <c r="CA366" s="84"/>
      <c r="CB366" s="84"/>
      <c r="CC366" s="84"/>
      <c r="CD366" s="84"/>
      <c r="CE366" s="84"/>
      <c r="CF366" s="84"/>
      <c r="CG366" s="84"/>
      <c r="CH366" s="84"/>
      <c r="CI366" s="84"/>
      <c r="CJ366" s="84"/>
      <c r="CK366" s="84"/>
      <c r="CL366" s="84"/>
      <c r="CM366" s="84"/>
      <c r="CN366" s="84"/>
      <c r="CO366" s="84"/>
      <c r="CP366" s="84"/>
      <c r="CQ366" s="84"/>
      <c r="CR366" s="84"/>
      <c r="CS366" s="84"/>
      <c r="CT366" s="84"/>
      <c r="CU366" s="84"/>
      <c r="CV366" s="84"/>
      <c r="CW366" s="84"/>
      <c r="CX366" s="84"/>
      <c r="CY366" s="84"/>
      <c r="CZ366" s="84"/>
      <c r="DA366" s="84"/>
      <c r="DB366" s="84"/>
      <c r="DC366" s="84"/>
      <c r="DD366" s="84"/>
      <c r="DE366" s="84"/>
      <c r="DF366" s="84"/>
      <c r="DG366" s="84"/>
      <c r="DH366" s="84"/>
      <c r="DI366" s="84"/>
      <c r="DJ366" s="84"/>
      <c r="DK366" s="84"/>
      <c r="DL366" s="84"/>
      <c r="DM366" s="84"/>
      <c r="DN366" s="84"/>
      <c r="DO366" s="84"/>
      <c r="DP366" s="84"/>
      <c r="DQ366" s="84"/>
      <c r="DR366" s="84"/>
      <c r="DS366" s="84"/>
      <c r="DT366" s="84"/>
      <c r="DU366" s="84"/>
      <c r="DV366" s="84"/>
      <c r="DW366" s="84"/>
      <c r="DX366" s="84"/>
      <c r="DY366" s="84"/>
      <c r="DZ366" s="84"/>
      <c r="EA366" s="84"/>
      <c r="EB366" s="84"/>
      <c r="EC366" s="84"/>
      <c r="ED366" s="84"/>
      <c r="EE366" s="84"/>
      <c r="EF366" s="84"/>
      <c r="EG366" s="84"/>
      <c r="EH366" s="84"/>
      <c r="EI366" s="84"/>
    </row>
    <row r="367" spans="22:139" x14ac:dyDescent="0.25">
      <c r="V367" s="89">
        <v>46</v>
      </c>
      <c r="W367" s="90" t="s">
        <v>172</v>
      </c>
      <c r="X367" s="89">
        <v>46</v>
      </c>
      <c r="Y367" s="89">
        <v>3</v>
      </c>
      <c r="Z367" s="94">
        <v>463</v>
      </c>
      <c r="AA367" s="92">
        <v>46131</v>
      </c>
      <c r="AB367" s="90" t="s">
        <v>451</v>
      </c>
      <c r="AC367" s="84"/>
      <c r="AD367" s="84"/>
      <c r="AE367" s="84"/>
      <c r="AF367" s="84"/>
      <c r="AG367" s="84"/>
      <c r="AH367" s="84"/>
      <c r="AI367" s="84"/>
      <c r="AJ367" s="84"/>
      <c r="AK367" s="84"/>
      <c r="AL367" s="84"/>
      <c r="AM367" s="84"/>
      <c r="AN367" s="84"/>
      <c r="AO367" s="84"/>
      <c r="AP367" s="84"/>
      <c r="AQ367" s="84"/>
      <c r="AR367" s="84"/>
      <c r="AS367" s="84"/>
      <c r="AT367" s="84"/>
      <c r="AU367" s="84"/>
      <c r="AV367" s="84"/>
      <c r="AW367" s="84"/>
      <c r="AX367" s="84"/>
      <c r="AY367" s="84"/>
      <c r="AZ367" s="84"/>
      <c r="BA367" s="84"/>
      <c r="BB367" s="84"/>
      <c r="BC367" s="84"/>
      <c r="BD367" s="84"/>
      <c r="BE367" s="84"/>
      <c r="BF367" s="84"/>
      <c r="BG367" s="84"/>
      <c r="BH367" s="84"/>
      <c r="BI367" s="84"/>
      <c r="BJ367" s="84"/>
      <c r="BK367" s="84"/>
      <c r="BL367" s="84"/>
      <c r="BM367" s="84"/>
      <c r="BN367" s="84"/>
      <c r="BO367" s="84"/>
      <c r="BP367" s="84"/>
      <c r="BQ367" s="84"/>
      <c r="BR367" s="84"/>
      <c r="BS367" s="84"/>
      <c r="BT367" s="84"/>
      <c r="BU367" s="84"/>
      <c r="BV367" s="84"/>
      <c r="BW367" s="84"/>
      <c r="BX367" s="84"/>
      <c r="BY367" s="84"/>
      <c r="BZ367" s="84"/>
      <c r="CA367" s="84"/>
      <c r="CB367" s="84"/>
      <c r="CC367" s="84"/>
      <c r="CD367" s="84"/>
      <c r="CE367" s="84"/>
      <c r="CF367" s="84"/>
      <c r="CG367" s="84"/>
      <c r="CH367" s="84"/>
      <c r="CI367" s="84"/>
      <c r="CJ367" s="84"/>
      <c r="CK367" s="84"/>
      <c r="CL367" s="84"/>
      <c r="CM367" s="84"/>
      <c r="CN367" s="84"/>
      <c r="CO367" s="84"/>
      <c r="CP367" s="84"/>
      <c r="CQ367" s="84"/>
      <c r="CR367" s="84"/>
      <c r="CS367" s="84"/>
      <c r="CT367" s="84"/>
      <c r="CU367" s="84"/>
      <c r="CV367" s="84"/>
      <c r="CW367" s="84"/>
      <c r="CX367" s="84"/>
      <c r="CY367" s="84"/>
      <c r="CZ367" s="84"/>
      <c r="DA367" s="84"/>
      <c r="DB367" s="84"/>
      <c r="DC367" s="84"/>
      <c r="DD367" s="84"/>
      <c r="DE367" s="84"/>
      <c r="DF367" s="84"/>
      <c r="DG367" s="84"/>
      <c r="DH367" s="84"/>
      <c r="DI367" s="84"/>
      <c r="DJ367" s="84"/>
      <c r="DK367" s="84"/>
      <c r="DL367" s="84"/>
      <c r="DM367" s="84"/>
      <c r="DN367" s="84"/>
      <c r="DO367" s="84"/>
      <c r="DP367" s="84"/>
      <c r="DQ367" s="84"/>
      <c r="DR367" s="84"/>
      <c r="DS367" s="84"/>
      <c r="DT367" s="84"/>
      <c r="DU367" s="84"/>
      <c r="DV367" s="84"/>
      <c r="DW367" s="84"/>
      <c r="DX367" s="84"/>
      <c r="DY367" s="84"/>
      <c r="DZ367" s="84"/>
      <c r="EA367" s="84"/>
      <c r="EB367" s="84"/>
      <c r="EC367" s="84"/>
      <c r="ED367" s="84"/>
      <c r="EE367" s="84"/>
      <c r="EF367" s="84"/>
      <c r="EG367" s="84"/>
      <c r="EH367" s="84"/>
      <c r="EI367" s="84"/>
    </row>
    <row r="368" spans="22:139" x14ac:dyDescent="0.25">
      <c r="V368" s="89">
        <v>46</v>
      </c>
      <c r="W368" s="90" t="s">
        <v>172</v>
      </c>
      <c r="X368" s="89">
        <v>46</v>
      </c>
      <c r="Y368" s="89">
        <v>4</v>
      </c>
      <c r="Z368" s="94">
        <v>464</v>
      </c>
      <c r="AA368" s="92">
        <v>46132</v>
      </c>
      <c r="AB368" s="90" t="s">
        <v>452</v>
      </c>
      <c r="AC368" s="84"/>
      <c r="AD368" s="84"/>
      <c r="AE368" s="84"/>
      <c r="AF368" s="84"/>
      <c r="AG368" s="84"/>
      <c r="AH368" s="84"/>
      <c r="AI368" s="84"/>
      <c r="AJ368" s="84"/>
      <c r="AK368" s="84"/>
      <c r="AL368" s="84"/>
      <c r="AM368" s="84"/>
      <c r="AN368" s="84"/>
      <c r="AO368" s="84"/>
      <c r="AP368" s="84"/>
      <c r="AQ368" s="84"/>
      <c r="AR368" s="84"/>
      <c r="AS368" s="84"/>
      <c r="AT368" s="84"/>
      <c r="AU368" s="84"/>
      <c r="AV368" s="84"/>
      <c r="AW368" s="84"/>
      <c r="AX368" s="84"/>
      <c r="AY368" s="84"/>
      <c r="AZ368" s="84"/>
      <c r="BA368" s="84"/>
      <c r="BB368" s="84"/>
      <c r="BC368" s="84"/>
      <c r="BD368" s="84"/>
      <c r="BE368" s="84"/>
      <c r="BF368" s="84"/>
      <c r="BG368" s="84"/>
      <c r="BH368" s="84"/>
      <c r="BI368" s="84"/>
      <c r="BJ368" s="84"/>
      <c r="BK368" s="84"/>
      <c r="BL368" s="84"/>
      <c r="BM368" s="84"/>
      <c r="BN368" s="84"/>
      <c r="BO368" s="84"/>
      <c r="BP368" s="84"/>
      <c r="BQ368" s="84"/>
      <c r="BR368" s="84"/>
      <c r="BS368" s="84"/>
      <c r="BT368" s="84"/>
      <c r="BU368" s="84"/>
      <c r="BV368" s="84"/>
      <c r="BW368" s="84"/>
      <c r="BX368" s="84"/>
      <c r="BY368" s="84"/>
      <c r="BZ368" s="84"/>
      <c r="CA368" s="84"/>
      <c r="CB368" s="84"/>
      <c r="CC368" s="84"/>
      <c r="CD368" s="84"/>
      <c r="CE368" s="84"/>
      <c r="CF368" s="84"/>
      <c r="CG368" s="84"/>
      <c r="CH368" s="84"/>
      <c r="CI368" s="84"/>
      <c r="CJ368" s="84"/>
      <c r="CK368" s="84"/>
      <c r="CL368" s="84"/>
      <c r="CM368" s="84"/>
      <c r="CN368" s="84"/>
      <c r="CO368" s="84"/>
      <c r="CP368" s="84"/>
      <c r="CQ368" s="84"/>
      <c r="CR368" s="84"/>
      <c r="CS368" s="84"/>
      <c r="CT368" s="84"/>
      <c r="CU368" s="84"/>
      <c r="CV368" s="84"/>
      <c r="CW368" s="84"/>
      <c r="CX368" s="84"/>
      <c r="CY368" s="84"/>
      <c r="CZ368" s="84"/>
      <c r="DA368" s="84"/>
      <c r="DB368" s="84"/>
      <c r="DC368" s="84"/>
      <c r="DD368" s="84"/>
      <c r="DE368" s="84"/>
      <c r="DF368" s="84"/>
      <c r="DG368" s="84"/>
      <c r="DH368" s="84"/>
      <c r="DI368" s="84"/>
      <c r="DJ368" s="84"/>
      <c r="DK368" s="84"/>
      <c r="DL368" s="84"/>
      <c r="DM368" s="84"/>
      <c r="DN368" s="84"/>
      <c r="DO368" s="84"/>
      <c r="DP368" s="84"/>
      <c r="DQ368" s="84"/>
      <c r="DR368" s="84"/>
      <c r="DS368" s="84"/>
      <c r="DT368" s="84"/>
      <c r="DU368" s="84"/>
      <c r="DV368" s="84"/>
      <c r="DW368" s="84"/>
      <c r="DX368" s="84"/>
      <c r="DY368" s="84"/>
      <c r="DZ368" s="84"/>
      <c r="EA368" s="84"/>
      <c r="EB368" s="84"/>
      <c r="EC368" s="84"/>
      <c r="ED368" s="84"/>
      <c r="EE368" s="84"/>
      <c r="EF368" s="84"/>
      <c r="EG368" s="84"/>
      <c r="EH368" s="84"/>
      <c r="EI368" s="84"/>
    </row>
    <row r="369" spans="22:139" x14ac:dyDescent="0.25">
      <c r="V369" s="89">
        <v>46</v>
      </c>
      <c r="W369" s="90" t="s">
        <v>172</v>
      </c>
      <c r="X369" s="89">
        <v>46</v>
      </c>
      <c r="Y369" s="89">
        <v>5</v>
      </c>
      <c r="Z369" s="94">
        <v>465</v>
      </c>
      <c r="AA369" s="92">
        <v>46134</v>
      </c>
      <c r="AB369" s="90" t="s">
        <v>453</v>
      </c>
      <c r="AC369" s="84"/>
      <c r="AD369" s="84"/>
      <c r="AE369" s="84"/>
      <c r="AF369" s="84"/>
      <c r="AG369" s="84"/>
      <c r="AH369" s="84"/>
      <c r="AI369" s="84"/>
      <c r="AJ369" s="84"/>
      <c r="AK369" s="84"/>
      <c r="AL369" s="84"/>
      <c r="AM369" s="84"/>
      <c r="AN369" s="84"/>
      <c r="AO369" s="84"/>
      <c r="AP369" s="84"/>
      <c r="AQ369" s="84"/>
      <c r="AR369" s="84"/>
      <c r="AS369" s="84"/>
      <c r="AT369" s="84"/>
      <c r="AU369" s="84"/>
      <c r="AV369" s="84"/>
      <c r="AW369" s="84"/>
      <c r="AX369" s="84"/>
      <c r="AY369" s="84"/>
      <c r="AZ369" s="84"/>
      <c r="BA369" s="84"/>
      <c r="BB369" s="84"/>
      <c r="BC369" s="84"/>
      <c r="BD369" s="84"/>
      <c r="BE369" s="84"/>
      <c r="BF369" s="84"/>
      <c r="BG369" s="84"/>
      <c r="BH369" s="84"/>
      <c r="BI369" s="84"/>
      <c r="BJ369" s="84"/>
      <c r="BK369" s="84"/>
      <c r="BL369" s="84"/>
      <c r="BM369" s="84"/>
      <c r="BN369" s="84"/>
      <c r="BO369" s="84"/>
      <c r="BP369" s="84"/>
      <c r="BQ369" s="84"/>
      <c r="BR369" s="84"/>
      <c r="BS369" s="84"/>
      <c r="BT369" s="84"/>
      <c r="BU369" s="84"/>
      <c r="BV369" s="84"/>
      <c r="BW369" s="84"/>
      <c r="BX369" s="84"/>
      <c r="BY369" s="84"/>
      <c r="BZ369" s="84"/>
      <c r="CA369" s="84"/>
      <c r="CB369" s="84"/>
      <c r="CC369" s="84"/>
      <c r="CD369" s="84"/>
      <c r="CE369" s="84"/>
      <c r="CF369" s="84"/>
      <c r="CG369" s="84"/>
      <c r="CH369" s="84"/>
      <c r="CI369" s="84"/>
      <c r="CJ369" s="84"/>
      <c r="CK369" s="84"/>
      <c r="CL369" s="84"/>
      <c r="CM369" s="84"/>
      <c r="CN369" s="84"/>
      <c r="CO369" s="84"/>
      <c r="CP369" s="84"/>
      <c r="CQ369" s="84"/>
      <c r="CR369" s="84"/>
      <c r="CS369" s="84"/>
      <c r="CT369" s="84"/>
      <c r="CU369" s="84"/>
      <c r="CV369" s="84"/>
      <c r="CW369" s="84"/>
      <c r="CX369" s="84"/>
      <c r="CY369" s="84"/>
      <c r="CZ369" s="84"/>
      <c r="DA369" s="84"/>
      <c r="DB369" s="84"/>
      <c r="DC369" s="84"/>
      <c r="DD369" s="84"/>
      <c r="DE369" s="84"/>
      <c r="DF369" s="84"/>
      <c r="DG369" s="84"/>
      <c r="DH369" s="84"/>
      <c r="DI369" s="84"/>
      <c r="DJ369" s="84"/>
      <c r="DK369" s="84"/>
      <c r="DL369" s="84"/>
      <c r="DM369" s="84"/>
      <c r="DN369" s="84"/>
      <c r="DO369" s="84"/>
      <c r="DP369" s="84"/>
      <c r="DQ369" s="84"/>
      <c r="DR369" s="84"/>
      <c r="DS369" s="84"/>
      <c r="DT369" s="84"/>
      <c r="DU369" s="84"/>
      <c r="DV369" s="84"/>
      <c r="DW369" s="84"/>
      <c r="DX369" s="84"/>
      <c r="DY369" s="84"/>
      <c r="DZ369" s="84"/>
      <c r="EA369" s="84"/>
      <c r="EB369" s="84"/>
      <c r="EC369" s="84"/>
      <c r="ED369" s="84"/>
      <c r="EE369" s="84"/>
      <c r="EF369" s="84"/>
      <c r="EG369" s="84"/>
      <c r="EH369" s="84"/>
      <c r="EI369" s="84"/>
    </row>
    <row r="370" spans="22:139" x14ac:dyDescent="0.25">
      <c r="V370" s="89">
        <v>46</v>
      </c>
      <c r="W370" s="90" t="s">
        <v>172</v>
      </c>
      <c r="X370" s="89">
        <v>46</v>
      </c>
      <c r="Y370" s="89">
        <v>6</v>
      </c>
      <c r="Z370" s="94">
        <v>466</v>
      </c>
      <c r="AA370" s="92">
        <v>46135</v>
      </c>
      <c r="AB370" s="90" t="s">
        <v>454</v>
      </c>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c r="BD370" s="84"/>
      <c r="BE370" s="84"/>
      <c r="BF370" s="84"/>
      <c r="BG370" s="84"/>
      <c r="BH370" s="84"/>
      <c r="BI370" s="84"/>
      <c r="BJ370" s="84"/>
      <c r="BK370" s="84"/>
      <c r="BL370" s="84"/>
      <c r="BM370" s="84"/>
      <c r="BN370" s="84"/>
      <c r="BO370" s="84"/>
      <c r="BP370" s="84"/>
      <c r="BQ370" s="84"/>
      <c r="BR370" s="84"/>
      <c r="BS370" s="84"/>
      <c r="BT370" s="84"/>
      <c r="BU370" s="84"/>
      <c r="BV370" s="84"/>
      <c r="BW370" s="84"/>
      <c r="BX370" s="84"/>
      <c r="BY370" s="84"/>
      <c r="BZ370" s="84"/>
      <c r="CA370" s="84"/>
      <c r="CB370" s="84"/>
      <c r="CC370" s="84"/>
      <c r="CD370" s="84"/>
      <c r="CE370" s="84"/>
      <c r="CF370" s="84"/>
      <c r="CG370" s="84"/>
      <c r="CH370" s="84"/>
      <c r="CI370" s="84"/>
      <c r="CJ370" s="84"/>
      <c r="CK370" s="84"/>
      <c r="CL370" s="84"/>
      <c r="CM370" s="84"/>
      <c r="CN370" s="84"/>
      <c r="CO370" s="84"/>
      <c r="CP370" s="84"/>
      <c r="CQ370" s="84"/>
      <c r="CR370" s="84"/>
      <c r="CS370" s="84"/>
      <c r="CT370" s="84"/>
      <c r="CU370" s="84"/>
      <c r="CV370" s="84"/>
      <c r="CW370" s="84"/>
      <c r="CX370" s="84"/>
      <c r="CY370" s="84"/>
      <c r="CZ370" s="84"/>
      <c r="DA370" s="84"/>
      <c r="DB370" s="84"/>
      <c r="DC370" s="84"/>
      <c r="DD370" s="84"/>
      <c r="DE370" s="84"/>
      <c r="DF370" s="84"/>
      <c r="DG370" s="84"/>
      <c r="DH370" s="84"/>
      <c r="DI370" s="84"/>
      <c r="DJ370" s="84"/>
      <c r="DK370" s="84"/>
      <c r="DL370" s="84"/>
      <c r="DM370" s="84"/>
      <c r="DN370" s="84"/>
      <c r="DO370" s="84"/>
      <c r="DP370" s="84"/>
      <c r="DQ370" s="84"/>
      <c r="DR370" s="84"/>
      <c r="DS370" s="84"/>
      <c r="DT370" s="84"/>
      <c r="DU370" s="84"/>
      <c r="DV370" s="84"/>
      <c r="DW370" s="84"/>
      <c r="DX370" s="84"/>
      <c r="DY370" s="84"/>
      <c r="DZ370" s="84"/>
      <c r="EA370" s="84"/>
      <c r="EB370" s="84"/>
      <c r="EC370" s="84"/>
      <c r="ED370" s="84"/>
      <c r="EE370" s="84"/>
      <c r="EF370" s="84"/>
      <c r="EG370" s="84"/>
      <c r="EH370" s="84"/>
      <c r="EI370" s="84"/>
    </row>
    <row r="371" spans="22:139" x14ac:dyDescent="0.25">
      <c r="V371" s="89">
        <v>46</v>
      </c>
      <c r="W371" s="90" t="s">
        <v>172</v>
      </c>
      <c r="X371" s="89">
        <v>46</v>
      </c>
      <c r="Y371" s="89">
        <v>7</v>
      </c>
      <c r="Z371" s="94">
        <v>467</v>
      </c>
      <c r="AA371" s="92">
        <v>46137</v>
      </c>
      <c r="AB371" s="90" t="s">
        <v>455</v>
      </c>
      <c r="AC371" s="84"/>
      <c r="AD371" s="84"/>
      <c r="AE371" s="84"/>
      <c r="AF371" s="84"/>
      <c r="AG371" s="84"/>
      <c r="AH371" s="84"/>
      <c r="AI371" s="84"/>
      <c r="AJ371" s="84"/>
      <c r="AK371" s="84"/>
      <c r="AL371" s="84"/>
      <c r="AM371" s="84"/>
      <c r="AN371" s="84"/>
      <c r="AO371" s="84"/>
      <c r="AP371" s="84"/>
      <c r="AQ371" s="84"/>
      <c r="AR371" s="84"/>
      <c r="AS371" s="84"/>
      <c r="AT371" s="84"/>
      <c r="AU371" s="84"/>
      <c r="AV371" s="84"/>
      <c r="AW371" s="84"/>
      <c r="AX371" s="84"/>
      <c r="AY371" s="84"/>
      <c r="AZ371" s="84"/>
      <c r="BA371" s="84"/>
      <c r="BB371" s="84"/>
      <c r="BC371" s="84"/>
      <c r="BD371" s="84"/>
      <c r="BE371" s="84"/>
      <c r="BF371" s="84"/>
      <c r="BG371" s="84"/>
      <c r="BH371" s="84"/>
      <c r="BI371" s="84"/>
      <c r="BJ371" s="84"/>
      <c r="BK371" s="84"/>
      <c r="BL371" s="84"/>
      <c r="BM371" s="84"/>
      <c r="BN371" s="84"/>
      <c r="BO371" s="84"/>
      <c r="BP371" s="84"/>
      <c r="BQ371" s="84"/>
      <c r="BR371" s="84"/>
      <c r="BS371" s="84"/>
      <c r="BT371" s="84"/>
      <c r="BU371" s="84"/>
      <c r="BV371" s="84"/>
      <c r="BW371" s="84"/>
      <c r="BX371" s="84"/>
      <c r="BY371" s="84"/>
      <c r="BZ371" s="84"/>
      <c r="CA371" s="84"/>
      <c r="CB371" s="84"/>
      <c r="CC371" s="84"/>
      <c r="CD371" s="84"/>
      <c r="CE371" s="84"/>
      <c r="CF371" s="84"/>
      <c r="CG371" s="84"/>
      <c r="CH371" s="84"/>
      <c r="CI371" s="84"/>
      <c r="CJ371" s="84"/>
      <c r="CK371" s="84"/>
      <c r="CL371" s="84"/>
      <c r="CM371" s="84"/>
      <c r="CN371" s="84"/>
      <c r="CO371" s="84"/>
      <c r="CP371" s="84"/>
      <c r="CQ371" s="84"/>
      <c r="CR371" s="84"/>
      <c r="CS371" s="84"/>
      <c r="CT371" s="84"/>
      <c r="CU371" s="84"/>
      <c r="CV371" s="84"/>
      <c r="CW371" s="84"/>
      <c r="CX371" s="84"/>
      <c r="CY371" s="84"/>
      <c r="CZ371" s="84"/>
      <c r="DA371" s="84"/>
      <c r="DB371" s="84"/>
      <c r="DC371" s="84"/>
      <c r="DD371" s="84"/>
      <c r="DE371" s="84"/>
      <c r="DF371" s="84"/>
      <c r="DG371" s="84"/>
      <c r="DH371" s="84"/>
      <c r="DI371" s="84"/>
      <c r="DJ371" s="84"/>
      <c r="DK371" s="84"/>
      <c r="DL371" s="84"/>
      <c r="DM371" s="84"/>
      <c r="DN371" s="84"/>
      <c r="DO371" s="84"/>
      <c r="DP371" s="84"/>
      <c r="DQ371" s="84"/>
      <c r="DR371" s="84"/>
      <c r="DS371" s="84"/>
      <c r="DT371" s="84"/>
      <c r="DU371" s="84"/>
      <c r="DV371" s="84"/>
      <c r="DW371" s="84"/>
      <c r="DX371" s="84"/>
      <c r="DY371" s="84"/>
      <c r="DZ371" s="84"/>
      <c r="EA371" s="84"/>
      <c r="EB371" s="84"/>
      <c r="EC371" s="84"/>
      <c r="ED371" s="84"/>
      <c r="EE371" s="84"/>
      <c r="EF371" s="84"/>
      <c r="EG371" s="84"/>
      <c r="EH371" s="84"/>
      <c r="EI371" s="84"/>
    </row>
    <row r="372" spans="22:139" x14ac:dyDescent="0.25">
      <c r="V372" s="89">
        <v>46</v>
      </c>
      <c r="W372" s="90" t="s">
        <v>172</v>
      </c>
      <c r="X372" s="89">
        <v>46</v>
      </c>
      <c r="Y372" s="89">
        <v>8</v>
      </c>
      <c r="Z372" s="94">
        <v>468</v>
      </c>
      <c r="AA372" s="92">
        <v>46140</v>
      </c>
      <c r="AB372" s="90" t="s">
        <v>456</v>
      </c>
      <c r="AC372" s="84"/>
      <c r="AD372" s="84"/>
      <c r="AE372" s="84"/>
      <c r="AF372" s="84"/>
      <c r="AG372" s="84"/>
      <c r="AH372" s="84"/>
      <c r="AI372" s="84"/>
      <c r="AJ372" s="84"/>
      <c r="AK372" s="84"/>
      <c r="AL372" s="84"/>
      <c r="AM372" s="84"/>
      <c r="AN372" s="84"/>
      <c r="AO372" s="84"/>
      <c r="AP372" s="84"/>
      <c r="AQ372" s="84"/>
      <c r="AR372" s="84"/>
      <c r="AS372" s="84"/>
      <c r="AT372" s="84"/>
      <c r="AU372" s="84"/>
      <c r="AV372" s="84"/>
      <c r="AW372" s="84"/>
      <c r="AX372" s="84"/>
      <c r="AY372" s="84"/>
      <c r="AZ372" s="84"/>
      <c r="BA372" s="84"/>
      <c r="BB372" s="84"/>
      <c r="BC372" s="84"/>
      <c r="BD372" s="84"/>
      <c r="BE372" s="84"/>
      <c r="BF372" s="84"/>
      <c r="BG372" s="84"/>
      <c r="BH372" s="84"/>
      <c r="BI372" s="84"/>
      <c r="BJ372" s="84"/>
      <c r="BK372" s="84"/>
      <c r="BL372" s="84"/>
      <c r="BM372" s="84"/>
      <c r="BN372" s="84"/>
      <c r="BO372" s="84"/>
      <c r="BP372" s="84"/>
      <c r="BQ372" s="84"/>
      <c r="BR372" s="84"/>
      <c r="BS372" s="84"/>
      <c r="BT372" s="84"/>
      <c r="BU372" s="84"/>
      <c r="BV372" s="84"/>
      <c r="BW372" s="84"/>
      <c r="BX372" s="84"/>
      <c r="BY372" s="84"/>
      <c r="BZ372" s="84"/>
      <c r="CA372" s="84"/>
      <c r="CB372" s="84"/>
      <c r="CC372" s="84"/>
      <c r="CD372" s="84"/>
      <c r="CE372" s="84"/>
      <c r="CF372" s="84"/>
      <c r="CG372" s="84"/>
      <c r="CH372" s="84"/>
      <c r="CI372" s="84"/>
      <c r="CJ372" s="84"/>
      <c r="CK372" s="84"/>
      <c r="CL372" s="84"/>
      <c r="CM372" s="84"/>
      <c r="CN372" s="84"/>
      <c r="CO372" s="84"/>
      <c r="CP372" s="84"/>
      <c r="CQ372" s="84"/>
      <c r="CR372" s="84"/>
      <c r="CS372" s="84"/>
      <c r="CT372" s="84"/>
      <c r="CU372" s="84"/>
      <c r="CV372" s="84"/>
      <c r="CW372" s="84"/>
      <c r="CX372" s="84"/>
      <c r="CY372" s="84"/>
      <c r="CZ372" s="84"/>
      <c r="DA372" s="84"/>
      <c r="DB372" s="84"/>
      <c r="DC372" s="84"/>
      <c r="DD372" s="84"/>
      <c r="DE372" s="84"/>
      <c r="DF372" s="84"/>
      <c r="DG372" s="84"/>
      <c r="DH372" s="84"/>
      <c r="DI372" s="84"/>
      <c r="DJ372" s="84"/>
      <c r="DK372" s="84"/>
      <c r="DL372" s="84"/>
      <c r="DM372" s="84"/>
      <c r="DN372" s="84"/>
      <c r="DO372" s="84"/>
      <c r="DP372" s="84"/>
      <c r="DQ372" s="84"/>
      <c r="DR372" s="84"/>
      <c r="DS372" s="84"/>
      <c r="DT372" s="84"/>
      <c r="DU372" s="84"/>
      <c r="DV372" s="84"/>
      <c r="DW372" s="84"/>
      <c r="DX372" s="84"/>
      <c r="DY372" s="84"/>
      <c r="DZ372" s="84"/>
      <c r="EA372" s="84"/>
      <c r="EB372" s="84"/>
      <c r="EC372" s="84"/>
      <c r="ED372" s="84"/>
      <c r="EE372" s="84"/>
      <c r="EF372" s="84"/>
      <c r="EG372" s="84"/>
      <c r="EH372" s="84"/>
      <c r="EI372" s="84"/>
    </row>
    <row r="373" spans="22:139" x14ac:dyDescent="0.25">
      <c r="V373" s="89">
        <v>46</v>
      </c>
      <c r="W373" s="90" t="s">
        <v>172</v>
      </c>
      <c r="X373" s="89">
        <v>46</v>
      </c>
      <c r="Y373" s="89">
        <v>9</v>
      </c>
      <c r="Z373" s="94">
        <v>469</v>
      </c>
      <c r="AA373" s="92">
        <v>75086</v>
      </c>
      <c r="AB373" s="90" t="s">
        <v>585</v>
      </c>
      <c r="AC373" s="84"/>
      <c r="AD373" s="84"/>
      <c r="AE373" s="84"/>
      <c r="AF373" s="84"/>
      <c r="AG373" s="84"/>
      <c r="AH373" s="84"/>
      <c r="AI373" s="84"/>
      <c r="AJ373" s="84"/>
      <c r="AK373" s="84"/>
      <c r="AL373" s="84"/>
      <c r="AM373" s="84"/>
      <c r="AN373" s="84"/>
      <c r="AO373" s="84"/>
      <c r="AP373" s="84"/>
      <c r="AQ373" s="84"/>
      <c r="AR373" s="84"/>
      <c r="AS373" s="84"/>
      <c r="AT373" s="84"/>
      <c r="AU373" s="84"/>
      <c r="AV373" s="84"/>
      <c r="AW373" s="84"/>
      <c r="AX373" s="84"/>
      <c r="AY373" s="84"/>
      <c r="AZ373" s="84"/>
      <c r="BA373" s="84"/>
      <c r="BB373" s="84"/>
      <c r="BC373" s="84"/>
      <c r="BD373" s="84"/>
      <c r="BE373" s="84"/>
      <c r="BF373" s="84"/>
      <c r="BG373" s="84"/>
      <c r="BH373" s="84"/>
      <c r="BI373" s="84"/>
      <c r="BJ373" s="84"/>
      <c r="BK373" s="84"/>
      <c r="BL373" s="84"/>
      <c r="BM373" s="84"/>
      <c r="BN373" s="84"/>
      <c r="BO373" s="84"/>
      <c r="BP373" s="84"/>
      <c r="BQ373" s="84"/>
      <c r="BR373" s="84"/>
      <c r="BS373" s="84"/>
      <c r="BT373" s="84"/>
      <c r="BU373" s="84"/>
      <c r="BV373" s="84"/>
      <c r="BW373" s="84"/>
      <c r="BX373" s="84"/>
      <c r="BY373" s="84"/>
      <c r="BZ373" s="84"/>
      <c r="CA373" s="84"/>
      <c r="CB373" s="84"/>
      <c r="CC373" s="84"/>
      <c r="CD373" s="84"/>
      <c r="CE373" s="84"/>
      <c r="CF373" s="84"/>
      <c r="CG373" s="84"/>
      <c r="CH373" s="84"/>
      <c r="CI373" s="84"/>
      <c r="CJ373" s="84"/>
      <c r="CK373" s="84"/>
      <c r="CL373" s="84"/>
      <c r="CM373" s="84"/>
      <c r="CN373" s="84"/>
      <c r="CO373" s="84"/>
      <c r="CP373" s="84"/>
      <c r="CQ373" s="84"/>
      <c r="CR373" s="84"/>
      <c r="CS373" s="84"/>
      <c r="CT373" s="84"/>
      <c r="CU373" s="84"/>
      <c r="CV373" s="84"/>
      <c r="CW373" s="84"/>
      <c r="CX373" s="84"/>
      <c r="CY373" s="84"/>
      <c r="CZ373" s="84"/>
      <c r="DA373" s="84"/>
      <c r="DB373" s="84"/>
      <c r="DC373" s="84"/>
      <c r="DD373" s="84"/>
      <c r="DE373" s="84"/>
      <c r="DF373" s="84"/>
      <c r="DG373" s="84"/>
      <c r="DH373" s="84"/>
      <c r="DI373" s="84"/>
      <c r="DJ373" s="84"/>
      <c r="DK373" s="84"/>
      <c r="DL373" s="84"/>
      <c r="DM373" s="84"/>
      <c r="DN373" s="84"/>
      <c r="DO373" s="84"/>
      <c r="DP373" s="84"/>
      <c r="DQ373" s="84"/>
      <c r="DR373" s="84"/>
      <c r="DS373" s="84"/>
      <c r="DT373" s="84"/>
      <c r="DU373" s="84"/>
      <c r="DV373" s="84"/>
      <c r="DW373" s="84"/>
      <c r="DX373" s="84"/>
      <c r="DY373" s="84"/>
      <c r="DZ373" s="84"/>
      <c r="EA373" s="84"/>
      <c r="EB373" s="84"/>
      <c r="EC373" s="84"/>
      <c r="ED373" s="84"/>
      <c r="EE373" s="84"/>
      <c r="EF373" s="84"/>
      <c r="EG373" s="84"/>
      <c r="EH373" s="84"/>
      <c r="EI373" s="84"/>
    </row>
    <row r="374" spans="22:139" x14ac:dyDescent="0.25">
      <c r="V374" s="89">
        <v>46</v>
      </c>
      <c r="W374" s="90" t="s">
        <v>172</v>
      </c>
      <c r="X374" s="89">
        <v>46</v>
      </c>
      <c r="Y374" s="89">
        <v>10</v>
      </c>
      <c r="Z374" s="94">
        <v>4610</v>
      </c>
      <c r="AA374" s="92">
        <v>77101</v>
      </c>
      <c r="AB374" s="90" t="s">
        <v>591</v>
      </c>
      <c r="AC374" s="84"/>
      <c r="AD374" s="84"/>
      <c r="AE374" s="84"/>
      <c r="AF374" s="84"/>
      <c r="AG374" s="84"/>
      <c r="AH374" s="84"/>
      <c r="AI374" s="84"/>
      <c r="AJ374" s="84"/>
      <c r="AK374" s="84"/>
      <c r="AL374" s="84"/>
      <c r="AM374" s="84"/>
      <c r="AN374" s="84"/>
      <c r="AO374" s="84"/>
      <c r="AP374" s="84"/>
      <c r="AQ374" s="84"/>
      <c r="AR374" s="84"/>
      <c r="AS374" s="84"/>
      <c r="AT374" s="84"/>
      <c r="AU374" s="84"/>
      <c r="AV374" s="84"/>
      <c r="AW374" s="84"/>
      <c r="AX374" s="84"/>
      <c r="AY374" s="84"/>
      <c r="AZ374" s="84"/>
      <c r="BA374" s="84"/>
      <c r="BB374" s="84"/>
      <c r="BC374" s="84"/>
      <c r="BD374" s="84"/>
      <c r="BE374" s="84"/>
      <c r="BF374" s="84"/>
      <c r="BG374" s="84"/>
      <c r="BH374" s="84"/>
      <c r="BI374" s="84"/>
      <c r="BJ374" s="84"/>
      <c r="BK374" s="84"/>
      <c r="BL374" s="84"/>
      <c r="BM374" s="84"/>
      <c r="BN374" s="84"/>
      <c r="BO374" s="84"/>
      <c r="BP374" s="84"/>
      <c r="BQ374" s="84"/>
      <c r="BR374" s="84"/>
      <c r="BS374" s="84"/>
      <c r="BT374" s="84"/>
      <c r="BU374" s="84"/>
      <c r="BV374" s="84"/>
      <c r="BW374" s="84"/>
      <c r="BX374" s="84"/>
      <c r="BY374" s="84"/>
      <c r="BZ374" s="84"/>
      <c r="CA374" s="84"/>
      <c r="CB374" s="84"/>
      <c r="CC374" s="84"/>
      <c r="CD374" s="84"/>
      <c r="CE374" s="84"/>
      <c r="CF374" s="84"/>
      <c r="CG374" s="84"/>
      <c r="CH374" s="84"/>
      <c r="CI374" s="84"/>
      <c r="CJ374" s="84"/>
      <c r="CK374" s="84"/>
      <c r="CL374" s="84"/>
      <c r="CM374" s="84"/>
      <c r="CN374" s="84"/>
      <c r="CO374" s="84"/>
      <c r="CP374" s="84"/>
      <c r="CQ374" s="84"/>
      <c r="CR374" s="84"/>
      <c r="CS374" s="84"/>
      <c r="CT374" s="84"/>
      <c r="CU374" s="84"/>
      <c r="CV374" s="84"/>
      <c r="CW374" s="84"/>
      <c r="CX374" s="84"/>
      <c r="CY374" s="84"/>
      <c r="CZ374" s="84"/>
      <c r="DA374" s="84"/>
      <c r="DB374" s="84"/>
      <c r="DC374" s="84"/>
      <c r="DD374" s="84"/>
      <c r="DE374" s="84"/>
      <c r="DF374" s="84"/>
      <c r="DG374" s="84"/>
      <c r="DH374" s="84"/>
      <c r="DI374" s="84"/>
      <c r="DJ374" s="84"/>
      <c r="DK374" s="84"/>
      <c r="DL374" s="84"/>
      <c r="DM374" s="84"/>
      <c r="DN374" s="84"/>
      <c r="DO374" s="84"/>
      <c r="DP374" s="84"/>
      <c r="DQ374" s="84"/>
      <c r="DR374" s="84"/>
      <c r="DS374" s="84"/>
      <c r="DT374" s="84"/>
      <c r="DU374" s="84"/>
      <c r="DV374" s="84"/>
      <c r="DW374" s="84"/>
      <c r="DX374" s="84"/>
      <c r="DY374" s="84"/>
      <c r="DZ374" s="84"/>
      <c r="EA374" s="84"/>
      <c r="EB374" s="84"/>
      <c r="EC374" s="84"/>
      <c r="ED374" s="84"/>
      <c r="EE374" s="84"/>
      <c r="EF374" s="84"/>
      <c r="EG374" s="84"/>
      <c r="EH374" s="84"/>
      <c r="EI374" s="84"/>
    </row>
    <row r="375" spans="22:139" x14ac:dyDescent="0.25">
      <c r="V375" s="89">
        <v>47</v>
      </c>
      <c r="W375" s="90" t="s">
        <v>173</v>
      </c>
      <c r="X375" s="89">
        <v>47</v>
      </c>
      <c r="Y375" s="89">
        <v>1</v>
      </c>
      <c r="Z375" s="94">
        <v>471</v>
      </c>
      <c r="AA375" s="92">
        <v>47060</v>
      </c>
      <c r="AB375" s="90" t="s">
        <v>457</v>
      </c>
      <c r="AC375" s="84"/>
      <c r="AD375" s="84"/>
      <c r="AE375" s="84"/>
      <c r="AF375" s="84"/>
      <c r="AG375" s="84"/>
      <c r="AH375" s="84"/>
      <c r="AI375" s="84"/>
      <c r="AJ375" s="84"/>
      <c r="AK375" s="84"/>
      <c r="AL375" s="84"/>
      <c r="AM375" s="84"/>
      <c r="AN375" s="84"/>
      <c r="AO375" s="84"/>
      <c r="AP375" s="84"/>
      <c r="AQ375" s="84"/>
      <c r="AR375" s="84"/>
      <c r="AS375" s="84"/>
      <c r="AT375" s="84"/>
      <c r="AU375" s="84"/>
      <c r="AV375" s="84"/>
      <c r="AW375" s="84"/>
      <c r="AX375" s="84"/>
      <c r="AY375" s="84"/>
      <c r="AZ375" s="84"/>
      <c r="BA375" s="84"/>
      <c r="BB375" s="84"/>
      <c r="BC375" s="84"/>
      <c r="BD375" s="84"/>
      <c r="BE375" s="84"/>
      <c r="BF375" s="84"/>
      <c r="BG375" s="84"/>
      <c r="BH375" s="84"/>
      <c r="BI375" s="84"/>
      <c r="BJ375" s="84"/>
      <c r="BK375" s="84"/>
      <c r="BL375" s="84"/>
      <c r="BM375" s="84"/>
      <c r="BN375" s="84"/>
      <c r="BO375" s="84"/>
      <c r="BP375" s="84"/>
      <c r="BQ375" s="84"/>
      <c r="BR375" s="84"/>
      <c r="BS375" s="84"/>
      <c r="BT375" s="84"/>
      <c r="BU375" s="84"/>
      <c r="BV375" s="84"/>
      <c r="BW375" s="84"/>
      <c r="BX375" s="84"/>
      <c r="BY375" s="84"/>
      <c r="BZ375" s="84"/>
      <c r="CA375" s="84"/>
      <c r="CB375" s="84"/>
      <c r="CC375" s="84"/>
      <c r="CD375" s="84"/>
      <c r="CE375" s="84"/>
      <c r="CF375" s="84"/>
      <c r="CG375" s="84"/>
      <c r="CH375" s="84"/>
      <c r="CI375" s="84"/>
      <c r="CJ375" s="84"/>
      <c r="CK375" s="84"/>
      <c r="CL375" s="84"/>
      <c r="CM375" s="84"/>
      <c r="CN375" s="84"/>
      <c r="CO375" s="84"/>
      <c r="CP375" s="84"/>
      <c r="CQ375" s="84"/>
      <c r="CR375" s="84"/>
      <c r="CS375" s="84"/>
      <c r="CT375" s="84"/>
      <c r="CU375" s="84"/>
      <c r="CV375" s="84"/>
      <c r="CW375" s="84"/>
      <c r="CX375" s="84"/>
      <c r="CY375" s="84"/>
      <c r="CZ375" s="84"/>
      <c r="DA375" s="84"/>
      <c r="DB375" s="84"/>
      <c r="DC375" s="84"/>
      <c r="DD375" s="84"/>
      <c r="DE375" s="84"/>
      <c r="DF375" s="84"/>
      <c r="DG375" s="84"/>
      <c r="DH375" s="84"/>
      <c r="DI375" s="84"/>
      <c r="DJ375" s="84"/>
      <c r="DK375" s="84"/>
      <c r="DL375" s="84"/>
      <c r="DM375" s="84"/>
      <c r="DN375" s="84"/>
      <c r="DO375" s="84"/>
      <c r="DP375" s="84"/>
      <c r="DQ375" s="84"/>
      <c r="DR375" s="84"/>
      <c r="DS375" s="84"/>
      <c r="DT375" s="84"/>
      <c r="DU375" s="84"/>
      <c r="DV375" s="84"/>
      <c r="DW375" s="84"/>
      <c r="DX375" s="84"/>
      <c r="DY375" s="84"/>
      <c r="DZ375" s="84"/>
      <c r="EA375" s="84"/>
      <c r="EB375" s="84"/>
      <c r="EC375" s="84"/>
      <c r="ED375" s="84"/>
      <c r="EE375" s="84"/>
      <c r="EF375" s="84"/>
      <c r="EG375" s="84"/>
      <c r="EH375" s="84"/>
      <c r="EI375" s="84"/>
    </row>
    <row r="376" spans="22:139" x14ac:dyDescent="0.25">
      <c r="V376" s="89">
        <v>47</v>
      </c>
      <c r="W376" s="90" t="s">
        <v>173</v>
      </c>
      <c r="X376" s="89">
        <v>47</v>
      </c>
      <c r="Y376" s="89">
        <v>2</v>
      </c>
      <c r="Z376" s="94">
        <v>472</v>
      </c>
      <c r="AA376" s="92">
        <v>47062</v>
      </c>
      <c r="AB376" s="90" t="s">
        <v>458</v>
      </c>
      <c r="AC376" s="84"/>
      <c r="AD376" s="84"/>
      <c r="AE376" s="84"/>
      <c r="AF376" s="84"/>
      <c r="AG376" s="84"/>
      <c r="AH376" s="84"/>
      <c r="AI376" s="84"/>
      <c r="AJ376" s="84"/>
      <c r="AK376" s="84"/>
      <c r="AL376" s="84"/>
      <c r="AM376" s="84"/>
      <c r="AN376" s="84"/>
      <c r="AO376" s="84"/>
      <c r="AP376" s="84"/>
      <c r="AQ376" s="84"/>
      <c r="AR376" s="84"/>
      <c r="AS376" s="84"/>
      <c r="AT376" s="84"/>
      <c r="AU376" s="84"/>
      <c r="AV376" s="84"/>
      <c r="AW376" s="84"/>
      <c r="AX376" s="84"/>
      <c r="AY376" s="84"/>
      <c r="AZ376" s="84"/>
      <c r="BA376" s="84"/>
      <c r="BB376" s="84"/>
      <c r="BC376" s="84"/>
      <c r="BD376" s="84"/>
      <c r="BE376" s="84"/>
      <c r="BF376" s="84"/>
      <c r="BG376" s="84"/>
      <c r="BH376" s="84"/>
      <c r="BI376" s="84"/>
      <c r="BJ376" s="84"/>
      <c r="BK376" s="84"/>
      <c r="BL376" s="84"/>
      <c r="BM376" s="84"/>
      <c r="BN376" s="84"/>
      <c r="BO376" s="84"/>
      <c r="BP376" s="84"/>
      <c r="BQ376" s="84"/>
      <c r="BR376" s="84"/>
      <c r="BS376" s="84"/>
      <c r="BT376" s="84"/>
      <c r="BU376" s="84"/>
      <c r="BV376" s="84"/>
      <c r="BW376" s="84"/>
      <c r="BX376" s="84"/>
      <c r="BY376" s="84"/>
      <c r="BZ376" s="84"/>
      <c r="CA376" s="84"/>
      <c r="CB376" s="84"/>
      <c r="CC376" s="84"/>
      <c r="CD376" s="84"/>
      <c r="CE376" s="84"/>
      <c r="CF376" s="84"/>
      <c r="CG376" s="84"/>
      <c r="CH376" s="84"/>
      <c r="CI376" s="84"/>
      <c r="CJ376" s="84"/>
      <c r="CK376" s="84"/>
      <c r="CL376" s="84"/>
      <c r="CM376" s="84"/>
      <c r="CN376" s="84"/>
      <c r="CO376" s="84"/>
      <c r="CP376" s="84"/>
      <c r="CQ376" s="84"/>
      <c r="CR376" s="84"/>
      <c r="CS376" s="84"/>
      <c r="CT376" s="84"/>
      <c r="CU376" s="84"/>
      <c r="CV376" s="84"/>
      <c r="CW376" s="84"/>
      <c r="CX376" s="84"/>
      <c r="CY376" s="84"/>
      <c r="CZ376" s="84"/>
      <c r="DA376" s="84"/>
      <c r="DB376" s="84"/>
      <c r="DC376" s="84"/>
      <c r="DD376" s="84"/>
      <c r="DE376" s="84"/>
      <c r="DF376" s="84"/>
      <c r="DG376" s="84"/>
      <c r="DH376" s="84"/>
      <c r="DI376" s="84"/>
      <c r="DJ376" s="84"/>
      <c r="DK376" s="84"/>
      <c r="DL376" s="84"/>
      <c r="DM376" s="84"/>
      <c r="DN376" s="84"/>
      <c r="DO376" s="84"/>
      <c r="DP376" s="84"/>
      <c r="DQ376" s="84"/>
      <c r="DR376" s="84"/>
      <c r="DS376" s="84"/>
      <c r="DT376" s="84"/>
      <c r="DU376" s="84"/>
      <c r="DV376" s="84"/>
      <c r="DW376" s="84"/>
      <c r="DX376" s="84"/>
      <c r="DY376" s="84"/>
      <c r="DZ376" s="84"/>
      <c r="EA376" s="84"/>
      <c r="EB376" s="84"/>
      <c r="EC376" s="84"/>
      <c r="ED376" s="84"/>
      <c r="EE376" s="84"/>
      <c r="EF376" s="84"/>
      <c r="EG376" s="84"/>
      <c r="EH376" s="84"/>
      <c r="EI376" s="84"/>
    </row>
    <row r="377" spans="22:139" x14ac:dyDescent="0.25">
      <c r="V377" s="89">
        <v>47</v>
      </c>
      <c r="W377" s="90" t="s">
        <v>173</v>
      </c>
      <c r="X377" s="89">
        <v>47</v>
      </c>
      <c r="Y377" s="89">
        <v>3</v>
      </c>
      <c r="Z377" s="94">
        <v>473</v>
      </c>
      <c r="AA377" s="92">
        <v>47064</v>
      </c>
      <c r="AB377" s="90" t="s">
        <v>459</v>
      </c>
      <c r="AC377" s="84"/>
      <c r="AD377" s="84"/>
      <c r="AE377" s="84"/>
      <c r="AF377" s="84"/>
      <c r="AG377" s="84"/>
      <c r="AH377" s="84"/>
      <c r="AI377" s="84"/>
      <c r="AJ377" s="84"/>
      <c r="AK377" s="84"/>
      <c r="AL377" s="84"/>
      <c r="AM377" s="84"/>
      <c r="AN377" s="84"/>
      <c r="AO377" s="84"/>
      <c r="AP377" s="84"/>
      <c r="AQ377" s="84"/>
      <c r="AR377" s="84"/>
      <c r="AS377" s="84"/>
      <c r="AT377" s="84"/>
      <c r="AU377" s="84"/>
      <c r="AV377" s="84"/>
      <c r="AW377" s="84"/>
      <c r="AX377" s="84"/>
      <c r="AY377" s="84"/>
      <c r="AZ377" s="84"/>
      <c r="BA377" s="84"/>
      <c r="BB377" s="84"/>
      <c r="BC377" s="84"/>
      <c r="BD377" s="84"/>
      <c r="BE377" s="84"/>
      <c r="BF377" s="84"/>
      <c r="BG377" s="84"/>
      <c r="BH377" s="84"/>
      <c r="BI377" s="84"/>
      <c r="BJ377" s="84"/>
      <c r="BK377" s="84"/>
      <c r="BL377" s="84"/>
      <c r="BM377" s="84"/>
      <c r="BN377" s="84"/>
      <c r="BO377" s="84"/>
      <c r="BP377" s="84"/>
      <c r="BQ377" s="84"/>
      <c r="BR377" s="84"/>
      <c r="BS377" s="84"/>
      <c r="BT377" s="84"/>
      <c r="BU377" s="84"/>
      <c r="BV377" s="84"/>
      <c r="BW377" s="84"/>
      <c r="BX377" s="84"/>
      <c r="BY377" s="84"/>
      <c r="BZ377" s="84"/>
      <c r="CA377" s="84"/>
      <c r="CB377" s="84"/>
      <c r="CC377" s="84"/>
      <c r="CD377" s="84"/>
      <c r="CE377" s="84"/>
      <c r="CF377" s="84"/>
      <c r="CG377" s="84"/>
      <c r="CH377" s="84"/>
      <c r="CI377" s="84"/>
      <c r="CJ377" s="84"/>
      <c r="CK377" s="84"/>
      <c r="CL377" s="84"/>
      <c r="CM377" s="84"/>
      <c r="CN377" s="84"/>
      <c r="CO377" s="84"/>
      <c r="CP377" s="84"/>
      <c r="CQ377" s="84"/>
      <c r="CR377" s="84"/>
      <c r="CS377" s="84"/>
      <c r="CT377" s="84"/>
      <c r="CU377" s="84"/>
      <c r="CV377" s="84"/>
      <c r="CW377" s="84"/>
      <c r="CX377" s="84"/>
      <c r="CY377" s="84"/>
      <c r="CZ377" s="84"/>
      <c r="DA377" s="84"/>
      <c r="DB377" s="84"/>
      <c r="DC377" s="84"/>
      <c r="DD377" s="84"/>
      <c r="DE377" s="84"/>
      <c r="DF377" s="84"/>
      <c r="DG377" s="84"/>
      <c r="DH377" s="84"/>
      <c r="DI377" s="84"/>
      <c r="DJ377" s="84"/>
      <c r="DK377" s="84"/>
      <c r="DL377" s="84"/>
      <c r="DM377" s="84"/>
      <c r="DN377" s="84"/>
      <c r="DO377" s="84"/>
      <c r="DP377" s="84"/>
      <c r="DQ377" s="84"/>
      <c r="DR377" s="84"/>
      <c r="DS377" s="84"/>
      <c r="DT377" s="84"/>
      <c r="DU377" s="84"/>
      <c r="DV377" s="84"/>
      <c r="DW377" s="84"/>
      <c r="DX377" s="84"/>
      <c r="DY377" s="84"/>
      <c r="DZ377" s="84"/>
      <c r="EA377" s="84"/>
      <c r="EB377" s="84"/>
      <c r="EC377" s="84"/>
      <c r="ED377" s="84"/>
      <c r="EE377" s="84"/>
      <c r="EF377" s="84"/>
      <c r="EG377" s="84"/>
      <c r="EH377" s="84"/>
      <c r="EI377" s="84"/>
    </row>
    <row r="378" spans="22:139" x14ac:dyDescent="0.25">
      <c r="V378" s="89">
        <v>47</v>
      </c>
      <c r="W378" s="90" t="s">
        <v>173</v>
      </c>
      <c r="X378" s="89">
        <v>47</v>
      </c>
      <c r="Y378" s="89">
        <v>4</v>
      </c>
      <c r="Z378" s="94">
        <v>474</v>
      </c>
      <c r="AA378" s="92">
        <v>47065</v>
      </c>
      <c r="AB378" s="90" t="s">
        <v>460</v>
      </c>
      <c r="AC378" s="84"/>
      <c r="AD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c r="AZ378" s="84"/>
      <c r="BA378" s="84"/>
      <c r="BB378" s="84"/>
      <c r="BC378" s="84"/>
      <c r="BD378" s="84"/>
      <c r="BE378" s="84"/>
      <c r="BF378" s="84"/>
      <c r="BG378" s="84"/>
      <c r="BH378" s="84"/>
      <c r="BI378" s="84"/>
      <c r="BJ378" s="84"/>
      <c r="BK378" s="84"/>
      <c r="BL378" s="84"/>
      <c r="BM378" s="84"/>
      <c r="BN378" s="84"/>
      <c r="BO378" s="84"/>
      <c r="BP378" s="84"/>
      <c r="BQ378" s="84"/>
      <c r="BR378" s="84"/>
      <c r="BS378" s="84"/>
      <c r="BT378" s="84"/>
      <c r="BU378" s="84"/>
      <c r="BV378" s="84"/>
      <c r="BW378" s="84"/>
      <c r="BX378" s="84"/>
      <c r="BY378" s="84"/>
      <c r="BZ378" s="84"/>
      <c r="CA378" s="84"/>
      <c r="CB378" s="84"/>
      <c r="CC378" s="84"/>
      <c r="CD378" s="84"/>
      <c r="CE378" s="84"/>
      <c r="CF378" s="84"/>
      <c r="CG378" s="84"/>
      <c r="CH378" s="84"/>
      <c r="CI378" s="84"/>
      <c r="CJ378" s="84"/>
      <c r="CK378" s="84"/>
      <c r="CL378" s="84"/>
      <c r="CM378" s="84"/>
      <c r="CN378" s="84"/>
      <c r="CO378" s="84"/>
      <c r="CP378" s="84"/>
      <c r="CQ378" s="84"/>
      <c r="CR378" s="84"/>
      <c r="CS378" s="84"/>
      <c r="CT378" s="84"/>
      <c r="CU378" s="84"/>
      <c r="CV378" s="84"/>
      <c r="CW378" s="84"/>
      <c r="CX378" s="84"/>
      <c r="CY378" s="84"/>
      <c r="CZ378" s="84"/>
      <c r="DA378" s="84"/>
      <c r="DB378" s="84"/>
      <c r="DC378" s="84"/>
      <c r="DD378" s="84"/>
      <c r="DE378" s="84"/>
      <c r="DF378" s="84"/>
      <c r="DG378" s="84"/>
      <c r="DH378" s="84"/>
      <c r="DI378" s="84"/>
      <c r="DJ378" s="84"/>
      <c r="DK378" s="84"/>
      <c r="DL378" s="84"/>
      <c r="DM378" s="84"/>
      <c r="DN378" s="84"/>
      <c r="DO378" s="84"/>
      <c r="DP378" s="84"/>
      <c r="DQ378" s="84"/>
      <c r="DR378" s="84"/>
      <c r="DS378" s="84"/>
      <c r="DT378" s="84"/>
      <c r="DU378" s="84"/>
      <c r="DV378" s="84"/>
      <c r="DW378" s="84"/>
      <c r="DX378" s="84"/>
      <c r="DY378" s="84"/>
      <c r="DZ378" s="84"/>
      <c r="EA378" s="84"/>
      <c r="EB378" s="84"/>
      <c r="EC378" s="84"/>
      <c r="ED378" s="84"/>
      <c r="EE378" s="84"/>
      <c r="EF378" s="84"/>
      <c r="EG378" s="84"/>
      <c r="EH378" s="84"/>
      <c r="EI378" s="84"/>
    </row>
    <row r="379" spans="22:139" x14ac:dyDescent="0.25">
      <c r="V379" s="89">
        <v>47</v>
      </c>
      <c r="W379" s="90" t="s">
        <v>173</v>
      </c>
      <c r="X379" s="89">
        <v>47</v>
      </c>
      <c r="Y379" s="89">
        <v>5</v>
      </c>
      <c r="Z379" s="94">
        <v>475</v>
      </c>
      <c r="AA379" s="92">
        <v>90078</v>
      </c>
      <c r="AB379" s="90" t="s">
        <v>649</v>
      </c>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c r="AZ379" s="84"/>
      <c r="BA379" s="84"/>
      <c r="BB379" s="84"/>
      <c r="BC379" s="84"/>
      <c r="BD379" s="84"/>
      <c r="BE379" s="84"/>
      <c r="BF379" s="84"/>
      <c r="BG379" s="84"/>
      <c r="BH379" s="84"/>
      <c r="BI379" s="84"/>
      <c r="BJ379" s="84"/>
      <c r="BK379" s="84"/>
      <c r="BL379" s="84"/>
      <c r="BM379" s="84"/>
      <c r="BN379" s="84"/>
      <c r="BO379" s="84"/>
      <c r="BP379" s="84"/>
      <c r="BQ379" s="84"/>
      <c r="BR379" s="84"/>
      <c r="BS379" s="84"/>
      <c r="BT379" s="84"/>
      <c r="BU379" s="84"/>
      <c r="BV379" s="84"/>
      <c r="BW379" s="84"/>
      <c r="BX379" s="84"/>
      <c r="BY379" s="84"/>
      <c r="BZ379" s="84"/>
      <c r="CA379" s="84"/>
      <c r="CB379" s="84"/>
      <c r="CC379" s="84"/>
      <c r="CD379" s="84"/>
      <c r="CE379" s="84"/>
      <c r="CF379" s="84"/>
      <c r="CG379" s="84"/>
      <c r="CH379" s="84"/>
      <c r="CI379" s="84"/>
      <c r="CJ379" s="84"/>
      <c r="CK379" s="84"/>
      <c r="CL379" s="84"/>
      <c r="CM379" s="84"/>
      <c r="CN379" s="84"/>
      <c r="CO379" s="84"/>
      <c r="CP379" s="84"/>
      <c r="CQ379" s="84"/>
      <c r="CR379" s="84"/>
      <c r="CS379" s="84"/>
      <c r="CT379" s="84"/>
      <c r="CU379" s="84"/>
      <c r="CV379" s="84"/>
      <c r="CW379" s="84"/>
      <c r="CX379" s="84"/>
      <c r="CY379" s="84"/>
      <c r="CZ379" s="84"/>
      <c r="DA379" s="84"/>
      <c r="DB379" s="84"/>
      <c r="DC379" s="84"/>
      <c r="DD379" s="84"/>
      <c r="DE379" s="84"/>
      <c r="DF379" s="84"/>
      <c r="DG379" s="84"/>
      <c r="DH379" s="84"/>
      <c r="DI379" s="84"/>
      <c r="DJ379" s="84"/>
      <c r="DK379" s="84"/>
      <c r="DL379" s="84"/>
      <c r="DM379" s="84"/>
      <c r="DN379" s="84"/>
      <c r="DO379" s="84"/>
      <c r="DP379" s="84"/>
      <c r="DQ379" s="84"/>
      <c r="DR379" s="84"/>
      <c r="DS379" s="84"/>
      <c r="DT379" s="84"/>
      <c r="DU379" s="84"/>
      <c r="DV379" s="84"/>
      <c r="DW379" s="84"/>
      <c r="DX379" s="84"/>
      <c r="DY379" s="84"/>
      <c r="DZ379" s="84"/>
      <c r="EA379" s="84"/>
      <c r="EB379" s="84"/>
      <c r="EC379" s="84"/>
      <c r="ED379" s="84"/>
      <c r="EE379" s="84"/>
      <c r="EF379" s="84"/>
      <c r="EG379" s="84"/>
      <c r="EH379" s="84"/>
      <c r="EI379" s="84"/>
    </row>
    <row r="380" spans="22:139" x14ac:dyDescent="0.25">
      <c r="V380" s="89">
        <v>47</v>
      </c>
      <c r="W380" s="90" t="s">
        <v>173</v>
      </c>
      <c r="X380" s="89">
        <v>47</v>
      </c>
      <c r="Y380" s="89">
        <v>6</v>
      </c>
      <c r="Z380" s="94">
        <v>476</v>
      </c>
      <c r="AA380" s="92">
        <v>110031</v>
      </c>
      <c r="AB380" s="90" t="s">
        <v>750</v>
      </c>
      <c r="AC380" s="84"/>
      <c r="AD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c r="AZ380" s="84"/>
      <c r="BA380" s="84"/>
      <c r="BB380" s="84"/>
      <c r="BC380" s="84"/>
      <c r="BD380" s="84"/>
      <c r="BE380" s="84"/>
      <c r="BF380" s="84"/>
      <c r="BG380" s="84"/>
      <c r="BH380" s="84"/>
      <c r="BI380" s="84"/>
      <c r="BJ380" s="84"/>
      <c r="BK380" s="84"/>
      <c r="BL380" s="84"/>
      <c r="BM380" s="84"/>
      <c r="BN380" s="84"/>
      <c r="BO380" s="84"/>
      <c r="BP380" s="84"/>
      <c r="BQ380" s="84"/>
      <c r="BR380" s="84"/>
      <c r="BS380" s="84"/>
      <c r="BT380" s="84"/>
      <c r="BU380" s="84"/>
      <c r="BV380" s="84"/>
      <c r="BW380" s="84"/>
      <c r="BX380" s="84"/>
      <c r="BY380" s="84"/>
      <c r="BZ380" s="84"/>
      <c r="CA380" s="84"/>
      <c r="CB380" s="84"/>
      <c r="CC380" s="84"/>
      <c r="CD380" s="84"/>
      <c r="CE380" s="84"/>
      <c r="CF380" s="84"/>
      <c r="CG380" s="84"/>
      <c r="CH380" s="84"/>
      <c r="CI380" s="84"/>
      <c r="CJ380" s="84"/>
      <c r="CK380" s="84"/>
      <c r="CL380" s="84"/>
      <c r="CM380" s="84"/>
      <c r="CN380" s="84"/>
      <c r="CO380" s="84"/>
      <c r="CP380" s="84"/>
      <c r="CQ380" s="84"/>
      <c r="CR380" s="84"/>
      <c r="CS380" s="84"/>
      <c r="CT380" s="84"/>
      <c r="CU380" s="84"/>
      <c r="CV380" s="84"/>
      <c r="CW380" s="84"/>
      <c r="CX380" s="84"/>
      <c r="CY380" s="84"/>
      <c r="CZ380" s="84"/>
      <c r="DA380" s="84"/>
      <c r="DB380" s="84"/>
      <c r="DC380" s="84"/>
      <c r="DD380" s="84"/>
      <c r="DE380" s="84"/>
      <c r="DF380" s="84"/>
      <c r="DG380" s="84"/>
      <c r="DH380" s="84"/>
      <c r="DI380" s="84"/>
      <c r="DJ380" s="84"/>
      <c r="DK380" s="84"/>
      <c r="DL380" s="84"/>
      <c r="DM380" s="84"/>
      <c r="DN380" s="84"/>
      <c r="DO380" s="84"/>
      <c r="DP380" s="84"/>
      <c r="DQ380" s="84"/>
      <c r="DR380" s="84"/>
      <c r="DS380" s="84"/>
      <c r="DT380" s="84"/>
      <c r="DU380" s="84"/>
      <c r="DV380" s="84"/>
      <c r="DW380" s="84"/>
      <c r="DX380" s="84"/>
      <c r="DY380" s="84"/>
      <c r="DZ380" s="84"/>
      <c r="EA380" s="84"/>
      <c r="EB380" s="84"/>
      <c r="EC380" s="84"/>
      <c r="ED380" s="84"/>
      <c r="EE380" s="84"/>
      <c r="EF380" s="84"/>
      <c r="EG380" s="84"/>
      <c r="EH380" s="84"/>
      <c r="EI380" s="84"/>
    </row>
    <row r="381" spans="22:139" x14ac:dyDescent="0.25">
      <c r="V381" s="89">
        <v>48</v>
      </c>
      <c r="W381" s="90" t="s">
        <v>174</v>
      </c>
      <c r="X381" s="89">
        <v>48</v>
      </c>
      <c r="Y381" s="89">
        <v>1</v>
      </c>
      <c r="Z381" s="94">
        <v>481</v>
      </c>
      <c r="AA381" s="92">
        <v>48066</v>
      </c>
      <c r="AB381" s="90" t="s">
        <v>461</v>
      </c>
      <c r="AC381" s="84"/>
      <c r="AD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c r="AZ381" s="84"/>
      <c r="BA381" s="84"/>
      <c r="BB381" s="84"/>
      <c r="BC381" s="84"/>
      <c r="BD381" s="84"/>
      <c r="BE381" s="84"/>
      <c r="BF381" s="84"/>
      <c r="BG381" s="84"/>
      <c r="BH381" s="84"/>
      <c r="BI381" s="84"/>
      <c r="BJ381" s="84"/>
      <c r="BK381" s="84"/>
      <c r="BL381" s="84"/>
      <c r="BM381" s="84"/>
      <c r="BN381" s="84"/>
      <c r="BO381" s="84"/>
      <c r="BP381" s="84"/>
      <c r="BQ381" s="84"/>
      <c r="BR381" s="84"/>
      <c r="BS381" s="84"/>
      <c r="BT381" s="84"/>
      <c r="BU381" s="84"/>
      <c r="BV381" s="84"/>
      <c r="BW381" s="84"/>
      <c r="BX381" s="84"/>
      <c r="BY381" s="84"/>
      <c r="BZ381" s="84"/>
      <c r="CA381" s="84"/>
      <c r="CB381" s="84"/>
      <c r="CC381" s="84"/>
      <c r="CD381" s="84"/>
      <c r="CE381" s="84"/>
      <c r="CF381" s="84"/>
      <c r="CG381" s="84"/>
      <c r="CH381" s="84"/>
      <c r="CI381" s="84"/>
      <c r="CJ381" s="84"/>
      <c r="CK381" s="84"/>
      <c r="CL381" s="84"/>
      <c r="CM381" s="84"/>
      <c r="CN381" s="84"/>
      <c r="CO381" s="84"/>
      <c r="CP381" s="84"/>
      <c r="CQ381" s="84"/>
      <c r="CR381" s="84"/>
      <c r="CS381" s="84"/>
      <c r="CT381" s="84"/>
      <c r="CU381" s="84"/>
      <c r="CV381" s="84"/>
      <c r="CW381" s="84"/>
      <c r="CX381" s="84"/>
      <c r="CY381" s="84"/>
      <c r="CZ381" s="84"/>
      <c r="DA381" s="84"/>
      <c r="DB381" s="84"/>
      <c r="DC381" s="84"/>
      <c r="DD381" s="84"/>
      <c r="DE381" s="84"/>
      <c r="DF381" s="84"/>
      <c r="DG381" s="84"/>
      <c r="DH381" s="84"/>
      <c r="DI381" s="84"/>
      <c r="DJ381" s="84"/>
      <c r="DK381" s="84"/>
      <c r="DL381" s="84"/>
      <c r="DM381" s="84"/>
      <c r="DN381" s="84"/>
      <c r="DO381" s="84"/>
      <c r="DP381" s="84"/>
      <c r="DQ381" s="84"/>
      <c r="DR381" s="84"/>
      <c r="DS381" s="84"/>
      <c r="DT381" s="84"/>
      <c r="DU381" s="84"/>
      <c r="DV381" s="84"/>
      <c r="DW381" s="84"/>
      <c r="DX381" s="84"/>
      <c r="DY381" s="84"/>
      <c r="DZ381" s="84"/>
      <c r="EA381" s="84"/>
      <c r="EB381" s="84"/>
      <c r="EC381" s="84"/>
      <c r="ED381" s="84"/>
      <c r="EE381" s="84"/>
      <c r="EF381" s="84"/>
      <c r="EG381" s="84"/>
      <c r="EH381" s="84"/>
      <c r="EI381" s="84"/>
    </row>
    <row r="382" spans="22:139" x14ac:dyDescent="0.25">
      <c r="V382" s="89">
        <v>48</v>
      </c>
      <c r="W382" s="90" t="s">
        <v>174</v>
      </c>
      <c r="X382" s="89">
        <v>48</v>
      </c>
      <c r="Y382" s="89">
        <v>2</v>
      </c>
      <c r="Z382" s="94">
        <v>482</v>
      </c>
      <c r="AA382" s="92">
        <v>48068</v>
      </c>
      <c r="AB382" s="90" t="s">
        <v>462</v>
      </c>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c r="BD382" s="84"/>
      <c r="BE382" s="84"/>
      <c r="BF382" s="84"/>
      <c r="BG382" s="84"/>
      <c r="BH382" s="84"/>
      <c r="BI382" s="84"/>
      <c r="BJ382" s="84"/>
      <c r="BK382" s="84"/>
      <c r="BL382" s="84"/>
      <c r="BM382" s="84"/>
      <c r="BN382" s="84"/>
      <c r="BO382" s="84"/>
      <c r="BP382" s="84"/>
      <c r="BQ382" s="84"/>
      <c r="BR382" s="84"/>
      <c r="BS382" s="84"/>
      <c r="BT382" s="84"/>
      <c r="BU382" s="84"/>
      <c r="BV382" s="84"/>
      <c r="BW382" s="84"/>
      <c r="BX382" s="84"/>
      <c r="BY382" s="84"/>
      <c r="BZ382" s="84"/>
      <c r="CA382" s="84"/>
      <c r="CB382" s="84"/>
      <c r="CC382" s="84"/>
      <c r="CD382" s="84"/>
      <c r="CE382" s="84"/>
      <c r="CF382" s="84"/>
      <c r="CG382" s="84"/>
      <c r="CH382" s="84"/>
      <c r="CI382" s="84"/>
      <c r="CJ382" s="84"/>
      <c r="CK382" s="84"/>
      <c r="CL382" s="84"/>
      <c r="CM382" s="84"/>
      <c r="CN382" s="84"/>
      <c r="CO382" s="84"/>
      <c r="CP382" s="84"/>
      <c r="CQ382" s="84"/>
      <c r="CR382" s="84"/>
      <c r="CS382" s="84"/>
      <c r="CT382" s="84"/>
      <c r="CU382" s="84"/>
      <c r="CV382" s="84"/>
      <c r="CW382" s="84"/>
      <c r="CX382" s="84"/>
      <c r="CY382" s="84"/>
      <c r="CZ382" s="84"/>
      <c r="DA382" s="84"/>
      <c r="DB382" s="84"/>
      <c r="DC382" s="84"/>
      <c r="DD382" s="84"/>
      <c r="DE382" s="84"/>
      <c r="DF382" s="84"/>
      <c r="DG382" s="84"/>
      <c r="DH382" s="84"/>
      <c r="DI382" s="84"/>
      <c r="DJ382" s="84"/>
      <c r="DK382" s="84"/>
      <c r="DL382" s="84"/>
      <c r="DM382" s="84"/>
      <c r="DN382" s="84"/>
      <c r="DO382" s="84"/>
      <c r="DP382" s="84"/>
      <c r="DQ382" s="84"/>
      <c r="DR382" s="84"/>
      <c r="DS382" s="84"/>
      <c r="DT382" s="84"/>
      <c r="DU382" s="84"/>
      <c r="DV382" s="84"/>
      <c r="DW382" s="84"/>
      <c r="DX382" s="84"/>
      <c r="DY382" s="84"/>
      <c r="DZ382" s="84"/>
      <c r="EA382" s="84"/>
      <c r="EB382" s="84"/>
      <c r="EC382" s="84"/>
      <c r="ED382" s="84"/>
      <c r="EE382" s="84"/>
      <c r="EF382" s="84"/>
      <c r="EG382" s="84"/>
      <c r="EH382" s="84"/>
      <c r="EI382" s="84"/>
    </row>
    <row r="383" spans="22:139" x14ac:dyDescent="0.25">
      <c r="V383" s="89">
        <v>48</v>
      </c>
      <c r="W383" s="90" t="s">
        <v>174</v>
      </c>
      <c r="X383" s="89">
        <v>48</v>
      </c>
      <c r="Y383" s="89">
        <v>3</v>
      </c>
      <c r="Z383" s="94">
        <v>483</v>
      </c>
      <c r="AA383" s="92">
        <v>48069</v>
      </c>
      <c r="AB383" s="90" t="s">
        <v>463</v>
      </c>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4"/>
      <c r="BR383" s="84"/>
      <c r="BS383" s="84"/>
      <c r="BT383" s="84"/>
      <c r="BU383" s="84"/>
      <c r="BV383" s="84"/>
      <c r="BW383" s="84"/>
      <c r="BX383" s="84"/>
      <c r="BY383" s="84"/>
      <c r="BZ383" s="84"/>
      <c r="CA383" s="84"/>
      <c r="CB383" s="84"/>
      <c r="CC383" s="84"/>
      <c r="CD383" s="84"/>
      <c r="CE383" s="84"/>
      <c r="CF383" s="84"/>
      <c r="CG383" s="84"/>
      <c r="CH383" s="84"/>
      <c r="CI383" s="84"/>
      <c r="CJ383" s="84"/>
      <c r="CK383" s="84"/>
      <c r="CL383" s="84"/>
      <c r="CM383" s="84"/>
      <c r="CN383" s="84"/>
      <c r="CO383" s="84"/>
      <c r="CP383" s="84"/>
      <c r="CQ383" s="84"/>
      <c r="CR383" s="84"/>
      <c r="CS383" s="84"/>
      <c r="CT383" s="84"/>
      <c r="CU383" s="84"/>
      <c r="CV383" s="84"/>
      <c r="CW383" s="84"/>
      <c r="CX383" s="84"/>
      <c r="CY383" s="84"/>
      <c r="CZ383" s="84"/>
      <c r="DA383" s="84"/>
      <c r="DB383" s="84"/>
      <c r="DC383" s="84"/>
      <c r="DD383" s="84"/>
      <c r="DE383" s="84"/>
      <c r="DF383" s="84"/>
      <c r="DG383" s="84"/>
      <c r="DH383" s="84"/>
      <c r="DI383" s="84"/>
      <c r="DJ383" s="84"/>
      <c r="DK383" s="84"/>
      <c r="DL383" s="84"/>
      <c r="DM383" s="84"/>
      <c r="DN383" s="84"/>
      <c r="DO383" s="84"/>
      <c r="DP383" s="84"/>
      <c r="DQ383" s="84"/>
      <c r="DR383" s="84"/>
      <c r="DS383" s="84"/>
      <c r="DT383" s="84"/>
      <c r="DU383" s="84"/>
      <c r="DV383" s="84"/>
      <c r="DW383" s="84"/>
      <c r="DX383" s="84"/>
      <c r="DY383" s="84"/>
      <c r="DZ383" s="84"/>
      <c r="EA383" s="84"/>
      <c r="EB383" s="84"/>
      <c r="EC383" s="84"/>
      <c r="ED383" s="84"/>
      <c r="EE383" s="84"/>
      <c r="EF383" s="84"/>
      <c r="EG383" s="84"/>
      <c r="EH383" s="84"/>
      <c r="EI383" s="84"/>
    </row>
    <row r="384" spans="22:139" x14ac:dyDescent="0.25">
      <c r="V384" s="89">
        <v>48</v>
      </c>
      <c r="W384" s="90" t="s">
        <v>174</v>
      </c>
      <c r="X384" s="89">
        <v>48</v>
      </c>
      <c r="Y384" s="89">
        <v>4</v>
      </c>
      <c r="Z384" s="94">
        <v>484</v>
      </c>
      <c r="AA384" s="92">
        <v>48070</v>
      </c>
      <c r="AB384" s="90" t="s">
        <v>464</v>
      </c>
      <c r="AC384" s="84"/>
      <c r="AD384" s="84"/>
      <c r="AE384" s="84"/>
      <c r="AF384" s="84"/>
      <c r="AG384" s="84"/>
      <c r="AH384" s="84"/>
      <c r="AI384" s="84"/>
      <c r="AJ384" s="84"/>
      <c r="AK384" s="84"/>
      <c r="AL384" s="84"/>
      <c r="AM384" s="84"/>
      <c r="AN384" s="84"/>
      <c r="AO384" s="84"/>
      <c r="AP384" s="84"/>
      <c r="AQ384" s="84"/>
      <c r="AR384" s="84"/>
      <c r="AS384" s="84"/>
      <c r="AT384" s="84"/>
      <c r="AU384" s="84"/>
      <c r="AV384" s="84"/>
      <c r="AW384" s="84"/>
      <c r="AX384" s="84"/>
      <c r="AY384" s="84"/>
      <c r="AZ384" s="84"/>
      <c r="BA384" s="84"/>
      <c r="BB384" s="84"/>
      <c r="BC384" s="84"/>
      <c r="BD384" s="84"/>
      <c r="BE384" s="84"/>
      <c r="BF384" s="84"/>
      <c r="BG384" s="84"/>
      <c r="BH384" s="84"/>
      <c r="BI384" s="84"/>
      <c r="BJ384" s="84"/>
      <c r="BK384" s="84"/>
      <c r="BL384" s="84"/>
      <c r="BM384" s="84"/>
      <c r="BN384" s="84"/>
      <c r="BO384" s="84"/>
      <c r="BP384" s="84"/>
      <c r="BQ384" s="84"/>
      <c r="BR384" s="84"/>
      <c r="BS384" s="84"/>
      <c r="BT384" s="84"/>
      <c r="BU384" s="84"/>
      <c r="BV384" s="84"/>
      <c r="BW384" s="84"/>
      <c r="BX384" s="84"/>
      <c r="BY384" s="84"/>
      <c r="BZ384" s="84"/>
      <c r="CA384" s="84"/>
      <c r="CB384" s="84"/>
      <c r="CC384" s="84"/>
      <c r="CD384" s="84"/>
      <c r="CE384" s="84"/>
      <c r="CF384" s="84"/>
      <c r="CG384" s="84"/>
      <c r="CH384" s="84"/>
      <c r="CI384" s="84"/>
      <c r="CJ384" s="84"/>
      <c r="CK384" s="84"/>
      <c r="CL384" s="84"/>
      <c r="CM384" s="84"/>
      <c r="CN384" s="84"/>
      <c r="CO384" s="84"/>
      <c r="CP384" s="84"/>
      <c r="CQ384" s="84"/>
      <c r="CR384" s="84"/>
      <c r="CS384" s="84"/>
      <c r="CT384" s="84"/>
      <c r="CU384" s="84"/>
      <c r="CV384" s="84"/>
      <c r="CW384" s="84"/>
      <c r="CX384" s="84"/>
      <c r="CY384" s="84"/>
      <c r="CZ384" s="84"/>
      <c r="DA384" s="84"/>
      <c r="DB384" s="84"/>
      <c r="DC384" s="84"/>
      <c r="DD384" s="84"/>
      <c r="DE384" s="84"/>
      <c r="DF384" s="84"/>
      <c r="DG384" s="84"/>
      <c r="DH384" s="84"/>
      <c r="DI384" s="84"/>
      <c r="DJ384" s="84"/>
      <c r="DK384" s="84"/>
      <c r="DL384" s="84"/>
      <c r="DM384" s="84"/>
      <c r="DN384" s="84"/>
      <c r="DO384" s="84"/>
      <c r="DP384" s="84"/>
      <c r="DQ384" s="84"/>
      <c r="DR384" s="84"/>
      <c r="DS384" s="84"/>
      <c r="DT384" s="84"/>
      <c r="DU384" s="84"/>
      <c r="DV384" s="84"/>
      <c r="DW384" s="84"/>
      <c r="DX384" s="84"/>
      <c r="DY384" s="84"/>
      <c r="DZ384" s="84"/>
      <c r="EA384" s="84"/>
      <c r="EB384" s="84"/>
      <c r="EC384" s="84"/>
      <c r="ED384" s="84"/>
      <c r="EE384" s="84"/>
      <c r="EF384" s="84"/>
      <c r="EG384" s="84"/>
      <c r="EH384" s="84"/>
      <c r="EI384" s="84"/>
    </row>
    <row r="385" spans="22:139" x14ac:dyDescent="0.25">
      <c r="V385" s="89">
        <v>48</v>
      </c>
      <c r="W385" s="90" t="s">
        <v>174</v>
      </c>
      <c r="X385" s="89">
        <v>48</v>
      </c>
      <c r="Y385" s="89">
        <v>5</v>
      </c>
      <c r="Z385" s="94">
        <v>485</v>
      </c>
      <c r="AA385" s="92">
        <v>48071</v>
      </c>
      <c r="AB385" s="90" t="s">
        <v>465</v>
      </c>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84"/>
      <c r="BV385" s="84"/>
      <c r="BW385" s="84"/>
      <c r="BX385" s="84"/>
      <c r="BY385" s="84"/>
      <c r="BZ385" s="84"/>
      <c r="CA385" s="84"/>
      <c r="CB385" s="84"/>
      <c r="CC385" s="84"/>
      <c r="CD385" s="84"/>
      <c r="CE385" s="84"/>
      <c r="CF385" s="84"/>
      <c r="CG385" s="84"/>
      <c r="CH385" s="84"/>
      <c r="CI385" s="84"/>
      <c r="CJ385" s="84"/>
      <c r="CK385" s="84"/>
      <c r="CL385" s="84"/>
      <c r="CM385" s="84"/>
      <c r="CN385" s="84"/>
      <c r="CO385" s="84"/>
      <c r="CP385" s="84"/>
      <c r="CQ385" s="84"/>
      <c r="CR385" s="84"/>
      <c r="CS385" s="84"/>
      <c r="CT385" s="84"/>
      <c r="CU385" s="84"/>
      <c r="CV385" s="84"/>
      <c r="CW385" s="84"/>
      <c r="CX385" s="84"/>
      <c r="CY385" s="84"/>
      <c r="CZ385" s="84"/>
      <c r="DA385" s="84"/>
      <c r="DB385" s="84"/>
      <c r="DC385" s="84"/>
      <c r="DD385" s="84"/>
      <c r="DE385" s="84"/>
      <c r="DF385" s="84"/>
      <c r="DG385" s="84"/>
      <c r="DH385" s="84"/>
      <c r="DI385" s="84"/>
      <c r="DJ385" s="84"/>
      <c r="DK385" s="84"/>
      <c r="DL385" s="84"/>
      <c r="DM385" s="84"/>
      <c r="DN385" s="84"/>
      <c r="DO385" s="84"/>
      <c r="DP385" s="84"/>
      <c r="DQ385" s="84"/>
      <c r="DR385" s="84"/>
      <c r="DS385" s="84"/>
      <c r="DT385" s="84"/>
      <c r="DU385" s="84"/>
      <c r="DV385" s="84"/>
      <c r="DW385" s="84"/>
      <c r="DX385" s="84"/>
      <c r="DY385" s="84"/>
      <c r="DZ385" s="84"/>
      <c r="EA385" s="84"/>
      <c r="EB385" s="84"/>
      <c r="EC385" s="84"/>
      <c r="ED385" s="84"/>
      <c r="EE385" s="84"/>
      <c r="EF385" s="84"/>
      <c r="EG385" s="84"/>
      <c r="EH385" s="84"/>
      <c r="EI385" s="84"/>
    </row>
    <row r="386" spans="22:139" x14ac:dyDescent="0.25">
      <c r="V386" s="89">
        <v>48</v>
      </c>
      <c r="W386" s="90" t="s">
        <v>174</v>
      </c>
      <c r="X386" s="89">
        <v>48</v>
      </c>
      <c r="Y386" s="89">
        <v>6</v>
      </c>
      <c r="Z386" s="94">
        <v>486</v>
      </c>
      <c r="AA386" s="92">
        <v>48072</v>
      </c>
      <c r="AB386" s="90" t="s">
        <v>466</v>
      </c>
      <c r="AC386" s="84"/>
      <c r="AD386" s="84"/>
      <c r="AE386" s="84"/>
      <c r="AF386" s="84"/>
      <c r="AG386" s="84"/>
      <c r="AH386" s="84"/>
      <c r="AI386" s="84"/>
      <c r="AJ386" s="84"/>
      <c r="AK386" s="84"/>
      <c r="AL386" s="84"/>
      <c r="AM386" s="84"/>
      <c r="AN386" s="84"/>
      <c r="AO386" s="84"/>
      <c r="AP386" s="84"/>
      <c r="AQ386" s="84"/>
      <c r="AR386" s="84"/>
      <c r="AS386" s="84"/>
      <c r="AT386" s="84"/>
      <c r="AU386" s="84"/>
      <c r="AV386" s="84"/>
      <c r="AW386" s="84"/>
      <c r="AX386" s="84"/>
      <c r="AY386" s="84"/>
      <c r="AZ386" s="84"/>
      <c r="BA386" s="84"/>
      <c r="BB386" s="84"/>
      <c r="BC386" s="84"/>
      <c r="BD386" s="84"/>
      <c r="BE386" s="84"/>
      <c r="BF386" s="84"/>
      <c r="BG386" s="84"/>
      <c r="BH386" s="84"/>
      <c r="BI386" s="84"/>
      <c r="BJ386" s="84"/>
      <c r="BK386" s="84"/>
      <c r="BL386" s="84"/>
      <c r="BM386" s="84"/>
      <c r="BN386" s="84"/>
      <c r="BO386" s="84"/>
      <c r="BP386" s="84"/>
      <c r="BQ386" s="84"/>
      <c r="BR386" s="84"/>
      <c r="BS386" s="84"/>
      <c r="BT386" s="84"/>
      <c r="BU386" s="84"/>
      <c r="BV386" s="84"/>
      <c r="BW386" s="84"/>
      <c r="BX386" s="84"/>
      <c r="BY386" s="84"/>
      <c r="BZ386" s="84"/>
      <c r="CA386" s="84"/>
      <c r="CB386" s="84"/>
      <c r="CC386" s="84"/>
      <c r="CD386" s="84"/>
      <c r="CE386" s="84"/>
      <c r="CF386" s="84"/>
      <c r="CG386" s="84"/>
      <c r="CH386" s="84"/>
      <c r="CI386" s="84"/>
      <c r="CJ386" s="84"/>
      <c r="CK386" s="84"/>
      <c r="CL386" s="84"/>
      <c r="CM386" s="84"/>
      <c r="CN386" s="84"/>
      <c r="CO386" s="84"/>
      <c r="CP386" s="84"/>
      <c r="CQ386" s="84"/>
      <c r="CR386" s="84"/>
      <c r="CS386" s="84"/>
      <c r="CT386" s="84"/>
      <c r="CU386" s="84"/>
      <c r="CV386" s="84"/>
      <c r="CW386" s="84"/>
      <c r="CX386" s="84"/>
      <c r="CY386" s="84"/>
      <c r="CZ386" s="84"/>
      <c r="DA386" s="84"/>
      <c r="DB386" s="84"/>
      <c r="DC386" s="84"/>
      <c r="DD386" s="84"/>
      <c r="DE386" s="84"/>
      <c r="DF386" s="84"/>
      <c r="DG386" s="84"/>
      <c r="DH386" s="84"/>
      <c r="DI386" s="84"/>
      <c r="DJ386" s="84"/>
      <c r="DK386" s="84"/>
      <c r="DL386" s="84"/>
      <c r="DM386" s="84"/>
      <c r="DN386" s="84"/>
      <c r="DO386" s="84"/>
      <c r="DP386" s="84"/>
      <c r="DQ386" s="84"/>
      <c r="DR386" s="84"/>
      <c r="DS386" s="84"/>
      <c r="DT386" s="84"/>
      <c r="DU386" s="84"/>
      <c r="DV386" s="84"/>
      <c r="DW386" s="84"/>
      <c r="DX386" s="84"/>
      <c r="DY386" s="84"/>
      <c r="DZ386" s="84"/>
      <c r="EA386" s="84"/>
      <c r="EB386" s="84"/>
      <c r="EC386" s="84"/>
      <c r="ED386" s="84"/>
      <c r="EE386" s="84"/>
      <c r="EF386" s="84"/>
      <c r="EG386" s="84"/>
      <c r="EH386" s="84"/>
      <c r="EI386" s="84"/>
    </row>
    <row r="387" spans="22:139" x14ac:dyDescent="0.25">
      <c r="V387" s="89">
        <v>48</v>
      </c>
      <c r="W387" s="90" t="s">
        <v>174</v>
      </c>
      <c r="X387" s="89">
        <v>48</v>
      </c>
      <c r="Y387" s="89">
        <v>7</v>
      </c>
      <c r="Z387" s="94">
        <v>487</v>
      </c>
      <c r="AA387" s="92">
        <v>48073</v>
      </c>
      <c r="AB387" s="90" t="s">
        <v>467</v>
      </c>
      <c r="AC387" s="84"/>
      <c r="AD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c r="AZ387" s="84"/>
      <c r="BA387" s="84"/>
      <c r="BB387" s="84"/>
      <c r="BC387" s="84"/>
      <c r="BD387" s="84"/>
      <c r="BE387" s="84"/>
      <c r="BF387" s="84"/>
      <c r="BG387" s="84"/>
      <c r="BH387" s="84"/>
      <c r="BI387" s="84"/>
      <c r="BJ387" s="84"/>
      <c r="BK387" s="84"/>
      <c r="BL387" s="84"/>
      <c r="BM387" s="84"/>
      <c r="BN387" s="84"/>
      <c r="BO387" s="84"/>
      <c r="BP387" s="84"/>
      <c r="BQ387" s="84"/>
      <c r="BR387" s="84"/>
      <c r="BS387" s="84"/>
      <c r="BT387" s="84"/>
      <c r="BU387" s="84"/>
      <c r="BV387" s="84"/>
      <c r="BW387" s="84"/>
      <c r="BX387" s="84"/>
      <c r="BY387" s="84"/>
      <c r="BZ387" s="84"/>
      <c r="CA387" s="84"/>
      <c r="CB387" s="84"/>
      <c r="CC387" s="84"/>
      <c r="CD387" s="84"/>
      <c r="CE387" s="84"/>
      <c r="CF387" s="84"/>
      <c r="CG387" s="84"/>
      <c r="CH387" s="84"/>
      <c r="CI387" s="84"/>
      <c r="CJ387" s="84"/>
      <c r="CK387" s="84"/>
      <c r="CL387" s="84"/>
      <c r="CM387" s="84"/>
      <c r="CN387" s="84"/>
      <c r="CO387" s="84"/>
      <c r="CP387" s="84"/>
      <c r="CQ387" s="84"/>
      <c r="CR387" s="84"/>
      <c r="CS387" s="84"/>
      <c r="CT387" s="84"/>
      <c r="CU387" s="84"/>
      <c r="CV387" s="84"/>
      <c r="CW387" s="84"/>
      <c r="CX387" s="84"/>
      <c r="CY387" s="84"/>
      <c r="CZ387" s="84"/>
      <c r="DA387" s="84"/>
      <c r="DB387" s="84"/>
      <c r="DC387" s="84"/>
      <c r="DD387" s="84"/>
      <c r="DE387" s="84"/>
      <c r="DF387" s="84"/>
      <c r="DG387" s="84"/>
      <c r="DH387" s="84"/>
      <c r="DI387" s="84"/>
      <c r="DJ387" s="84"/>
      <c r="DK387" s="84"/>
      <c r="DL387" s="84"/>
      <c r="DM387" s="84"/>
      <c r="DN387" s="84"/>
      <c r="DO387" s="84"/>
      <c r="DP387" s="84"/>
      <c r="DQ387" s="84"/>
      <c r="DR387" s="84"/>
      <c r="DS387" s="84"/>
      <c r="DT387" s="84"/>
      <c r="DU387" s="84"/>
      <c r="DV387" s="84"/>
      <c r="DW387" s="84"/>
      <c r="DX387" s="84"/>
      <c r="DY387" s="84"/>
      <c r="DZ387" s="84"/>
      <c r="EA387" s="84"/>
      <c r="EB387" s="84"/>
      <c r="EC387" s="84"/>
      <c r="ED387" s="84"/>
      <c r="EE387" s="84"/>
      <c r="EF387" s="84"/>
      <c r="EG387" s="84"/>
      <c r="EH387" s="84"/>
      <c r="EI387" s="84"/>
    </row>
    <row r="388" spans="22:139" x14ac:dyDescent="0.25">
      <c r="V388" s="89">
        <v>48</v>
      </c>
      <c r="W388" s="90" t="s">
        <v>174</v>
      </c>
      <c r="X388" s="89">
        <v>48</v>
      </c>
      <c r="Y388" s="89">
        <v>8</v>
      </c>
      <c r="Z388" s="94">
        <v>488</v>
      </c>
      <c r="AA388" s="92">
        <v>48074</v>
      </c>
      <c r="AB388" s="90" t="s">
        <v>468</v>
      </c>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84"/>
      <c r="BK388" s="84"/>
      <c r="BL388" s="84"/>
      <c r="BM388" s="84"/>
      <c r="BN388" s="84"/>
      <c r="BO388" s="84"/>
      <c r="BP388" s="84"/>
      <c r="BQ388" s="84"/>
      <c r="BR388" s="84"/>
      <c r="BS388" s="84"/>
      <c r="BT388" s="84"/>
      <c r="BU388" s="84"/>
      <c r="BV388" s="84"/>
      <c r="BW388" s="84"/>
      <c r="BX388" s="84"/>
      <c r="BY388" s="84"/>
      <c r="BZ388" s="84"/>
      <c r="CA388" s="84"/>
      <c r="CB388" s="84"/>
      <c r="CC388" s="84"/>
      <c r="CD388" s="84"/>
      <c r="CE388" s="84"/>
      <c r="CF388" s="84"/>
      <c r="CG388" s="84"/>
      <c r="CH388" s="84"/>
      <c r="CI388" s="84"/>
      <c r="CJ388" s="84"/>
      <c r="CK388" s="84"/>
      <c r="CL388" s="84"/>
      <c r="CM388" s="84"/>
      <c r="CN388" s="84"/>
      <c r="CO388" s="84"/>
      <c r="CP388" s="84"/>
      <c r="CQ388" s="84"/>
      <c r="CR388" s="84"/>
      <c r="CS388" s="84"/>
      <c r="CT388" s="84"/>
      <c r="CU388" s="84"/>
      <c r="CV388" s="84"/>
      <c r="CW388" s="84"/>
      <c r="CX388" s="84"/>
      <c r="CY388" s="84"/>
      <c r="CZ388" s="84"/>
      <c r="DA388" s="84"/>
      <c r="DB388" s="84"/>
      <c r="DC388" s="84"/>
      <c r="DD388" s="84"/>
      <c r="DE388" s="84"/>
      <c r="DF388" s="84"/>
      <c r="DG388" s="84"/>
      <c r="DH388" s="84"/>
      <c r="DI388" s="84"/>
      <c r="DJ388" s="84"/>
      <c r="DK388" s="84"/>
      <c r="DL388" s="84"/>
      <c r="DM388" s="84"/>
      <c r="DN388" s="84"/>
      <c r="DO388" s="84"/>
      <c r="DP388" s="84"/>
      <c r="DQ388" s="84"/>
      <c r="DR388" s="84"/>
      <c r="DS388" s="84"/>
      <c r="DT388" s="84"/>
      <c r="DU388" s="84"/>
      <c r="DV388" s="84"/>
      <c r="DW388" s="84"/>
      <c r="DX388" s="84"/>
      <c r="DY388" s="84"/>
      <c r="DZ388" s="84"/>
      <c r="EA388" s="84"/>
      <c r="EB388" s="84"/>
      <c r="EC388" s="84"/>
      <c r="ED388" s="84"/>
      <c r="EE388" s="84"/>
      <c r="EF388" s="84"/>
      <c r="EG388" s="84"/>
      <c r="EH388" s="84"/>
      <c r="EI388" s="84"/>
    </row>
    <row r="389" spans="22:139" x14ac:dyDescent="0.25">
      <c r="V389" s="89">
        <v>48</v>
      </c>
      <c r="W389" s="90" t="s">
        <v>174</v>
      </c>
      <c r="X389" s="89">
        <v>48</v>
      </c>
      <c r="Y389" s="89">
        <v>9</v>
      </c>
      <c r="Z389" s="94">
        <v>489</v>
      </c>
      <c r="AA389" s="92">
        <v>48075</v>
      </c>
      <c r="AB389" s="90" t="s">
        <v>469</v>
      </c>
      <c r="AC389" s="84"/>
      <c r="AD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c r="AZ389" s="84"/>
      <c r="BA389" s="84"/>
      <c r="BB389" s="84"/>
      <c r="BC389" s="84"/>
      <c r="BD389" s="84"/>
      <c r="BE389" s="84"/>
      <c r="BF389" s="84"/>
      <c r="BG389" s="84"/>
      <c r="BH389" s="84"/>
      <c r="BI389" s="84"/>
      <c r="BJ389" s="84"/>
      <c r="BK389" s="84"/>
      <c r="BL389" s="84"/>
      <c r="BM389" s="84"/>
      <c r="BN389" s="84"/>
      <c r="BO389" s="84"/>
      <c r="BP389" s="84"/>
      <c r="BQ389" s="84"/>
      <c r="BR389" s="84"/>
      <c r="BS389" s="84"/>
      <c r="BT389" s="84"/>
      <c r="BU389" s="84"/>
      <c r="BV389" s="84"/>
      <c r="BW389" s="84"/>
      <c r="BX389" s="84"/>
      <c r="BY389" s="84"/>
      <c r="BZ389" s="84"/>
      <c r="CA389" s="84"/>
      <c r="CB389" s="84"/>
      <c r="CC389" s="84"/>
      <c r="CD389" s="84"/>
      <c r="CE389" s="84"/>
      <c r="CF389" s="84"/>
      <c r="CG389" s="84"/>
      <c r="CH389" s="84"/>
      <c r="CI389" s="84"/>
      <c r="CJ389" s="84"/>
      <c r="CK389" s="84"/>
      <c r="CL389" s="84"/>
      <c r="CM389" s="84"/>
      <c r="CN389" s="84"/>
      <c r="CO389" s="84"/>
      <c r="CP389" s="84"/>
      <c r="CQ389" s="84"/>
      <c r="CR389" s="84"/>
      <c r="CS389" s="84"/>
      <c r="CT389" s="84"/>
      <c r="CU389" s="84"/>
      <c r="CV389" s="84"/>
      <c r="CW389" s="84"/>
      <c r="CX389" s="84"/>
      <c r="CY389" s="84"/>
      <c r="CZ389" s="84"/>
      <c r="DA389" s="84"/>
      <c r="DB389" s="84"/>
      <c r="DC389" s="84"/>
      <c r="DD389" s="84"/>
      <c r="DE389" s="84"/>
      <c r="DF389" s="84"/>
      <c r="DG389" s="84"/>
      <c r="DH389" s="84"/>
      <c r="DI389" s="84"/>
      <c r="DJ389" s="84"/>
      <c r="DK389" s="84"/>
      <c r="DL389" s="84"/>
      <c r="DM389" s="84"/>
      <c r="DN389" s="84"/>
      <c r="DO389" s="84"/>
      <c r="DP389" s="84"/>
      <c r="DQ389" s="84"/>
      <c r="DR389" s="84"/>
      <c r="DS389" s="84"/>
      <c r="DT389" s="84"/>
      <c r="DU389" s="84"/>
      <c r="DV389" s="84"/>
      <c r="DW389" s="84"/>
      <c r="DX389" s="84"/>
      <c r="DY389" s="84"/>
      <c r="DZ389" s="84"/>
      <c r="EA389" s="84"/>
      <c r="EB389" s="84"/>
      <c r="EC389" s="84"/>
      <c r="ED389" s="84"/>
      <c r="EE389" s="84"/>
      <c r="EF389" s="84"/>
      <c r="EG389" s="84"/>
      <c r="EH389" s="84"/>
      <c r="EI389" s="84"/>
    </row>
    <row r="390" spans="22:139" x14ac:dyDescent="0.25">
      <c r="V390" s="89">
        <v>48</v>
      </c>
      <c r="W390" s="90" t="s">
        <v>174</v>
      </c>
      <c r="X390" s="89">
        <v>48</v>
      </c>
      <c r="Y390" s="89">
        <v>10</v>
      </c>
      <c r="Z390" s="94">
        <v>4810</v>
      </c>
      <c r="AA390" s="92">
        <v>48077</v>
      </c>
      <c r="AB390" s="90" t="s">
        <v>470</v>
      </c>
      <c r="AC390" s="84"/>
      <c r="AD390" s="84"/>
      <c r="AE390" s="84"/>
      <c r="AF390" s="84"/>
      <c r="AG390" s="84"/>
      <c r="AH390" s="84"/>
      <c r="AI390" s="84"/>
      <c r="AJ390" s="84"/>
      <c r="AK390" s="84"/>
      <c r="AL390" s="84"/>
      <c r="AM390" s="84"/>
      <c r="AN390" s="84"/>
      <c r="AO390" s="84"/>
      <c r="AP390" s="84"/>
      <c r="AQ390" s="84"/>
      <c r="AR390" s="84"/>
      <c r="AS390" s="84"/>
      <c r="AT390" s="84"/>
      <c r="AU390" s="84"/>
      <c r="AV390" s="84"/>
      <c r="AW390" s="84"/>
      <c r="AX390" s="84"/>
      <c r="AY390" s="84"/>
      <c r="AZ390" s="84"/>
      <c r="BA390" s="84"/>
      <c r="BB390" s="84"/>
      <c r="BC390" s="84"/>
      <c r="BD390" s="84"/>
      <c r="BE390" s="84"/>
      <c r="BF390" s="84"/>
      <c r="BG390" s="84"/>
      <c r="BH390" s="84"/>
      <c r="BI390" s="84"/>
      <c r="BJ390" s="84"/>
      <c r="BK390" s="84"/>
      <c r="BL390" s="84"/>
      <c r="BM390" s="84"/>
      <c r="BN390" s="84"/>
      <c r="BO390" s="84"/>
      <c r="BP390" s="84"/>
      <c r="BQ390" s="84"/>
      <c r="BR390" s="84"/>
      <c r="BS390" s="84"/>
      <c r="BT390" s="84"/>
      <c r="BU390" s="84"/>
      <c r="BV390" s="84"/>
      <c r="BW390" s="84"/>
      <c r="BX390" s="84"/>
      <c r="BY390" s="84"/>
      <c r="BZ390" s="84"/>
      <c r="CA390" s="84"/>
      <c r="CB390" s="84"/>
      <c r="CC390" s="84"/>
      <c r="CD390" s="84"/>
      <c r="CE390" s="84"/>
      <c r="CF390" s="84"/>
      <c r="CG390" s="84"/>
      <c r="CH390" s="84"/>
      <c r="CI390" s="84"/>
      <c r="CJ390" s="84"/>
      <c r="CK390" s="84"/>
      <c r="CL390" s="84"/>
      <c r="CM390" s="84"/>
      <c r="CN390" s="84"/>
      <c r="CO390" s="84"/>
      <c r="CP390" s="84"/>
      <c r="CQ390" s="84"/>
      <c r="CR390" s="84"/>
      <c r="CS390" s="84"/>
      <c r="CT390" s="84"/>
      <c r="CU390" s="84"/>
      <c r="CV390" s="84"/>
      <c r="CW390" s="84"/>
      <c r="CX390" s="84"/>
      <c r="CY390" s="84"/>
      <c r="CZ390" s="84"/>
      <c r="DA390" s="84"/>
      <c r="DB390" s="84"/>
      <c r="DC390" s="84"/>
      <c r="DD390" s="84"/>
      <c r="DE390" s="84"/>
      <c r="DF390" s="84"/>
      <c r="DG390" s="84"/>
      <c r="DH390" s="84"/>
      <c r="DI390" s="84"/>
      <c r="DJ390" s="84"/>
      <c r="DK390" s="84"/>
      <c r="DL390" s="84"/>
      <c r="DM390" s="84"/>
      <c r="DN390" s="84"/>
      <c r="DO390" s="84"/>
      <c r="DP390" s="84"/>
      <c r="DQ390" s="84"/>
      <c r="DR390" s="84"/>
      <c r="DS390" s="84"/>
      <c r="DT390" s="84"/>
      <c r="DU390" s="84"/>
      <c r="DV390" s="84"/>
      <c r="DW390" s="84"/>
      <c r="DX390" s="84"/>
      <c r="DY390" s="84"/>
      <c r="DZ390" s="84"/>
      <c r="EA390" s="84"/>
      <c r="EB390" s="84"/>
      <c r="EC390" s="84"/>
      <c r="ED390" s="84"/>
      <c r="EE390" s="84"/>
      <c r="EF390" s="84"/>
      <c r="EG390" s="84"/>
      <c r="EH390" s="84"/>
      <c r="EI390" s="84"/>
    </row>
    <row r="391" spans="22:139" x14ac:dyDescent="0.25">
      <c r="V391" s="89">
        <v>48</v>
      </c>
      <c r="W391" s="90" t="s">
        <v>174</v>
      </c>
      <c r="X391" s="89">
        <v>48</v>
      </c>
      <c r="Y391" s="89">
        <v>11</v>
      </c>
      <c r="Z391" s="94">
        <v>4811</v>
      </c>
      <c r="AA391" s="92">
        <v>48078</v>
      </c>
      <c r="AB391" s="90" t="s">
        <v>471</v>
      </c>
      <c r="AC391" s="84"/>
      <c r="AD391" s="84"/>
      <c r="AE391" s="84"/>
      <c r="AF391" s="84"/>
      <c r="AG391" s="84"/>
      <c r="AH391" s="84"/>
      <c r="AI391" s="84"/>
      <c r="AJ391" s="84"/>
      <c r="AK391" s="84"/>
      <c r="AL391" s="84"/>
      <c r="AM391" s="84"/>
      <c r="AN391" s="84"/>
      <c r="AO391" s="84"/>
      <c r="AP391" s="84"/>
      <c r="AQ391" s="84"/>
      <c r="AR391" s="84"/>
      <c r="AS391" s="84"/>
      <c r="AT391" s="84"/>
      <c r="AU391" s="84"/>
      <c r="AV391" s="84"/>
      <c r="AW391" s="84"/>
      <c r="AX391" s="84"/>
      <c r="AY391" s="84"/>
      <c r="AZ391" s="84"/>
      <c r="BA391" s="84"/>
      <c r="BB391" s="84"/>
      <c r="BC391" s="84"/>
      <c r="BD391" s="84"/>
      <c r="BE391" s="84"/>
      <c r="BF391" s="84"/>
      <c r="BG391" s="84"/>
      <c r="BH391" s="84"/>
      <c r="BI391" s="84"/>
      <c r="BJ391" s="84"/>
      <c r="BK391" s="84"/>
      <c r="BL391" s="84"/>
      <c r="BM391" s="84"/>
      <c r="BN391" s="84"/>
      <c r="BO391" s="84"/>
      <c r="BP391" s="84"/>
      <c r="BQ391" s="84"/>
      <c r="BR391" s="84"/>
      <c r="BS391" s="84"/>
      <c r="BT391" s="84"/>
      <c r="BU391" s="84"/>
      <c r="BV391" s="84"/>
      <c r="BW391" s="84"/>
      <c r="BX391" s="84"/>
      <c r="BY391" s="84"/>
      <c r="BZ391" s="84"/>
      <c r="CA391" s="84"/>
      <c r="CB391" s="84"/>
      <c r="CC391" s="84"/>
      <c r="CD391" s="84"/>
      <c r="CE391" s="84"/>
      <c r="CF391" s="84"/>
      <c r="CG391" s="84"/>
      <c r="CH391" s="84"/>
      <c r="CI391" s="84"/>
      <c r="CJ391" s="84"/>
      <c r="CK391" s="84"/>
      <c r="CL391" s="84"/>
      <c r="CM391" s="84"/>
      <c r="CN391" s="84"/>
      <c r="CO391" s="84"/>
      <c r="CP391" s="84"/>
      <c r="CQ391" s="84"/>
      <c r="CR391" s="84"/>
      <c r="CS391" s="84"/>
      <c r="CT391" s="84"/>
      <c r="CU391" s="84"/>
      <c r="CV391" s="84"/>
      <c r="CW391" s="84"/>
      <c r="CX391" s="84"/>
      <c r="CY391" s="84"/>
      <c r="CZ391" s="84"/>
      <c r="DA391" s="84"/>
      <c r="DB391" s="84"/>
      <c r="DC391" s="84"/>
      <c r="DD391" s="84"/>
      <c r="DE391" s="84"/>
      <c r="DF391" s="84"/>
      <c r="DG391" s="84"/>
      <c r="DH391" s="84"/>
      <c r="DI391" s="84"/>
      <c r="DJ391" s="84"/>
      <c r="DK391" s="84"/>
      <c r="DL391" s="84"/>
      <c r="DM391" s="84"/>
      <c r="DN391" s="84"/>
      <c r="DO391" s="84"/>
      <c r="DP391" s="84"/>
      <c r="DQ391" s="84"/>
      <c r="DR391" s="84"/>
      <c r="DS391" s="84"/>
      <c r="DT391" s="84"/>
      <c r="DU391" s="84"/>
      <c r="DV391" s="84"/>
      <c r="DW391" s="84"/>
      <c r="DX391" s="84"/>
      <c r="DY391" s="84"/>
      <c r="DZ391" s="84"/>
      <c r="EA391" s="84"/>
      <c r="EB391" s="84"/>
      <c r="EC391" s="84"/>
      <c r="ED391" s="84"/>
      <c r="EE391" s="84"/>
      <c r="EF391" s="84"/>
      <c r="EG391" s="84"/>
      <c r="EH391" s="84"/>
      <c r="EI391" s="84"/>
    </row>
    <row r="392" spans="22:139" x14ac:dyDescent="0.25">
      <c r="V392" s="89">
        <v>48</v>
      </c>
      <c r="W392" s="90" t="s">
        <v>174</v>
      </c>
      <c r="X392" s="89">
        <v>48</v>
      </c>
      <c r="Y392" s="89">
        <v>12</v>
      </c>
      <c r="Z392" s="94">
        <v>4812</v>
      </c>
      <c r="AA392" s="92">
        <v>48080</v>
      </c>
      <c r="AB392" s="90" t="s">
        <v>472</v>
      </c>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c r="BD392" s="84"/>
      <c r="BE392" s="84"/>
      <c r="BF392" s="84"/>
      <c r="BG392" s="84"/>
      <c r="BH392" s="84"/>
      <c r="BI392" s="84"/>
      <c r="BJ392" s="84"/>
      <c r="BK392" s="84"/>
      <c r="BL392" s="84"/>
      <c r="BM392" s="84"/>
      <c r="BN392" s="84"/>
      <c r="BO392" s="84"/>
      <c r="BP392" s="84"/>
      <c r="BQ392" s="84"/>
      <c r="BR392" s="84"/>
      <c r="BS392" s="84"/>
      <c r="BT392" s="84"/>
      <c r="BU392" s="84"/>
      <c r="BV392" s="84"/>
      <c r="BW392" s="84"/>
      <c r="BX392" s="84"/>
      <c r="BY392" s="84"/>
      <c r="BZ392" s="84"/>
      <c r="CA392" s="84"/>
      <c r="CB392" s="84"/>
      <c r="CC392" s="84"/>
      <c r="CD392" s="84"/>
      <c r="CE392" s="84"/>
      <c r="CF392" s="84"/>
      <c r="CG392" s="84"/>
      <c r="CH392" s="84"/>
      <c r="CI392" s="84"/>
      <c r="CJ392" s="84"/>
      <c r="CK392" s="84"/>
      <c r="CL392" s="84"/>
      <c r="CM392" s="84"/>
      <c r="CN392" s="84"/>
      <c r="CO392" s="84"/>
      <c r="CP392" s="84"/>
      <c r="CQ392" s="84"/>
      <c r="CR392" s="84"/>
      <c r="CS392" s="84"/>
      <c r="CT392" s="84"/>
      <c r="CU392" s="84"/>
      <c r="CV392" s="84"/>
      <c r="CW392" s="84"/>
      <c r="CX392" s="84"/>
      <c r="CY392" s="84"/>
      <c r="CZ392" s="84"/>
      <c r="DA392" s="84"/>
      <c r="DB392" s="84"/>
      <c r="DC392" s="84"/>
      <c r="DD392" s="84"/>
      <c r="DE392" s="84"/>
      <c r="DF392" s="84"/>
      <c r="DG392" s="84"/>
      <c r="DH392" s="84"/>
      <c r="DI392" s="84"/>
      <c r="DJ392" s="84"/>
      <c r="DK392" s="84"/>
      <c r="DL392" s="84"/>
      <c r="DM392" s="84"/>
      <c r="DN392" s="84"/>
      <c r="DO392" s="84"/>
      <c r="DP392" s="84"/>
      <c r="DQ392" s="84"/>
      <c r="DR392" s="84"/>
      <c r="DS392" s="84"/>
      <c r="DT392" s="84"/>
      <c r="DU392" s="84"/>
      <c r="DV392" s="84"/>
      <c r="DW392" s="84"/>
      <c r="DX392" s="84"/>
      <c r="DY392" s="84"/>
      <c r="DZ392" s="84"/>
      <c r="EA392" s="84"/>
      <c r="EB392" s="84"/>
      <c r="EC392" s="84"/>
      <c r="ED392" s="84"/>
      <c r="EE392" s="84"/>
      <c r="EF392" s="84"/>
      <c r="EG392" s="84"/>
      <c r="EH392" s="84"/>
      <c r="EI392" s="84"/>
    </row>
    <row r="393" spans="22:139" x14ac:dyDescent="0.25">
      <c r="V393" s="89">
        <v>49</v>
      </c>
      <c r="W393" s="90" t="s">
        <v>175</v>
      </c>
      <c r="X393" s="89">
        <v>49</v>
      </c>
      <c r="Y393" s="89">
        <v>1</v>
      </c>
      <c r="Z393" s="94">
        <v>491</v>
      </c>
      <c r="AA393" s="92">
        <v>6103</v>
      </c>
      <c r="AB393" s="90" t="s">
        <v>267</v>
      </c>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c r="BK393" s="84"/>
      <c r="BL393" s="84"/>
      <c r="BM393" s="84"/>
      <c r="BN393" s="84"/>
      <c r="BO393" s="84"/>
      <c r="BP393" s="84"/>
      <c r="BQ393" s="84"/>
      <c r="BR393" s="84"/>
      <c r="BS393" s="84"/>
      <c r="BT393" s="84"/>
      <c r="BU393" s="84"/>
      <c r="BV393" s="84"/>
      <c r="BW393" s="84"/>
      <c r="BX393" s="84"/>
      <c r="BY393" s="84"/>
      <c r="BZ393" s="84"/>
      <c r="CA393" s="84"/>
      <c r="CB393" s="84"/>
      <c r="CC393" s="84"/>
      <c r="CD393" s="84"/>
      <c r="CE393" s="84"/>
      <c r="CF393" s="84"/>
      <c r="CG393" s="84"/>
      <c r="CH393" s="84"/>
      <c r="CI393" s="84"/>
      <c r="CJ393" s="84"/>
      <c r="CK393" s="84"/>
      <c r="CL393" s="84"/>
      <c r="CM393" s="84"/>
      <c r="CN393" s="84"/>
      <c r="CO393" s="84"/>
      <c r="CP393" s="84"/>
      <c r="CQ393" s="84"/>
      <c r="CR393" s="84"/>
      <c r="CS393" s="84"/>
      <c r="CT393" s="84"/>
      <c r="CU393" s="84"/>
      <c r="CV393" s="84"/>
      <c r="CW393" s="84"/>
      <c r="CX393" s="84"/>
      <c r="CY393" s="84"/>
      <c r="CZ393" s="84"/>
      <c r="DA393" s="84"/>
      <c r="DB393" s="84"/>
      <c r="DC393" s="84"/>
      <c r="DD393" s="84"/>
      <c r="DE393" s="84"/>
      <c r="DF393" s="84"/>
      <c r="DG393" s="84"/>
      <c r="DH393" s="84"/>
      <c r="DI393" s="84"/>
      <c r="DJ393" s="84"/>
      <c r="DK393" s="84"/>
      <c r="DL393" s="84"/>
      <c r="DM393" s="84"/>
      <c r="DN393" s="84"/>
      <c r="DO393" s="84"/>
      <c r="DP393" s="84"/>
      <c r="DQ393" s="84"/>
      <c r="DR393" s="84"/>
      <c r="DS393" s="84"/>
      <c r="DT393" s="84"/>
      <c r="DU393" s="84"/>
      <c r="DV393" s="84"/>
      <c r="DW393" s="84"/>
      <c r="DX393" s="84"/>
      <c r="DY393" s="84"/>
      <c r="DZ393" s="84"/>
      <c r="EA393" s="84"/>
      <c r="EB393" s="84"/>
      <c r="EC393" s="84"/>
      <c r="ED393" s="84"/>
      <c r="EE393" s="84"/>
      <c r="EF393" s="84"/>
      <c r="EG393" s="84"/>
      <c r="EH393" s="84"/>
      <c r="EI393" s="84"/>
    </row>
    <row r="394" spans="22:139" x14ac:dyDescent="0.25">
      <c r="V394" s="89">
        <v>49</v>
      </c>
      <c r="W394" s="90" t="s">
        <v>175</v>
      </c>
      <c r="X394" s="89">
        <v>49</v>
      </c>
      <c r="Y394" s="89">
        <v>2</v>
      </c>
      <c r="Z394" s="94">
        <v>492</v>
      </c>
      <c r="AA394" s="92">
        <v>49132</v>
      </c>
      <c r="AB394" s="90" t="s">
        <v>473</v>
      </c>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c r="BD394" s="84"/>
      <c r="BE394" s="84"/>
      <c r="BF394" s="84"/>
      <c r="BG394" s="84"/>
      <c r="BH394" s="84"/>
      <c r="BI394" s="84"/>
      <c r="BJ394" s="84"/>
      <c r="BK394" s="84"/>
      <c r="BL394" s="84"/>
      <c r="BM394" s="84"/>
      <c r="BN394" s="84"/>
      <c r="BO394" s="84"/>
      <c r="BP394" s="84"/>
      <c r="BQ394" s="84"/>
      <c r="BR394" s="84"/>
      <c r="BS394" s="84"/>
      <c r="BT394" s="84"/>
      <c r="BU394" s="84"/>
      <c r="BV394" s="84"/>
      <c r="BW394" s="84"/>
      <c r="BX394" s="84"/>
      <c r="BY394" s="84"/>
      <c r="BZ394" s="84"/>
      <c r="CA394" s="84"/>
      <c r="CB394" s="84"/>
      <c r="CC394" s="84"/>
      <c r="CD394" s="84"/>
      <c r="CE394" s="84"/>
      <c r="CF394" s="84"/>
      <c r="CG394" s="84"/>
      <c r="CH394" s="84"/>
      <c r="CI394" s="84"/>
      <c r="CJ394" s="84"/>
      <c r="CK394" s="84"/>
      <c r="CL394" s="84"/>
      <c r="CM394" s="84"/>
      <c r="CN394" s="84"/>
      <c r="CO394" s="84"/>
      <c r="CP394" s="84"/>
      <c r="CQ394" s="84"/>
      <c r="CR394" s="84"/>
      <c r="CS394" s="84"/>
      <c r="CT394" s="84"/>
      <c r="CU394" s="84"/>
      <c r="CV394" s="84"/>
      <c r="CW394" s="84"/>
      <c r="CX394" s="84"/>
      <c r="CY394" s="84"/>
      <c r="CZ394" s="84"/>
      <c r="DA394" s="84"/>
      <c r="DB394" s="84"/>
      <c r="DC394" s="84"/>
      <c r="DD394" s="84"/>
      <c r="DE394" s="84"/>
      <c r="DF394" s="84"/>
      <c r="DG394" s="84"/>
      <c r="DH394" s="84"/>
      <c r="DI394" s="84"/>
      <c r="DJ394" s="84"/>
      <c r="DK394" s="84"/>
      <c r="DL394" s="84"/>
      <c r="DM394" s="84"/>
      <c r="DN394" s="84"/>
      <c r="DO394" s="84"/>
      <c r="DP394" s="84"/>
      <c r="DQ394" s="84"/>
      <c r="DR394" s="84"/>
      <c r="DS394" s="84"/>
      <c r="DT394" s="84"/>
      <c r="DU394" s="84"/>
      <c r="DV394" s="84"/>
      <c r="DW394" s="84"/>
      <c r="DX394" s="84"/>
      <c r="DY394" s="84"/>
      <c r="DZ394" s="84"/>
      <c r="EA394" s="84"/>
      <c r="EB394" s="84"/>
      <c r="EC394" s="84"/>
      <c r="ED394" s="84"/>
      <c r="EE394" s="84"/>
      <c r="EF394" s="84"/>
      <c r="EG394" s="84"/>
      <c r="EH394" s="84"/>
      <c r="EI394" s="84"/>
    </row>
    <row r="395" spans="22:139" x14ac:dyDescent="0.25">
      <c r="V395" s="89">
        <v>49</v>
      </c>
      <c r="W395" s="90" t="s">
        <v>175</v>
      </c>
      <c r="X395" s="89">
        <v>49</v>
      </c>
      <c r="Y395" s="89">
        <v>3</v>
      </c>
      <c r="Z395" s="94">
        <v>493</v>
      </c>
      <c r="AA395" s="92">
        <v>49135</v>
      </c>
      <c r="AB395" s="90" t="s">
        <v>474</v>
      </c>
      <c r="AC395" s="84"/>
      <c r="AD395" s="84"/>
      <c r="AE395" s="84"/>
      <c r="AF395" s="84"/>
      <c r="AG395" s="84"/>
      <c r="AH395" s="84"/>
      <c r="AI395" s="84"/>
      <c r="AJ395" s="84"/>
      <c r="AK395" s="84"/>
      <c r="AL395" s="84"/>
      <c r="AM395" s="84"/>
      <c r="AN395" s="84"/>
      <c r="AO395" s="84"/>
      <c r="AP395" s="84"/>
      <c r="AQ395" s="84"/>
      <c r="AR395" s="84"/>
      <c r="AS395" s="84"/>
      <c r="AT395" s="84"/>
      <c r="AU395" s="84"/>
      <c r="AV395" s="84"/>
      <c r="AW395" s="84"/>
      <c r="AX395" s="84"/>
      <c r="AY395" s="84"/>
      <c r="AZ395" s="84"/>
      <c r="BA395" s="84"/>
      <c r="BB395" s="84"/>
      <c r="BC395" s="84"/>
      <c r="BD395" s="84"/>
      <c r="BE395" s="84"/>
      <c r="BF395" s="84"/>
      <c r="BG395" s="84"/>
      <c r="BH395" s="84"/>
      <c r="BI395" s="84"/>
      <c r="BJ395" s="84"/>
      <c r="BK395" s="84"/>
      <c r="BL395" s="84"/>
      <c r="BM395" s="84"/>
      <c r="BN395" s="84"/>
      <c r="BO395" s="84"/>
      <c r="BP395" s="84"/>
      <c r="BQ395" s="84"/>
      <c r="BR395" s="84"/>
      <c r="BS395" s="84"/>
      <c r="BT395" s="84"/>
      <c r="BU395" s="84"/>
      <c r="BV395" s="84"/>
      <c r="BW395" s="84"/>
      <c r="BX395" s="84"/>
      <c r="BY395" s="84"/>
      <c r="BZ395" s="84"/>
      <c r="CA395" s="84"/>
      <c r="CB395" s="84"/>
      <c r="CC395" s="84"/>
      <c r="CD395" s="84"/>
      <c r="CE395" s="84"/>
      <c r="CF395" s="84"/>
      <c r="CG395" s="84"/>
      <c r="CH395" s="84"/>
      <c r="CI395" s="84"/>
      <c r="CJ395" s="84"/>
      <c r="CK395" s="84"/>
      <c r="CL395" s="84"/>
      <c r="CM395" s="84"/>
      <c r="CN395" s="84"/>
      <c r="CO395" s="84"/>
      <c r="CP395" s="84"/>
      <c r="CQ395" s="84"/>
      <c r="CR395" s="84"/>
      <c r="CS395" s="84"/>
      <c r="CT395" s="84"/>
      <c r="CU395" s="84"/>
      <c r="CV395" s="84"/>
      <c r="CW395" s="84"/>
      <c r="CX395" s="84"/>
      <c r="CY395" s="84"/>
      <c r="CZ395" s="84"/>
      <c r="DA395" s="84"/>
      <c r="DB395" s="84"/>
      <c r="DC395" s="84"/>
      <c r="DD395" s="84"/>
      <c r="DE395" s="84"/>
      <c r="DF395" s="84"/>
      <c r="DG395" s="84"/>
      <c r="DH395" s="84"/>
      <c r="DI395" s="84"/>
      <c r="DJ395" s="84"/>
      <c r="DK395" s="84"/>
      <c r="DL395" s="84"/>
      <c r="DM395" s="84"/>
      <c r="DN395" s="84"/>
      <c r="DO395" s="84"/>
      <c r="DP395" s="84"/>
      <c r="DQ395" s="84"/>
      <c r="DR395" s="84"/>
      <c r="DS395" s="84"/>
      <c r="DT395" s="84"/>
      <c r="DU395" s="84"/>
      <c r="DV395" s="84"/>
      <c r="DW395" s="84"/>
      <c r="DX395" s="84"/>
      <c r="DY395" s="84"/>
      <c r="DZ395" s="84"/>
      <c r="EA395" s="84"/>
      <c r="EB395" s="84"/>
      <c r="EC395" s="84"/>
      <c r="ED395" s="84"/>
      <c r="EE395" s="84"/>
      <c r="EF395" s="84"/>
      <c r="EG395" s="84"/>
      <c r="EH395" s="84"/>
      <c r="EI395" s="84"/>
    </row>
    <row r="396" spans="22:139" x14ac:dyDescent="0.25">
      <c r="V396" s="89">
        <v>49</v>
      </c>
      <c r="W396" s="90" t="s">
        <v>175</v>
      </c>
      <c r="X396" s="89">
        <v>49</v>
      </c>
      <c r="Y396" s="89">
        <v>4</v>
      </c>
      <c r="Z396" s="94">
        <v>494</v>
      </c>
      <c r="AA396" s="92">
        <v>49137</v>
      </c>
      <c r="AB396" s="90" t="s">
        <v>475</v>
      </c>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c r="AZ396" s="84"/>
      <c r="BA396" s="84"/>
      <c r="BB396" s="84"/>
      <c r="BC396" s="84"/>
      <c r="BD396" s="84"/>
      <c r="BE396" s="84"/>
      <c r="BF396" s="84"/>
      <c r="BG396" s="84"/>
      <c r="BH396" s="84"/>
      <c r="BI396" s="84"/>
      <c r="BJ396" s="84"/>
      <c r="BK396" s="84"/>
      <c r="BL396" s="84"/>
      <c r="BM396" s="84"/>
      <c r="BN396" s="84"/>
      <c r="BO396" s="84"/>
      <c r="BP396" s="84"/>
      <c r="BQ396" s="84"/>
      <c r="BR396" s="84"/>
      <c r="BS396" s="84"/>
      <c r="BT396" s="84"/>
      <c r="BU396" s="84"/>
      <c r="BV396" s="84"/>
      <c r="BW396" s="84"/>
      <c r="BX396" s="84"/>
      <c r="BY396" s="84"/>
      <c r="BZ396" s="84"/>
      <c r="CA396" s="84"/>
      <c r="CB396" s="84"/>
      <c r="CC396" s="84"/>
      <c r="CD396" s="84"/>
      <c r="CE396" s="84"/>
      <c r="CF396" s="84"/>
      <c r="CG396" s="84"/>
      <c r="CH396" s="84"/>
      <c r="CI396" s="84"/>
      <c r="CJ396" s="84"/>
      <c r="CK396" s="84"/>
      <c r="CL396" s="84"/>
      <c r="CM396" s="84"/>
      <c r="CN396" s="84"/>
      <c r="CO396" s="84"/>
      <c r="CP396" s="84"/>
      <c r="CQ396" s="84"/>
      <c r="CR396" s="84"/>
      <c r="CS396" s="84"/>
      <c r="CT396" s="84"/>
      <c r="CU396" s="84"/>
      <c r="CV396" s="84"/>
      <c r="CW396" s="84"/>
      <c r="CX396" s="84"/>
      <c r="CY396" s="84"/>
      <c r="CZ396" s="84"/>
      <c r="DA396" s="84"/>
      <c r="DB396" s="84"/>
      <c r="DC396" s="84"/>
      <c r="DD396" s="84"/>
      <c r="DE396" s="84"/>
      <c r="DF396" s="84"/>
      <c r="DG396" s="84"/>
      <c r="DH396" s="84"/>
      <c r="DI396" s="84"/>
      <c r="DJ396" s="84"/>
      <c r="DK396" s="84"/>
      <c r="DL396" s="84"/>
      <c r="DM396" s="84"/>
      <c r="DN396" s="84"/>
      <c r="DO396" s="84"/>
      <c r="DP396" s="84"/>
      <c r="DQ396" s="84"/>
      <c r="DR396" s="84"/>
      <c r="DS396" s="84"/>
      <c r="DT396" s="84"/>
      <c r="DU396" s="84"/>
      <c r="DV396" s="84"/>
      <c r="DW396" s="84"/>
      <c r="DX396" s="84"/>
      <c r="DY396" s="84"/>
      <c r="DZ396" s="84"/>
      <c r="EA396" s="84"/>
      <c r="EB396" s="84"/>
      <c r="EC396" s="84"/>
      <c r="ED396" s="84"/>
      <c r="EE396" s="84"/>
      <c r="EF396" s="84"/>
      <c r="EG396" s="84"/>
      <c r="EH396" s="84"/>
      <c r="EI396" s="84"/>
    </row>
    <row r="397" spans="22:139" x14ac:dyDescent="0.25">
      <c r="V397" s="89">
        <v>49</v>
      </c>
      <c r="W397" s="90" t="s">
        <v>175</v>
      </c>
      <c r="X397" s="89">
        <v>49</v>
      </c>
      <c r="Y397" s="89">
        <v>5</v>
      </c>
      <c r="Z397" s="94">
        <v>495</v>
      </c>
      <c r="AA397" s="92">
        <v>49140</v>
      </c>
      <c r="AB397" s="90" t="s">
        <v>476</v>
      </c>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c r="AZ397" s="84"/>
      <c r="BA397" s="84"/>
      <c r="BB397" s="84"/>
      <c r="BC397" s="84"/>
      <c r="BD397" s="84"/>
      <c r="BE397" s="84"/>
      <c r="BF397" s="84"/>
      <c r="BG397" s="84"/>
      <c r="BH397" s="84"/>
      <c r="BI397" s="84"/>
      <c r="BJ397" s="84"/>
      <c r="BK397" s="84"/>
      <c r="BL397" s="84"/>
      <c r="BM397" s="84"/>
      <c r="BN397" s="84"/>
      <c r="BO397" s="84"/>
      <c r="BP397" s="84"/>
      <c r="BQ397" s="84"/>
      <c r="BR397" s="84"/>
      <c r="BS397" s="84"/>
      <c r="BT397" s="84"/>
      <c r="BU397" s="84"/>
      <c r="BV397" s="84"/>
      <c r="BW397" s="84"/>
      <c r="BX397" s="84"/>
      <c r="BY397" s="84"/>
      <c r="BZ397" s="84"/>
      <c r="CA397" s="84"/>
      <c r="CB397" s="84"/>
      <c r="CC397" s="84"/>
      <c r="CD397" s="84"/>
      <c r="CE397" s="84"/>
      <c r="CF397" s="84"/>
      <c r="CG397" s="84"/>
      <c r="CH397" s="84"/>
      <c r="CI397" s="84"/>
      <c r="CJ397" s="84"/>
      <c r="CK397" s="84"/>
      <c r="CL397" s="84"/>
      <c r="CM397" s="84"/>
      <c r="CN397" s="84"/>
      <c r="CO397" s="84"/>
      <c r="CP397" s="84"/>
      <c r="CQ397" s="84"/>
      <c r="CR397" s="84"/>
      <c r="CS397" s="84"/>
      <c r="CT397" s="84"/>
      <c r="CU397" s="84"/>
      <c r="CV397" s="84"/>
      <c r="CW397" s="84"/>
      <c r="CX397" s="84"/>
      <c r="CY397" s="84"/>
      <c r="CZ397" s="84"/>
      <c r="DA397" s="84"/>
      <c r="DB397" s="84"/>
      <c r="DC397" s="84"/>
      <c r="DD397" s="84"/>
      <c r="DE397" s="84"/>
      <c r="DF397" s="84"/>
      <c r="DG397" s="84"/>
      <c r="DH397" s="84"/>
      <c r="DI397" s="84"/>
      <c r="DJ397" s="84"/>
      <c r="DK397" s="84"/>
      <c r="DL397" s="84"/>
      <c r="DM397" s="84"/>
      <c r="DN397" s="84"/>
      <c r="DO397" s="84"/>
      <c r="DP397" s="84"/>
      <c r="DQ397" s="84"/>
      <c r="DR397" s="84"/>
      <c r="DS397" s="84"/>
      <c r="DT397" s="84"/>
      <c r="DU397" s="84"/>
      <c r="DV397" s="84"/>
      <c r="DW397" s="84"/>
      <c r="DX397" s="84"/>
      <c r="DY397" s="84"/>
      <c r="DZ397" s="84"/>
      <c r="EA397" s="84"/>
      <c r="EB397" s="84"/>
      <c r="EC397" s="84"/>
      <c r="ED397" s="84"/>
      <c r="EE397" s="84"/>
      <c r="EF397" s="84"/>
      <c r="EG397" s="84"/>
      <c r="EH397" s="84"/>
      <c r="EI397" s="84"/>
    </row>
    <row r="398" spans="22:139" x14ac:dyDescent="0.25">
      <c r="V398" s="89">
        <v>49</v>
      </c>
      <c r="W398" s="90" t="s">
        <v>175</v>
      </c>
      <c r="X398" s="89">
        <v>49</v>
      </c>
      <c r="Y398" s="89">
        <v>6</v>
      </c>
      <c r="Z398" s="94">
        <v>496</v>
      </c>
      <c r="AA398" s="92">
        <v>49142</v>
      </c>
      <c r="AB398" s="90" t="s">
        <v>477</v>
      </c>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c r="BD398" s="84"/>
      <c r="BE398" s="84"/>
      <c r="BF398" s="84"/>
      <c r="BG398" s="84"/>
      <c r="BH398" s="84"/>
      <c r="BI398" s="84"/>
      <c r="BJ398" s="84"/>
      <c r="BK398" s="84"/>
      <c r="BL398" s="84"/>
      <c r="BM398" s="84"/>
      <c r="BN398" s="84"/>
      <c r="BO398" s="84"/>
      <c r="BP398" s="84"/>
      <c r="BQ398" s="84"/>
      <c r="BR398" s="84"/>
      <c r="BS398" s="84"/>
      <c r="BT398" s="84"/>
      <c r="BU398" s="84"/>
      <c r="BV398" s="84"/>
      <c r="BW398" s="84"/>
      <c r="BX398" s="84"/>
      <c r="BY398" s="84"/>
      <c r="BZ398" s="84"/>
      <c r="CA398" s="84"/>
      <c r="CB398" s="84"/>
      <c r="CC398" s="84"/>
      <c r="CD398" s="84"/>
      <c r="CE398" s="84"/>
      <c r="CF398" s="84"/>
      <c r="CG398" s="84"/>
      <c r="CH398" s="84"/>
      <c r="CI398" s="84"/>
      <c r="CJ398" s="84"/>
      <c r="CK398" s="84"/>
      <c r="CL398" s="84"/>
      <c r="CM398" s="84"/>
      <c r="CN398" s="84"/>
      <c r="CO398" s="84"/>
      <c r="CP398" s="84"/>
      <c r="CQ398" s="84"/>
      <c r="CR398" s="84"/>
      <c r="CS398" s="84"/>
      <c r="CT398" s="84"/>
      <c r="CU398" s="84"/>
      <c r="CV398" s="84"/>
      <c r="CW398" s="84"/>
      <c r="CX398" s="84"/>
      <c r="CY398" s="84"/>
      <c r="CZ398" s="84"/>
      <c r="DA398" s="84"/>
      <c r="DB398" s="84"/>
      <c r="DC398" s="84"/>
      <c r="DD398" s="84"/>
      <c r="DE398" s="84"/>
      <c r="DF398" s="84"/>
      <c r="DG398" s="84"/>
      <c r="DH398" s="84"/>
      <c r="DI398" s="84"/>
      <c r="DJ398" s="84"/>
      <c r="DK398" s="84"/>
      <c r="DL398" s="84"/>
      <c r="DM398" s="84"/>
      <c r="DN398" s="84"/>
      <c r="DO398" s="84"/>
      <c r="DP398" s="84"/>
      <c r="DQ398" s="84"/>
      <c r="DR398" s="84"/>
      <c r="DS398" s="84"/>
      <c r="DT398" s="84"/>
      <c r="DU398" s="84"/>
      <c r="DV398" s="84"/>
      <c r="DW398" s="84"/>
      <c r="DX398" s="84"/>
      <c r="DY398" s="84"/>
      <c r="DZ398" s="84"/>
      <c r="EA398" s="84"/>
      <c r="EB398" s="84"/>
      <c r="EC398" s="84"/>
      <c r="ED398" s="84"/>
      <c r="EE398" s="84"/>
      <c r="EF398" s="84"/>
      <c r="EG398" s="84"/>
      <c r="EH398" s="84"/>
      <c r="EI398" s="84"/>
    </row>
    <row r="399" spans="22:139" x14ac:dyDescent="0.25">
      <c r="V399" s="89">
        <v>49</v>
      </c>
      <c r="W399" s="90" t="s">
        <v>175</v>
      </c>
      <c r="X399" s="89">
        <v>49</v>
      </c>
      <c r="Y399" s="89">
        <v>7</v>
      </c>
      <c r="Z399" s="94">
        <v>497</v>
      </c>
      <c r="AA399" s="92">
        <v>49144</v>
      </c>
      <c r="AB399" s="90" t="s">
        <v>478</v>
      </c>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c r="BF399" s="84"/>
      <c r="BG399" s="84"/>
      <c r="BH399" s="84"/>
      <c r="BI399" s="84"/>
      <c r="BJ399" s="84"/>
      <c r="BK399" s="84"/>
      <c r="BL399" s="84"/>
      <c r="BM399" s="84"/>
      <c r="BN399" s="84"/>
      <c r="BO399" s="84"/>
      <c r="BP399" s="84"/>
      <c r="BQ399" s="84"/>
      <c r="BR399" s="84"/>
      <c r="BS399" s="84"/>
      <c r="BT399" s="84"/>
      <c r="BU399" s="84"/>
      <c r="BV399" s="84"/>
      <c r="BW399" s="84"/>
      <c r="BX399" s="84"/>
      <c r="BY399" s="84"/>
      <c r="BZ399" s="84"/>
      <c r="CA399" s="84"/>
      <c r="CB399" s="84"/>
      <c r="CC399" s="84"/>
      <c r="CD399" s="84"/>
      <c r="CE399" s="84"/>
      <c r="CF399" s="84"/>
      <c r="CG399" s="84"/>
      <c r="CH399" s="84"/>
      <c r="CI399" s="84"/>
      <c r="CJ399" s="84"/>
      <c r="CK399" s="84"/>
      <c r="CL399" s="84"/>
      <c r="CM399" s="84"/>
      <c r="CN399" s="84"/>
      <c r="CO399" s="84"/>
      <c r="CP399" s="84"/>
      <c r="CQ399" s="84"/>
      <c r="CR399" s="84"/>
      <c r="CS399" s="84"/>
      <c r="CT399" s="84"/>
      <c r="CU399" s="84"/>
      <c r="CV399" s="84"/>
      <c r="CW399" s="84"/>
      <c r="CX399" s="84"/>
      <c r="CY399" s="84"/>
      <c r="CZ399" s="84"/>
      <c r="DA399" s="84"/>
      <c r="DB399" s="84"/>
      <c r="DC399" s="84"/>
      <c r="DD399" s="84"/>
      <c r="DE399" s="84"/>
      <c r="DF399" s="84"/>
      <c r="DG399" s="84"/>
      <c r="DH399" s="84"/>
      <c r="DI399" s="84"/>
      <c r="DJ399" s="84"/>
      <c r="DK399" s="84"/>
      <c r="DL399" s="84"/>
      <c r="DM399" s="84"/>
      <c r="DN399" s="84"/>
      <c r="DO399" s="84"/>
      <c r="DP399" s="84"/>
      <c r="DQ399" s="84"/>
      <c r="DR399" s="84"/>
      <c r="DS399" s="84"/>
      <c r="DT399" s="84"/>
      <c r="DU399" s="84"/>
      <c r="DV399" s="84"/>
      <c r="DW399" s="84"/>
      <c r="DX399" s="84"/>
      <c r="DY399" s="84"/>
      <c r="DZ399" s="84"/>
      <c r="EA399" s="84"/>
      <c r="EB399" s="84"/>
      <c r="EC399" s="84"/>
      <c r="ED399" s="84"/>
      <c r="EE399" s="84"/>
      <c r="EF399" s="84"/>
      <c r="EG399" s="84"/>
      <c r="EH399" s="84"/>
      <c r="EI399" s="84"/>
    </row>
    <row r="400" spans="22:139" x14ac:dyDescent="0.25">
      <c r="V400" s="89">
        <v>49</v>
      </c>
      <c r="W400" s="90" t="s">
        <v>175</v>
      </c>
      <c r="X400" s="89">
        <v>49</v>
      </c>
      <c r="Y400" s="89">
        <v>8</v>
      </c>
      <c r="Z400" s="94">
        <v>498</v>
      </c>
      <c r="AA400" s="92">
        <v>49148</v>
      </c>
      <c r="AB400" s="90" t="s">
        <v>479</v>
      </c>
      <c r="AC400" s="84"/>
      <c r="AD400" s="84"/>
      <c r="AE400" s="84"/>
      <c r="AF400" s="84"/>
      <c r="AG400" s="84"/>
      <c r="AH400" s="84"/>
      <c r="AI400" s="84"/>
      <c r="AJ400" s="84"/>
      <c r="AK400" s="84"/>
      <c r="AL400" s="84"/>
      <c r="AM400" s="84"/>
      <c r="AN400" s="84"/>
      <c r="AO400" s="84"/>
      <c r="AP400" s="84"/>
      <c r="AQ400" s="84"/>
      <c r="AR400" s="84"/>
      <c r="AS400" s="84"/>
      <c r="AT400" s="84"/>
      <c r="AU400" s="84"/>
      <c r="AV400" s="84"/>
      <c r="AW400" s="84"/>
      <c r="AX400" s="84"/>
      <c r="AY400" s="84"/>
      <c r="AZ400" s="84"/>
      <c r="BA400" s="84"/>
      <c r="BB400" s="84"/>
      <c r="BC400" s="84"/>
      <c r="BD400" s="84"/>
      <c r="BE400" s="84"/>
      <c r="BF400" s="84"/>
      <c r="BG400" s="84"/>
      <c r="BH400" s="84"/>
      <c r="BI400" s="84"/>
      <c r="BJ400" s="84"/>
      <c r="BK400" s="84"/>
      <c r="BL400" s="84"/>
      <c r="BM400" s="84"/>
      <c r="BN400" s="84"/>
      <c r="BO400" s="84"/>
      <c r="BP400" s="84"/>
      <c r="BQ400" s="84"/>
      <c r="BR400" s="84"/>
      <c r="BS400" s="84"/>
      <c r="BT400" s="84"/>
      <c r="BU400" s="84"/>
      <c r="BV400" s="84"/>
      <c r="BW400" s="84"/>
      <c r="BX400" s="84"/>
      <c r="BY400" s="84"/>
      <c r="BZ400" s="84"/>
      <c r="CA400" s="84"/>
      <c r="CB400" s="84"/>
      <c r="CC400" s="84"/>
      <c r="CD400" s="84"/>
      <c r="CE400" s="84"/>
      <c r="CF400" s="84"/>
      <c r="CG400" s="84"/>
      <c r="CH400" s="84"/>
      <c r="CI400" s="84"/>
      <c r="CJ400" s="84"/>
      <c r="CK400" s="84"/>
      <c r="CL400" s="84"/>
      <c r="CM400" s="84"/>
      <c r="CN400" s="84"/>
      <c r="CO400" s="84"/>
      <c r="CP400" s="84"/>
      <c r="CQ400" s="84"/>
      <c r="CR400" s="84"/>
      <c r="CS400" s="84"/>
      <c r="CT400" s="84"/>
      <c r="CU400" s="84"/>
      <c r="CV400" s="84"/>
      <c r="CW400" s="84"/>
      <c r="CX400" s="84"/>
      <c r="CY400" s="84"/>
      <c r="CZ400" s="84"/>
      <c r="DA400" s="84"/>
      <c r="DB400" s="84"/>
      <c r="DC400" s="84"/>
      <c r="DD400" s="84"/>
      <c r="DE400" s="84"/>
      <c r="DF400" s="84"/>
      <c r="DG400" s="84"/>
      <c r="DH400" s="84"/>
      <c r="DI400" s="84"/>
      <c r="DJ400" s="84"/>
      <c r="DK400" s="84"/>
      <c r="DL400" s="84"/>
      <c r="DM400" s="84"/>
      <c r="DN400" s="84"/>
      <c r="DO400" s="84"/>
      <c r="DP400" s="84"/>
      <c r="DQ400" s="84"/>
      <c r="DR400" s="84"/>
      <c r="DS400" s="84"/>
      <c r="DT400" s="84"/>
      <c r="DU400" s="84"/>
      <c r="DV400" s="84"/>
      <c r="DW400" s="84"/>
      <c r="DX400" s="84"/>
      <c r="DY400" s="84"/>
      <c r="DZ400" s="84"/>
      <c r="EA400" s="84"/>
      <c r="EB400" s="84"/>
      <c r="EC400" s="84"/>
      <c r="ED400" s="84"/>
      <c r="EE400" s="84"/>
      <c r="EF400" s="84"/>
      <c r="EG400" s="84"/>
      <c r="EH400" s="84"/>
      <c r="EI400" s="84"/>
    </row>
    <row r="401" spans="22:139" x14ac:dyDescent="0.25">
      <c r="V401" s="89">
        <v>49</v>
      </c>
      <c r="W401" s="90" t="s">
        <v>175</v>
      </c>
      <c r="X401" s="89">
        <v>49</v>
      </c>
      <c r="Y401" s="89">
        <v>9</v>
      </c>
      <c r="Z401" s="94">
        <v>499</v>
      </c>
      <c r="AA401" s="92">
        <v>73102</v>
      </c>
      <c r="AB401" s="90" t="s">
        <v>572</v>
      </c>
      <c r="AC401" s="84"/>
      <c r="AD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c r="AZ401" s="84"/>
      <c r="BA401" s="84"/>
      <c r="BB401" s="84"/>
      <c r="BC401" s="84"/>
      <c r="BD401" s="84"/>
      <c r="BE401" s="84"/>
      <c r="BF401" s="84"/>
      <c r="BG401" s="84"/>
      <c r="BH401" s="84"/>
      <c r="BI401" s="84"/>
      <c r="BJ401" s="84"/>
      <c r="BK401" s="84"/>
      <c r="BL401" s="84"/>
      <c r="BM401" s="84"/>
      <c r="BN401" s="84"/>
      <c r="BO401" s="84"/>
      <c r="BP401" s="84"/>
      <c r="BQ401" s="84"/>
      <c r="BR401" s="84"/>
      <c r="BS401" s="84"/>
      <c r="BT401" s="84"/>
      <c r="BU401" s="84"/>
      <c r="BV401" s="84"/>
      <c r="BW401" s="84"/>
      <c r="BX401" s="84"/>
      <c r="BY401" s="84"/>
      <c r="BZ401" s="84"/>
      <c r="CA401" s="84"/>
      <c r="CB401" s="84"/>
      <c r="CC401" s="84"/>
      <c r="CD401" s="84"/>
      <c r="CE401" s="84"/>
      <c r="CF401" s="84"/>
      <c r="CG401" s="84"/>
      <c r="CH401" s="84"/>
      <c r="CI401" s="84"/>
      <c r="CJ401" s="84"/>
      <c r="CK401" s="84"/>
      <c r="CL401" s="84"/>
      <c r="CM401" s="84"/>
      <c r="CN401" s="84"/>
      <c r="CO401" s="84"/>
      <c r="CP401" s="84"/>
      <c r="CQ401" s="84"/>
      <c r="CR401" s="84"/>
      <c r="CS401" s="84"/>
      <c r="CT401" s="84"/>
      <c r="CU401" s="84"/>
      <c r="CV401" s="84"/>
      <c r="CW401" s="84"/>
      <c r="CX401" s="84"/>
      <c r="CY401" s="84"/>
      <c r="CZ401" s="84"/>
      <c r="DA401" s="84"/>
      <c r="DB401" s="84"/>
      <c r="DC401" s="84"/>
      <c r="DD401" s="84"/>
      <c r="DE401" s="84"/>
      <c r="DF401" s="84"/>
      <c r="DG401" s="84"/>
      <c r="DH401" s="84"/>
      <c r="DI401" s="84"/>
      <c r="DJ401" s="84"/>
      <c r="DK401" s="84"/>
      <c r="DL401" s="84"/>
      <c r="DM401" s="84"/>
      <c r="DN401" s="84"/>
      <c r="DO401" s="84"/>
      <c r="DP401" s="84"/>
      <c r="DQ401" s="84"/>
      <c r="DR401" s="84"/>
      <c r="DS401" s="84"/>
      <c r="DT401" s="84"/>
      <c r="DU401" s="84"/>
      <c r="DV401" s="84"/>
      <c r="DW401" s="84"/>
      <c r="DX401" s="84"/>
      <c r="DY401" s="84"/>
      <c r="DZ401" s="84"/>
      <c r="EA401" s="84"/>
      <c r="EB401" s="84"/>
      <c r="EC401" s="84"/>
      <c r="ED401" s="84"/>
      <c r="EE401" s="84"/>
      <c r="EF401" s="84"/>
      <c r="EG401" s="84"/>
      <c r="EH401" s="84"/>
      <c r="EI401" s="84"/>
    </row>
    <row r="402" spans="22:139" x14ac:dyDescent="0.25">
      <c r="V402" s="89">
        <v>50</v>
      </c>
      <c r="W402" s="90" t="s">
        <v>176</v>
      </c>
      <c r="X402" s="89">
        <v>50</v>
      </c>
      <c r="Y402" s="89">
        <v>1</v>
      </c>
      <c r="Z402" s="94">
        <v>501</v>
      </c>
      <c r="AA402" s="92">
        <v>36126</v>
      </c>
      <c r="AB402" s="90" t="s">
        <v>402</v>
      </c>
      <c r="AC402" s="84"/>
      <c r="AD402" s="84"/>
      <c r="AE402" s="84"/>
      <c r="AF402" s="84"/>
      <c r="AG402" s="84"/>
      <c r="AH402" s="84"/>
      <c r="AI402" s="84"/>
      <c r="AJ402" s="84"/>
      <c r="AK402" s="84"/>
      <c r="AL402" s="84"/>
      <c r="AM402" s="84"/>
      <c r="AN402" s="84"/>
      <c r="AO402" s="84"/>
      <c r="AP402" s="84"/>
      <c r="AQ402" s="84"/>
      <c r="AR402" s="84"/>
      <c r="AS402" s="84"/>
      <c r="AT402" s="84"/>
      <c r="AU402" s="84"/>
      <c r="AV402" s="84"/>
      <c r="AW402" s="84"/>
      <c r="AX402" s="84"/>
      <c r="AY402" s="84"/>
      <c r="AZ402" s="84"/>
      <c r="BA402" s="84"/>
      <c r="BB402" s="84"/>
      <c r="BC402" s="84"/>
      <c r="BD402" s="84"/>
      <c r="BE402" s="84"/>
      <c r="BF402" s="84"/>
      <c r="BG402" s="84"/>
      <c r="BH402" s="84"/>
      <c r="BI402" s="84"/>
      <c r="BJ402" s="84"/>
      <c r="BK402" s="84"/>
      <c r="BL402" s="84"/>
      <c r="BM402" s="84"/>
      <c r="BN402" s="84"/>
      <c r="BO402" s="84"/>
      <c r="BP402" s="84"/>
      <c r="BQ402" s="84"/>
      <c r="BR402" s="84"/>
      <c r="BS402" s="84"/>
      <c r="BT402" s="84"/>
      <c r="BU402" s="84"/>
      <c r="BV402" s="84"/>
      <c r="BW402" s="84"/>
      <c r="BX402" s="84"/>
      <c r="BY402" s="84"/>
      <c r="BZ402" s="84"/>
      <c r="CA402" s="84"/>
      <c r="CB402" s="84"/>
      <c r="CC402" s="84"/>
      <c r="CD402" s="84"/>
      <c r="CE402" s="84"/>
      <c r="CF402" s="84"/>
      <c r="CG402" s="84"/>
      <c r="CH402" s="84"/>
      <c r="CI402" s="84"/>
      <c r="CJ402" s="84"/>
      <c r="CK402" s="84"/>
      <c r="CL402" s="84"/>
      <c r="CM402" s="84"/>
      <c r="CN402" s="84"/>
      <c r="CO402" s="84"/>
      <c r="CP402" s="84"/>
      <c r="CQ402" s="84"/>
      <c r="CR402" s="84"/>
      <c r="CS402" s="84"/>
      <c r="CT402" s="84"/>
      <c r="CU402" s="84"/>
      <c r="CV402" s="84"/>
      <c r="CW402" s="84"/>
      <c r="CX402" s="84"/>
      <c r="CY402" s="84"/>
      <c r="CZ402" s="84"/>
      <c r="DA402" s="84"/>
      <c r="DB402" s="84"/>
      <c r="DC402" s="84"/>
      <c r="DD402" s="84"/>
      <c r="DE402" s="84"/>
      <c r="DF402" s="84"/>
      <c r="DG402" s="84"/>
      <c r="DH402" s="84"/>
      <c r="DI402" s="84"/>
      <c r="DJ402" s="84"/>
      <c r="DK402" s="84"/>
      <c r="DL402" s="84"/>
      <c r="DM402" s="84"/>
      <c r="DN402" s="84"/>
      <c r="DO402" s="84"/>
      <c r="DP402" s="84"/>
      <c r="DQ402" s="84"/>
      <c r="DR402" s="84"/>
      <c r="DS402" s="84"/>
      <c r="DT402" s="84"/>
      <c r="DU402" s="84"/>
      <c r="DV402" s="84"/>
      <c r="DW402" s="84"/>
      <c r="DX402" s="84"/>
      <c r="DY402" s="84"/>
      <c r="DZ402" s="84"/>
      <c r="EA402" s="84"/>
      <c r="EB402" s="84"/>
      <c r="EC402" s="84"/>
      <c r="ED402" s="84"/>
      <c r="EE402" s="84"/>
      <c r="EF402" s="84"/>
      <c r="EG402" s="84"/>
      <c r="EH402" s="84"/>
      <c r="EI402" s="84"/>
    </row>
    <row r="403" spans="22:139" x14ac:dyDescent="0.25">
      <c r="V403" s="89">
        <v>50</v>
      </c>
      <c r="W403" s="90" t="s">
        <v>176</v>
      </c>
      <c r="X403" s="89">
        <v>50</v>
      </c>
      <c r="Y403" s="89">
        <v>2</v>
      </c>
      <c r="Z403" s="94">
        <v>502</v>
      </c>
      <c r="AA403" s="92">
        <v>50001</v>
      </c>
      <c r="AB403" s="90" t="s">
        <v>480</v>
      </c>
      <c r="AC403" s="84"/>
      <c r="AD403" s="84"/>
      <c r="AE403" s="84"/>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c r="BD403" s="84"/>
      <c r="BE403" s="84"/>
      <c r="BF403" s="84"/>
      <c r="BG403" s="84"/>
      <c r="BH403" s="84"/>
      <c r="BI403" s="84"/>
      <c r="BJ403" s="84"/>
      <c r="BK403" s="84"/>
      <c r="BL403" s="84"/>
      <c r="BM403" s="84"/>
      <c r="BN403" s="84"/>
      <c r="BO403" s="84"/>
      <c r="BP403" s="84"/>
      <c r="BQ403" s="84"/>
      <c r="BR403" s="84"/>
      <c r="BS403" s="84"/>
      <c r="BT403" s="84"/>
      <c r="BU403" s="84"/>
      <c r="BV403" s="84"/>
      <c r="BW403" s="84"/>
      <c r="BX403" s="84"/>
      <c r="BY403" s="84"/>
      <c r="BZ403" s="84"/>
      <c r="CA403" s="84"/>
      <c r="CB403" s="84"/>
      <c r="CC403" s="84"/>
      <c r="CD403" s="84"/>
      <c r="CE403" s="84"/>
      <c r="CF403" s="84"/>
      <c r="CG403" s="84"/>
      <c r="CH403" s="84"/>
      <c r="CI403" s="84"/>
      <c r="CJ403" s="84"/>
      <c r="CK403" s="84"/>
      <c r="CL403" s="84"/>
      <c r="CM403" s="84"/>
      <c r="CN403" s="84"/>
      <c r="CO403" s="84"/>
      <c r="CP403" s="84"/>
      <c r="CQ403" s="84"/>
      <c r="CR403" s="84"/>
      <c r="CS403" s="84"/>
      <c r="CT403" s="84"/>
      <c r="CU403" s="84"/>
      <c r="CV403" s="84"/>
      <c r="CW403" s="84"/>
      <c r="CX403" s="84"/>
      <c r="CY403" s="84"/>
      <c r="CZ403" s="84"/>
      <c r="DA403" s="84"/>
      <c r="DB403" s="84"/>
      <c r="DC403" s="84"/>
      <c r="DD403" s="84"/>
      <c r="DE403" s="84"/>
      <c r="DF403" s="84"/>
      <c r="DG403" s="84"/>
      <c r="DH403" s="84"/>
      <c r="DI403" s="84"/>
      <c r="DJ403" s="84"/>
      <c r="DK403" s="84"/>
      <c r="DL403" s="84"/>
      <c r="DM403" s="84"/>
      <c r="DN403" s="84"/>
      <c r="DO403" s="84"/>
      <c r="DP403" s="84"/>
      <c r="DQ403" s="84"/>
      <c r="DR403" s="84"/>
      <c r="DS403" s="84"/>
      <c r="DT403" s="84"/>
      <c r="DU403" s="84"/>
      <c r="DV403" s="84"/>
      <c r="DW403" s="84"/>
      <c r="DX403" s="84"/>
      <c r="DY403" s="84"/>
      <c r="DZ403" s="84"/>
      <c r="EA403" s="84"/>
      <c r="EB403" s="84"/>
      <c r="EC403" s="84"/>
      <c r="ED403" s="84"/>
      <c r="EE403" s="84"/>
      <c r="EF403" s="84"/>
      <c r="EG403" s="84"/>
      <c r="EH403" s="84"/>
      <c r="EI403" s="84"/>
    </row>
    <row r="404" spans="22:139" x14ac:dyDescent="0.25">
      <c r="V404" s="89">
        <v>50</v>
      </c>
      <c r="W404" s="90" t="s">
        <v>176</v>
      </c>
      <c r="X404" s="89">
        <v>50</v>
      </c>
      <c r="Y404" s="89">
        <v>3</v>
      </c>
      <c r="Z404" s="94">
        <v>503</v>
      </c>
      <c r="AA404" s="92">
        <v>50002</v>
      </c>
      <c r="AB404" s="90" t="s">
        <v>481</v>
      </c>
      <c r="AC404" s="84"/>
      <c r="AD404" s="84"/>
      <c r="AE404" s="84"/>
      <c r="AF404" s="84"/>
      <c r="AG404" s="84"/>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c r="BD404" s="84"/>
      <c r="BE404" s="84"/>
      <c r="BF404" s="84"/>
      <c r="BG404" s="84"/>
      <c r="BH404" s="84"/>
      <c r="BI404" s="84"/>
      <c r="BJ404" s="84"/>
      <c r="BK404" s="84"/>
      <c r="BL404" s="84"/>
      <c r="BM404" s="84"/>
      <c r="BN404" s="84"/>
      <c r="BO404" s="84"/>
      <c r="BP404" s="84"/>
      <c r="BQ404" s="84"/>
      <c r="BR404" s="84"/>
      <c r="BS404" s="84"/>
      <c r="BT404" s="84"/>
      <c r="BU404" s="84"/>
      <c r="BV404" s="84"/>
      <c r="BW404" s="84"/>
      <c r="BX404" s="84"/>
      <c r="BY404" s="84"/>
      <c r="BZ404" s="84"/>
      <c r="CA404" s="84"/>
      <c r="CB404" s="84"/>
      <c r="CC404" s="84"/>
      <c r="CD404" s="84"/>
      <c r="CE404" s="84"/>
      <c r="CF404" s="84"/>
      <c r="CG404" s="84"/>
      <c r="CH404" s="84"/>
      <c r="CI404" s="84"/>
      <c r="CJ404" s="84"/>
      <c r="CK404" s="84"/>
      <c r="CL404" s="84"/>
      <c r="CM404" s="84"/>
      <c r="CN404" s="84"/>
      <c r="CO404" s="84"/>
      <c r="CP404" s="84"/>
      <c r="CQ404" s="84"/>
      <c r="CR404" s="84"/>
      <c r="CS404" s="84"/>
      <c r="CT404" s="84"/>
      <c r="CU404" s="84"/>
      <c r="CV404" s="84"/>
      <c r="CW404" s="84"/>
      <c r="CX404" s="84"/>
      <c r="CY404" s="84"/>
      <c r="CZ404" s="84"/>
      <c r="DA404" s="84"/>
      <c r="DB404" s="84"/>
      <c r="DC404" s="84"/>
      <c r="DD404" s="84"/>
      <c r="DE404" s="84"/>
      <c r="DF404" s="84"/>
      <c r="DG404" s="84"/>
      <c r="DH404" s="84"/>
      <c r="DI404" s="84"/>
      <c r="DJ404" s="84"/>
      <c r="DK404" s="84"/>
      <c r="DL404" s="84"/>
      <c r="DM404" s="84"/>
      <c r="DN404" s="84"/>
      <c r="DO404" s="84"/>
      <c r="DP404" s="84"/>
      <c r="DQ404" s="84"/>
      <c r="DR404" s="84"/>
      <c r="DS404" s="84"/>
      <c r="DT404" s="84"/>
      <c r="DU404" s="84"/>
      <c r="DV404" s="84"/>
      <c r="DW404" s="84"/>
      <c r="DX404" s="84"/>
      <c r="DY404" s="84"/>
      <c r="DZ404" s="84"/>
      <c r="EA404" s="84"/>
      <c r="EB404" s="84"/>
      <c r="EC404" s="84"/>
      <c r="ED404" s="84"/>
      <c r="EE404" s="84"/>
      <c r="EF404" s="84"/>
      <c r="EG404" s="84"/>
      <c r="EH404" s="84"/>
      <c r="EI404" s="84"/>
    </row>
    <row r="405" spans="22:139" x14ac:dyDescent="0.25">
      <c r="V405" s="89">
        <v>50</v>
      </c>
      <c r="W405" s="90" t="s">
        <v>176</v>
      </c>
      <c r="X405" s="89">
        <v>50</v>
      </c>
      <c r="Y405" s="89">
        <v>4</v>
      </c>
      <c r="Z405" s="94">
        <v>504</v>
      </c>
      <c r="AA405" s="92">
        <v>50003</v>
      </c>
      <c r="AB405" s="90" t="s">
        <v>482</v>
      </c>
      <c r="AC405" s="84"/>
      <c r="AD405" s="84"/>
      <c r="AE405" s="84"/>
      <c r="AF405" s="84"/>
      <c r="AG405" s="84"/>
      <c r="AH405" s="84"/>
      <c r="AI405" s="84"/>
      <c r="AJ405" s="84"/>
      <c r="AK405" s="84"/>
      <c r="AL405" s="84"/>
      <c r="AM405" s="84"/>
      <c r="AN405" s="84"/>
      <c r="AO405" s="84"/>
      <c r="AP405" s="84"/>
      <c r="AQ405" s="84"/>
      <c r="AR405" s="84"/>
      <c r="AS405" s="84"/>
      <c r="AT405" s="84"/>
      <c r="AU405" s="84"/>
      <c r="AV405" s="84"/>
      <c r="AW405" s="84"/>
      <c r="AX405" s="84"/>
      <c r="AY405" s="84"/>
      <c r="AZ405" s="84"/>
      <c r="BA405" s="84"/>
      <c r="BB405" s="84"/>
      <c r="BC405" s="84"/>
      <c r="BD405" s="84"/>
      <c r="BE405" s="84"/>
      <c r="BF405" s="84"/>
      <c r="BG405" s="84"/>
      <c r="BH405" s="84"/>
      <c r="BI405" s="84"/>
      <c r="BJ405" s="84"/>
      <c r="BK405" s="84"/>
      <c r="BL405" s="84"/>
      <c r="BM405" s="84"/>
      <c r="BN405" s="84"/>
      <c r="BO405" s="84"/>
      <c r="BP405" s="84"/>
      <c r="BQ405" s="84"/>
      <c r="BR405" s="84"/>
      <c r="BS405" s="84"/>
      <c r="BT405" s="84"/>
      <c r="BU405" s="84"/>
      <c r="BV405" s="84"/>
      <c r="BW405" s="84"/>
      <c r="BX405" s="84"/>
      <c r="BY405" s="84"/>
      <c r="BZ405" s="84"/>
      <c r="CA405" s="84"/>
      <c r="CB405" s="84"/>
      <c r="CC405" s="84"/>
      <c r="CD405" s="84"/>
      <c r="CE405" s="84"/>
      <c r="CF405" s="84"/>
      <c r="CG405" s="84"/>
      <c r="CH405" s="84"/>
      <c r="CI405" s="84"/>
      <c r="CJ405" s="84"/>
      <c r="CK405" s="84"/>
      <c r="CL405" s="84"/>
      <c r="CM405" s="84"/>
      <c r="CN405" s="84"/>
      <c r="CO405" s="84"/>
      <c r="CP405" s="84"/>
      <c r="CQ405" s="84"/>
      <c r="CR405" s="84"/>
      <c r="CS405" s="84"/>
      <c r="CT405" s="84"/>
      <c r="CU405" s="84"/>
      <c r="CV405" s="84"/>
      <c r="CW405" s="84"/>
      <c r="CX405" s="84"/>
      <c r="CY405" s="84"/>
      <c r="CZ405" s="84"/>
      <c r="DA405" s="84"/>
      <c r="DB405" s="84"/>
      <c r="DC405" s="84"/>
      <c r="DD405" s="84"/>
      <c r="DE405" s="84"/>
      <c r="DF405" s="84"/>
      <c r="DG405" s="84"/>
      <c r="DH405" s="84"/>
      <c r="DI405" s="84"/>
      <c r="DJ405" s="84"/>
      <c r="DK405" s="84"/>
      <c r="DL405" s="84"/>
      <c r="DM405" s="84"/>
      <c r="DN405" s="84"/>
      <c r="DO405" s="84"/>
      <c r="DP405" s="84"/>
      <c r="DQ405" s="84"/>
      <c r="DR405" s="84"/>
      <c r="DS405" s="84"/>
      <c r="DT405" s="84"/>
      <c r="DU405" s="84"/>
      <c r="DV405" s="84"/>
      <c r="DW405" s="84"/>
      <c r="DX405" s="84"/>
      <c r="DY405" s="84"/>
      <c r="DZ405" s="84"/>
      <c r="EA405" s="84"/>
      <c r="EB405" s="84"/>
      <c r="EC405" s="84"/>
      <c r="ED405" s="84"/>
      <c r="EE405" s="84"/>
      <c r="EF405" s="84"/>
      <c r="EG405" s="84"/>
      <c r="EH405" s="84"/>
      <c r="EI405" s="84"/>
    </row>
    <row r="406" spans="22:139" x14ac:dyDescent="0.25">
      <c r="V406" s="89">
        <v>50</v>
      </c>
      <c r="W406" s="90" t="s">
        <v>176</v>
      </c>
      <c r="X406" s="89">
        <v>50</v>
      </c>
      <c r="Y406" s="89">
        <v>5</v>
      </c>
      <c r="Z406" s="94">
        <v>505</v>
      </c>
      <c r="AA406" s="92">
        <v>50005</v>
      </c>
      <c r="AB406" s="90" t="s">
        <v>483</v>
      </c>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c r="BD406" s="84"/>
      <c r="BE406" s="84"/>
      <c r="BF406" s="84"/>
      <c r="BG406" s="84"/>
      <c r="BH406" s="84"/>
      <c r="BI406" s="84"/>
      <c r="BJ406" s="84"/>
      <c r="BK406" s="84"/>
      <c r="BL406" s="84"/>
      <c r="BM406" s="84"/>
      <c r="BN406" s="84"/>
      <c r="BO406" s="84"/>
      <c r="BP406" s="84"/>
      <c r="BQ406" s="84"/>
      <c r="BR406" s="84"/>
      <c r="BS406" s="84"/>
      <c r="BT406" s="84"/>
      <c r="BU406" s="84"/>
      <c r="BV406" s="84"/>
      <c r="BW406" s="84"/>
      <c r="BX406" s="84"/>
      <c r="BY406" s="84"/>
      <c r="BZ406" s="84"/>
      <c r="CA406" s="84"/>
      <c r="CB406" s="84"/>
      <c r="CC406" s="84"/>
      <c r="CD406" s="84"/>
      <c r="CE406" s="84"/>
      <c r="CF406" s="84"/>
      <c r="CG406" s="84"/>
      <c r="CH406" s="84"/>
      <c r="CI406" s="84"/>
      <c r="CJ406" s="84"/>
      <c r="CK406" s="84"/>
      <c r="CL406" s="84"/>
      <c r="CM406" s="84"/>
      <c r="CN406" s="84"/>
      <c r="CO406" s="84"/>
      <c r="CP406" s="84"/>
      <c r="CQ406" s="84"/>
      <c r="CR406" s="84"/>
      <c r="CS406" s="84"/>
      <c r="CT406" s="84"/>
      <c r="CU406" s="84"/>
      <c r="CV406" s="84"/>
      <c r="CW406" s="84"/>
      <c r="CX406" s="84"/>
      <c r="CY406" s="84"/>
      <c r="CZ406" s="84"/>
      <c r="DA406" s="84"/>
      <c r="DB406" s="84"/>
      <c r="DC406" s="84"/>
      <c r="DD406" s="84"/>
      <c r="DE406" s="84"/>
      <c r="DF406" s="84"/>
      <c r="DG406" s="84"/>
      <c r="DH406" s="84"/>
      <c r="DI406" s="84"/>
      <c r="DJ406" s="84"/>
      <c r="DK406" s="84"/>
      <c r="DL406" s="84"/>
      <c r="DM406" s="84"/>
      <c r="DN406" s="84"/>
      <c r="DO406" s="84"/>
      <c r="DP406" s="84"/>
      <c r="DQ406" s="84"/>
      <c r="DR406" s="84"/>
      <c r="DS406" s="84"/>
      <c r="DT406" s="84"/>
      <c r="DU406" s="84"/>
      <c r="DV406" s="84"/>
      <c r="DW406" s="84"/>
      <c r="DX406" s="84"/>
      <c r="DY406" s="84"/>
      <c r="DZ406" s="84"/>
      <c r="EA406" s="84"/>
      <c r="EB406" s="84"/>
      <c r="EC406" s="84"/>
      <c r="ED406" s="84"/>
      <c r="EE406" s="84"/>
      <c r="EF406" s="84"/>
      <c r="EG406" s="84"/>
      <c r="EH406" s="84"/>
      <c r="EI406" s="84"/>
    </row>
    <row r="407" spans="22:139" x14ac:dyDescent="0.25">
      <c r="V407" s="89">
        <v>50</v>
      </c>
      <c r="W407" s="90" t="s">
        <v>176</v>
      </c>
      <c r="X407" s="89">
        <v>50</v>
      </c>
      <c r="Y407" s="89">
        <v>6</v>
      </c>
      <c r="Z407" s="94">
        <v>506</v>
      </c>
      <c r="AA407" s="92">
        <v>50006</v>
      </c>
      <c r="AB407" s="90" t="s">
        <v>484</v>
      </c>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c r="AZ407" s="84"/>
      <c r="BA407" s="84"/>
      <c r="BB407" s="84"/>
      <c r="BC407" s="84"/>
      <c r="BD407" s="84"/>
      <c r="BE407" s="84"/>
      <c r="BF407" s="84"/>
      <c r="BG407" s="84"/>
      <c r="BH407" s="84"/>
      <c r="BI407" s="84"/>
      <c r="BJ407" s="84"/>
      <c r="BK407" s="84"/>
      <c r="BL407" s="84"/>
      <c r="BM407" s="84"/>
      <c r="BN407" s="84"/>
      <c r="BO407" s="84"/>
      <c r="BP407" s="84"/>
      <c r="BQ407" s="84"/>
      <c r="BR407" s="84"/>
      <c r="BS407" s="84"/>
      <c r="BT407" s="84"/>
      <c r="BU407" s="84"/>
      <c r="BV407" s="84"/>
      <c r="BW407" s="84"/>
      <c r="BX407" s="84"/>
      <c r="BY407" s="84"/>
      <c r="BZ407" s="84"/>
      <c r="CA407" s="84"/>
      <c r="CB407" s="84"/>
      <c r="CC407" s="84"/>
      <c r="CD407" s="84"/>
      <c r="CE407" s="84"/>
      <c r="CF407" s="84"/>
      <c r="CG407" s="84"/>
      <c r="CH407" s="84"/>
      <c r="CI407" s="84"/>
      <c r="CJ407" s="84"/>
      <c r="CK407" s="84"/>
      <c r="CL407" s="84"/>
      <c r="CM407" s="84"/>
      <c r="CN407" s="84"/>
      <c r="CO407" s="84"/>
      <c r="CP407" s="84"/>
      <c r="CQ407" s="84"/>
      <c r="CR407" s="84"/>
      <c r="CS407" s="84"/>
      <c r="CT407" s="84"/>
      <c r="CU407" s="84"/>
      <c r="CV407" s="84"/>
      <c r="CW407" s="84"/>
      <c r="CX407" s="84"/>
      <c r="CY407" s="84"/>
      <c r="CZ407" s="84"/>
      <c r="DA407" s="84"/>
      <c r="DB407" s="84"/>
      <c r="DC407" s="84"/>
      <c r="DD407" s="84"/>
      <c r="DE407" s="84"/>
      <c r="DF407" s="84"/>
      <c r="DG407" s="84"/>
      <c r="DH407" s="84"/>
      <c r="DI407" s="84"/>
      <c r="DJ407" s="84"/>
      <c r="DK407" s="84"/>
      <c r="DL407" s="84"/>
      <c r="DM407" s="84"/>
      <c r="DN407" s="84"/>
      <c r="DO407" s="84"/>
      <c r="DP407" s="84"/>
      <c r="DQ407" s="84"/>
      <c r="DR407" s="84"/>
      <c r="DS407" s="84"/>
      <c r="DT407" s="84"/>
      <c r="DU407" s="84"/>
      <c r="DV407" s="84"/>
      <c r="DW407" s="84"/>
      <c r="DX407" s="84"/>
      <c r="DY407" s="84"/>
      <c r="DZ407" s="84"/>
      <c r="EA407" s="84"/>
      <c r="EB407" s="84"/>
      <c r="EC407" s="84"/>
      <c r="ED407" s="84"/>
      <c r="EE407" s="84"/>
      <c r="EF407" s="84"/>
      <c r="EG407" s="84"/>
      <c r="EH407" s="84"/>
      <c r="EI407" s="84"/>
    </row>
    <row r="408" spans="22:139" x14ac:dyDescent="0.25">
      <c r="V408" s="89">
        <v>50</v>
      </c>
      <c r="W408" s="90" t="s">
        <v>176</v>
      </c>
      <c r="X408" s="89">
        <v>50</v>
      </c>
      <c r="Y408" s="89">
        <v>7</v>
      </c>
      <c r="Z408" s="94">
        <v>507</v>
      </c>
      <c r="AA408" s="92">
        <v>50007</v>
      </c>
      <c r="AB408" s="90" t="s">
        <v>485</v>
      </c>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c r="AZ408" s="84"/>
      <c r="BA408" s="84"/>
      <c r="BB408" s="84"/>
      <c r="BC408" s="84"/>
      <c r="BD408" s="84"/>
      <c r="BE408" s="84"/>
      <c r="BF408" s="84"/>
      <c r="BG408" s="84"/>
      <c r="BH408" s="84"/>
      <c r="BI408" s="84"/>
      <c r="BJ408" s="84"/>
      <c r="BK408" s="84"/>
      <c r="BL408" s="84"/>
      <c r="BM408" s="84"/>
      <c r="BN408" s="84"/>
      <c r="BO408" s="84"/>
      <c r="BP408" s="84"/>
      <c r="BQ408" s="84"/>
      <c r="BR408" s="84"/>
      <c r="BS408" s="84"/>
      <c r="BT408" s="84"/>
      <c r="BU408" s="84"/>
      <c r="BV408" s="84"/>
      <c r="BW408" s="84"/>
      <c r="BX408" s="84"/>
      <c r="BY408" s="84"/>
      <c r="BZ408" s="84"/>
      <c r="CA408" s="84"/>
      <c r="CB408" s="84"/>
      <c r="CC408" s="84"/>
      <c r="CD408" s="84"/>
      <c r="CE408" s="84"/>
      <c r="CF408" s="84"/>
      <c r="CG408" s="84"/>
      <c r="CH408" s="84"/>
      <c r="CI408" s="84"/>
      <c r="CJ408" s="84"/>
      <c r="CK408" s="84"/>
      <c r="CL408" s="84"/>
      <c r="CM408" s="84"/>
      <c r="CN408" s="84"/>
      <c r="CO408" s="84"/>
      <c r="CP408" s="84"/>
      <c r="CQ408" s="84"/>
      <c r="CR408" s="84"/>
      <c r="CS408" s="84"/>
      <c r="CT408" s="84"/>
      <c r="CU408" s="84"/>
      <c r="CV408" s="84"/>
      <c r="CW408" s="84"/>
      <c r="CX408" s="84"/>
      <c r="CY408" s="84"/>
      <c r="CZ408" s="84"/>
      <c r="DA408" s="84"/>
      <c r="DB408" s="84"/>
      <c r="DC408" s="84"/>
      <c r="DD408" s="84"/>
      <c r="DE408" s="84"/>
      <c r="DF408" s="84"/>
      <c r="DG408" s="84"/>
      <c r="DH408" s="84"/>
      <c r="DI408" s="84"/>
      <c r="DJ408" s="84"/>
      <c r="DK408" s="84"/>
      <c r="DL408" s="84"/>
      <c r="DM408" s="84"/>
      <c r="DN408" s="84"/>
      <c r="DO408" s="84"/>
      <c r="DP408" s="84"/>
      <c r="DQ408" s="84"/>
      <c r="DR408" s="84"/>
      <c r="DS408" s="84"/>
      <c r="DT408" s="84"/>
      <c r="DU408" s="84"/>
      <c r="DV408" s="84"/>
      <c r="DW408" s="84"/>
      <c r="DX408" s="84"/>
      <c r="DY408" s="84"/>
      <c r="DZ408" s="84"/>
      <c r="EA408" s="84"/>
      <c r="EB408" s="84"/>
      <c r="EC408" s="84"/>
      <c r="ED408" s="84"/>
      <c r="EE408" s="84"/>
      <c r="EF408" s="84"/>
      <c r="EG408" s="84"/>
      <c r="EH408" s="84"/>
      <c r="EI408" s="84"/>
    </row>
    <row r="409" spans="22:139" x14ac:dyDescent="0.25">
      <c r="V409" s="89">
        <v>50</v>
      </c>
      <c r="W409" s="90" t="s">
        <v>176</v>
      </c>
      <c r="X409" s="89">
        <v>50</v>
      </c>
      <c r="Y409" s="89">
        <v>8</v>
      </c>
      <c r="Z409" s="94">
        <v>508</v>
      </c>
      <c r="AA409" s="92">
        <v>50009</v>
      </c>
      <c r="AB409" s="90" t="s">
        <v>486</v>
      </c>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c r="AZ409" s="84"/>
      <c r="BA409" s="84"/>
      <c r="BB409" s="84"/>
      <c r="BC409" s="84"/>
      <c r="BD409" s="84"/>
      <c r="BE409" s="84"/>
      <c r="BF409" s="84"/>
      <c r="BG409" s="84"/>
      <c r="BH409" s="84"/>
      <c r="BI409" s="84"/>
      <c r="BJ409" s="84"/>
      <c r="BK409" s="84"/>
      <c r="BL409" s="84"/>
      <c r="BM409" s="84"/>
      <c r="BN409" s="84"/>
      <c r="BO409" s="84"/>
      <c r="BP409" s="84"/>
      <c r="BQ409" s="84"/>
      <c r="BR409" s="84"/>
      <c r="BS409" s="84"/>
      <c r="BT409" s="84"/>
      <c r="BU409" s="84"/>
      <c r="BV409" s="84"/>
      <c r="BW409" s="84"/>
      <c r="BX409" s="84"/>
      <c r="BY409" s="84"/>
      <c r="BZ409" s="84"/>
      <c r="CA409" s="84"/>
      <c r="CB409" s="84"/>
      <c r="CC409" s="84"/>
      <c r="CD409" s="84"/>
      <c r="CE409" s="84"/>
      <c r="CF409" s="84"/>
      <c r="CG409" s="84"/>
      <c r="CH409" s="84"/>
      <c r="CI409" s="84"/>
      <c r="CJ409" s="84"/>
      <c r="CK409" s="84"/>
      <c r="CL409" s="84"/>
      <c r="CM409" s="84"/>
      <c r="CN409" s="84"/>
      <c r="CO409" s="84"/>
      <c r="CP409" s="84"/>
      <c r="CQ409" s="84"/>
      <c r="CR409" s="84"/>
      <c r="CS409" s="84"/>
      <c r="CT409" s="84"/>
      <c r="CU409" s="84"/>
      <c r="CV409" s="84"/>
      <c r="CW409" s="84"/>
      <c r="CX409" s="84"/>
      <c r="CY409" s="84"/>
      <c r="CZ409" s="84"/>
      <c r="DA409" s="84"/>
      <c r="DB409" s="84"/>
      <c r="DC409" s="84"/>
      <c r="DD409" s="84"/>
      <c r="DE409" s="84"/>
      <c r="DF409" s="84"/>
      <c r="DG409" s="84"/>
      <c r="DH409" s="84"/>
      <c r="DI409" s="84"/>
      <c r="DJ409" s="84"/>
      <c r="DK409" s="84"/>
      <c r="DL409" s="84"/>
      <c r="DM409" s="84"/>
      <c r="DN409" s="84"/>
      <c r="DO409" s="84"/>
      <c r="DP409" s="84"/>
      <c r="DQ409" s="84"/>
      <c r="DR409" s="84"/>
      <c r="DS409" s="84"/>
      <c r="DT409" s="84"/>
      <c r="DU409" s="84"/>
      <c r="DV409" s="84"/>
      <c r="DW409" s="84"/>
      <c r="DX409" s="84"/>
      <c r="DY409" s="84"/>
      <c r="DZ409" s="84"/>
      <c r="EA409" s="84"/>
      <c r="EB409" s="84"/>
      <c r="EC409" s="84"/>
      <c r="ED409" s="84"/>
      <c r="EE409" s="84"/>
      <c r="EF409" s="84"/>
      <c r="EG409" s="84"/>
      <c r="EH409" s="84"/>
      <c r="EI409" s="84"/>
    </row>
    <row r="410" spans="22:139" x14ac:dyDescent="0.25">
      <c r="V410" s="89">
        <v>50</v>
      </c>
      <c r="W410" s="90" t="s">
        <v>176</v>
      </c>
      <c r="X410" s="89">
        <v>50</v>
      </c>
      <c r="Y410" s="89">
        <v>9</v>
      </c>
      <c r="Z410" s="94">
        <v>509</v>
      </c>
      <c r="AA410" s="92">
        <v>50010</v>
      </c>
      <c r="AB410" s="90" t="s">
        <v>487</v>
      </c>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c r="AZ410" s="84"/>
      <c r="BA410" s="84"/>
      <c r="BB410" s="84"/>
      <c r="BC410" s="84"/>
      <c r="BD410" s="84"/>
      <c r="BE410" s="84"/>
      <c r="BF410" s="84"/>
      <c r="BG410" s="84"/>
      <c r="BH410" s="84"/>
      <c r="BI410" s="84"/>
      <c r="BJ410" s="84"/>
      <c r="BK410" s="84"/>
      <c r="BL410" s="84"/>
      <c r="BM410" s="84"/>
      <c r="BN410" s="84"/>
      <c r="BO410" s="84"/>
      <c r="BP410" s="84"/>
      <c r="BQ410" s="84"/>
      <c r="BR410" s="84"/>
      <c r="BS410" s="84"/>
      <c r="BT410" s="84"/>
      <c r="BU410" s="84"/>
      <c r="BV410" s="84"/>
      <c r="BW410" s="84"/>
      <c r="BX410" s="84"/>
      <c r="BY410" s="84"/>
      <c r="BZ410" s="84"/>
      <c r="CA410" s="84"/>
      <c r="CB410" s="84"/>
      <c r="CC410" s="84"/>
      <c r="CD410" s="84"/>
      <c r="CE410" s="84"/>
      <c r="CF410" s="84"/>
      <c r="CG410" s="84"/>
      <c r="CH410" s="84"/>
      <c r="CI410" s="84"/>
      <c r="CJ410" s="84"/>
      <c r="CK410" s="84"/>
      <c r="CL410" s="84"/>
      <c r="CM410" s="84"/>
      <c r="CN410" s="84"/>
      <c r="CO410" s="84"/>
      <c r="CP410" s="84"/>
      <c r="CQ410" s="84"/>
      <c r="CR410" s="84"/>
      <c r="CS410" s="84"/>
      <c r="CT410" s="84"/>
      <c r="CU410" s="84"/>
      <c r="CV410" s="84"/>
      <c r="CW410" s="84"/>
      <c r="CX410" s="84"/>
      <c r="CY410" s="84"/>
      <c r="CZ410" s="84"/>
      <c r="DA410" s="84"/>
      <c r="DB410" s="84"/>
      <c r="DC410" s="84"/>
      <c r="DD410" s="84"/>
      <c r="DE410" s="84"/>
      <c r="DF410" s="84"/>
      <c r="DG410" s="84"/>
      <c r="DH410" s="84"/>
      <c r="DI410" s="84"/>
      <c r="DJ410" s="84"/>
      <c r="DK410" s="84"/>
      <c r="DL410" s="84"/>
      <c r="DM410" s="84"/>
      <c r="DN410" s="84"/>
      <c r="DO410" s="84"/>
      <c r="DP410" s="84"/>
      <c r="DQ410" s="84"/>
      <c r="DR410" s="84"/>
      <c r="DS410" s="84"/>
      <c r="DT410" s="84"/>
      <c r="DU410" s="84"/>
      <c r="DV410" s="84"/>
      <c r="DW410" s="84"/>
      <c r="DX410" s="84"/>
      <c r="DY410" s="84"/>
      <c r="DZ410" s="84"/>
      <c r="EA410" s="84"/>
      <c r="EB410" s="84"/>
      <c r="EC410" s="84"/>
      <c r="ED410" s="84"/>
      <c r="EE410" s="84"/>
      <c r="EF410" s="84"/>
      <c r="EG410" s="84"/>
      <c r="EH410" s="84"/>
      <c r="EI410" s="84"/>
    </row>
    <row r="411" spans="22:139" x14ac:dyDescent="0.25">
      <c r="V411" s="89">
        <v>50</v>
      </c>
      <c r="W411" s="90" t="s">
        <v>176</v>
      </c>
      <c r="X411" s="89">
        <v>50</v>
      </c>
      <c r="Y411" s="89">
        <v>10</v>
      </c>
      <c r="Z411" s="94">
        <v>5010</v>
      </c>
      <c r="AA411" s="92">
        <v>50012</v>
      </c>
      <c r="AB411" s="90" t="s">
        <v>488</v>
      </c>
      <c r="AC411" s="84"/>
      <c r="AD411" s="84"/>
      <c r="AE411" s="84"/>
      <c r="AF411" s="84"/>
      <c r="AG411" s="84"/>
      <c r="AH411" s="84"/>
      <c r="AI411" s="84"/>
      <c r="AJ411" s="84"/>
      <c r="AK411" s="84"/>
      <c r="AL411" s="84"/>
      <c r="AM411" s="84"/>
      <c r="AN411" s="84"/>
      <c r="AO411" s="84"/>
      <c r="AP411" s="84"/>
      <c r="AQ411" s="84"/>
      <c r="AR411" s="84"/>
      <c r="AS411" s="84"/>
      <c r="AT411" s="84"/>
      <c r="AU411" s="84"/>
      <c r="AV411" s="84"/>
      <c r="AW411" s="84"/>
      <c r="AX411" s="84"/>
      <c r="AY411" s="84"/>
      <c r="AZ411" s="84"/>
      <c r="BA411" s="84"/>
      <c r="BB411" s="84"/>
      <c r="BC411" s="84"/>
      <c r="BD411" s="84"/>
      <c r="BE411" s="84"/>
      <c r="BF411" s="84"/>
      <c r="BG411" s="84"/>
      <c r="BH411" s="84"/>
      <c r="BI411" s="84"/>
      <c r="BJ411" s="84"/>
      <c r="BK411" s="84"/>
      <c r="BL411" s="84"/>
      <c r="BM411" s="84"/>
      <c r="BN411" s="84"/>
      <c r="BO411" s="84"/>
      <c r="BP411" s="84"/>
      <c r="BQ411" s="84"/>
      <c r="BR411" s="84"/>
      <c r="BS411" s="84"/>
      <c r="BT411" s="84"/>
      <c r="BU411" s="84"/>
      <c r="BV411" s="84"/>
      <c r="BW411" s="84"/>
      <c r="BX411" s="84"/>
      <c r="BY411" s="84"/>
      <c r="BZ411" s="84"/>
      <c r="CA411" s="84"/>
      <c r="CB411" s="84"/>
      <c r="CC411" s="84"/>
      <c r="CD411" s="84"/>
      <c r="CE411" s="84"/>
      <c r="CF411" s="84"/>
      <c r="CG411" s="84"/>
      <c r="CH411" s="84"/>
      <c r="CI411" s="84"/>
      <c r="CJ411" s="84"/>
      <c r="CK411" s="84"/>
      <c r="CL411" s="84"/>
      <c r="CM411" s="84"/>
      <c r="CN411" s="84"/>
      <c r="CO411" s="84"/>
      <c r="CP411" s="84"/>
      <c r="CQ411" s="84"/>
      <c r="CR411" s="84"/>
      <c r="CS411" s="84"/>
      <c r="CT411" s="84"/>
      <c r="CU411" s="84"/>
      <c r="CV411" s="84"/>
      <c r="CW411" s="84"/>
      <c r="CX411" s="84"/>
      <c r="CY411" s="84"/>
      <c r="CZ411" s="84"/>
      <c r="DA411" s="84"/>
      <c r="DB411" s="84"/>
      <c r="DC411" s="84"/>
      <c r="DD411" s="84"/>
      <c r="DE411" s="84"/>
      <c r="DF411" s="84"/>
      <c r="DG411" s="84"/>
      <c r="DH411" s="84"/>
      <c r="DI411" s="84"/>
      <c r="DJ411" s="84"/>
      <c r="DK411" s="84"/>
      <c r="DL411" s="84"/>
      <c r="DM411" s="84"/>
      <c r="DN411" s="84"/>
      <c r="DO411" s="84"/>
      <c r="DP411" s="84"/>
      <c r="DQ411" s="84"/>
      <c r="DR411" s="84"/>
      <c r="DS411" s="84"/>
      <c r="DT411" s="84"/>
      <c r="DU411" s="84"/>
      <c r="DV411" s="84"/>
      <c r="DW411" s="84"/>
      <c r="DX411" s="84"/>
      <c r="DY411" s="84"/>
      <c r="DZ411" s="84"/>
      <c r="EA411" s="84"/>
      <c r="EB411" s="84"/>
      <c r="EC411" s="84"/>
      <c r="ED411" s="84"/>
      <c r="EE411" s="84"/>
      <c r="EF411" s="84"/>
      <c r="EG411" s="84"/>
      <c r="EH411" s="84"/>
      <c r="EI411" s="84"/>
    </row>
    <row r="412" spans="22:139" x14ac:dyDescent="0.25">
      <c r="V412" s="89">
        <v>50</v>
      </c>
      <c r="W412" s="90" t="s">
        <v>176</v>
      </c>
      <c r="X412" s="89">
        <v>50</v>
      </c>
      <c r="Y412" s="89">
        <v>11</v>
      </c>
      <c r="Z412" s="94">
        <v>5011</v>
      </c>
      <c r="AA412" s="92">
        <v>50013</v>
      </c>
      <c r="AB412" s="90" t="s">
        <v>489</v>
      </c>
      <c r="AC412" s="84"/>
      <c r="AD412" s="84"/>
      <c r="AE412" s="84"/>
      <c r="AF412" s="84"/>
      <c r="AG412" s="84"/>
      <c r="AH412" s="84"/>
      <c r="AI412" s="84"/>
      <c r="AJ412" s="84"/>
      <c r="AK412" s="84"/>
      <c r="AL412" s="84"/>
      <c r="AM412" s="84"/>
      <c r="AN412" s="84"/>
      <c r="AO412" s="84"/>
      <c r="AP412" s="84"/>
      <c r="AQ412" s="84"/>
      <c r="AR412" s="84"/>
      <c r="AS412" s="84"/>
      <c r="AT412" s="84"/>
      <c r="AU412" s="84"/>
      <c r="AV412" s="84"/>
      <c r="AW412" s="84"/>
      <c r="AX412" s="84"/>
      <c r="AY412" s="84"/>
      <c r="AZ412" s="84"/>
      <c r="BA412" s="84"/>
      <c r="BB412" s="84"/>
      <c r="BC412" s="84"/>
      <c r="BD412" s="84"/>
      <c r="BE412" s="84"/>
      <c r="BF412" s="84"/>
      <c r="BG412" s="84"/>
      <c r="BH412" s="84"/>
      <c r="BI412" s="84"/>
      <c r="BJ412" s="84"/>
      <c r="BK412" s="84"/>
      <c r="BL412" s="84"/>
      <c r="BM412" s="84"/>
      <c r="BN412" s="84"/>
      <c r="BO412" s="84"/>
      <c r="BP412" s="84"/>
      <c r="BQ412" s="84"/>
      <c r="BR412" s="84"/>
      <c r="BS412" s="84"/>
      <c r="BT412" s="84"/>
      <c r="BU412" s="84"/>
      <c r="BV412" s="84"/>
      <c r="BW412" s="84"/>
      <c r="BX412" s="84"/>
      <c r="BY412" s="84"/>
      <c r="BZ412" s="84"/>
      <c r="CA412" s="84"/>
      <c r="CB412" s="84"/>
      <c r="CC412" s="84"/>
      <c r="CD412" s="84"/>
      <c r="CE412" s="84"/>
      <c r="CF412" s="84"/>
      <c r="CG412" s="84"/>
      <c r="CH412" s="84"/>
      <c r="CI412" s="84"/>
      <c r="CJ412" s="84"/>
      <c r="CK412" s="84"/>
      <c r="CL412" s="84"/>
      <c r="CM412" s="84"/>
      <c r="CN412" s="84"/>
      <c r="CO412" s="84"/>
      <c r="CP412" s="84"/>
      <c r="CQ412" s="84"/>
      <c r="CR412" s="84"/>
      <c r="CS412" s="84"/>
      <c r="CT412" s="84"/>
      <c r="CU412" s="84"/>
      <c r="CV412" s="84"/>
      <c r="CW412" s="84"/>
      <c r="CX412" s="84"/>
      <c r="CY412" s="84"/>
      <c r="CZ412" s="84"/>
      <c r="DA412" s="84"/>
      <c r="DB412" s="84"/>
      <c r="DC412" s="84"/>
      <c r="DD412" s="84"/>
      <c r="DE412" s="84"/>
      <c r="DF412" s="84"/>
      <c r="DG412" s="84"/>
      <c r="DH412" s="84"/>
      <c r="DI412" s="84"/>
      <c r="DJ412" s="84"/>
      <c r="DK412" s="84"/>
      <c r="DL412" s="84"/>
      <c r="DM412" s="84"/>
      <c r="DN412" s="84"/>
      <c r="DO412" s="84"/>
      <c r="DP412" s="84"/>
      <c r="DQ412" s="84"/>
      <c r="DR412" s="84"/>
      <c r="DS412" s="84"/>
      <c r="DT412" s="84"/>
      <c r="DU412" s="84"/>
      <c r="DV412" s="84"/>
      <c r="DW412" s="84"/>
      <c r="DX412" s="84"/>
      <c r="DY412" s="84"/>
      <c r="DZ412" s="84"/>
      <c r="EA412" s="84"/>
      <c r="EB412" s="84"/>
      <c r="EC412" s="84"/>
      <c r="ED412" s="84"/>
      <c r="EE412" s="84"/>
      <c r="EF412" s="84"/>
      <c r="EG412" s="84"/>
      <c r="EH412" s="84"/>
      <c r="EI412" s="84"/>
    </row>
    <row r="413" spans="22:139" x14ac:dyDescent="0.25">
      <c r="V413" s="89">
        <v>50</v>
      </c>
      <c r="W413" s="90" t="s">
        <v>176</v>
      </c>
      <c r="X413" s="89">
        <v>50</v>
      </c>
      <c r="Y413" s="89">
        <v>12</v>
      </c>
      <c r="Z413" s="94">
        <v>5012</v>
      </c>
      <c r="AA413" s="92">
        <v>50014</v>
      </c>
      <c r="AB413" s="90" t="s">
        <v>490</v>
      </c>
      <c r="AC413" s="84"/>
      <c r="AD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c r="AZ413" s="84"/>
      <c r="BA413" s="84"/>
      <c r="BB413" s="84"/>
      <c r="BC413" s="84"/>
      <c r="BD413" s="84"/>
      <c r="BE413" s="84"/>
      <c r="BF413" s="84"/>
      <c r="BG413" s="84"/>
      <c r="BH413" s="84"/>
      <c r="BI413" s="84"/>
      <c r="BJ413" s="84"/>
      <c r="BK413" s="84"/>
      <c r="BL413" s="84"/>
      <c r="BM413" s="84"/>
      <c r="BN413" s="84"/>
      <c r="BO413" s="84"/>
      <c r="BP413" s="84"/>
      <c r="BQ413" s="84"/>
      <c r="BR413" s="84"/>
      <c r="BS413" s="84"/>
      <c r="BT413" s="84"/>
      <c r="BU413" s="84"/>
      <c r="BV413" s="84"/>
      <c r="BW413" s="84"/>
      <c r="BX413" s="84"/>
      <c r="BY413" s="84"/>
      <c r="BZ413" s="84"/>
      <c r="CA413" s="84"/>
      <c r="CB413" s="84"/>
      <c r="CC413" s="84"/>
      <c r="CD413" s="84"/>
      <c r="CE413" s="84"/>
      <c r="CF413" s="84"/>
      <c r="CG413" s="84"/>
      <c r="CH413" s="84"/>
      <c r="CI413" s="84"/>
      <c r="CJ413" s="84"/>
      <c r="CK413" s="84"/>
      <c r="CL413" s="84"/>
      <c r="CM413" s="84"/>
      <c r="CN413" s="84"/>
      <c r="CO413" s="84"/>
      <c r="CP413" s="84"/>
      <c r="CQ413" s="84"/>
      <c r="CR413" s="84"/>
      <c r="CS413" s="84"/>
      <c r="CT413" s="84"/>
      <c r="CU413" s="84"/>
      <c r="CV413" s="84"/>
      <c r="CW413" s="84"/>
      <c r="CX413" s="84"/>
      <c r="CY413" s="84"/>
      <c r="CZ413" s="84"/>
      <c r="DA413" s="84"/>
      <c r="DB413" s="84"/>
      <c r="DC413" s="84"/>
      <c r="DD413" s="84"/>
      <c r="DE413" s="84"/>
      <c r="DF413" s="84"/>
      <c r="DG413" s="84"/>
      <c r="DH413" s="84"/>
      <c r="DI413" s="84"/>
      <c r="DJ413" s="84"/>
      <c r="DK413" s="84"/>
      <c r="DL413" s="84"/>
      <c r="DM413" s="84"/>
      <c r="DN413" s="84"/>
      <c r="DO413" s="84"/>
      <c r="DP413" s="84"/>
      <c r="DQ413" s="84"/>
      <c r="DR413" s="84"/>
      <c r="DS413" s="84"/>
      <c r="DT413" s="84"/>
      <c r="DU413" s="84"/>
      <c r="DV413" s="84"/>
      <c r="DW413" s="84"/>
      <c r="DX413" s="84"/>
      <c r="DY413" s="84"/>
      <c r="DZ413" s="84"/>
      <c r="EA413" s="84"/>
      <c r="EB413" s="84"/>
      <c r="EC413" s="84"/>
      <c r="ED413" s="84"/>
      <c r="EE413" s="84"/>
      <c r="EF413" s="84"/>
      <c r="EG413" s="84"/>
      <c r="EH413" s="84"/>
      <c r="EI413" s="84"/>
    </row>
    <row r="414" spans="22:139" x14ac:dyDescent="0.25">
      <c r="V414" s="89">
        <v>50</v>
      </c>
      <c r="W414" s="90" t="s">
        <v>176</v>
      </c>
      <c r="X414" s="89">
        <v>50</v>
      </c>
      <c r="Y414" s="89">
        <v>13</v>
      </c>
      <c r="Z414" s="94">
        <v>5013</v>
      </c>
      <c r="AA414" s="92">
        <v>94083</v>
      </c>
      <c r="AB414" s="90" t="s">
        <v>665</v>
      </c>
      <c r="AC414" s="84"/>
      <c r="AD414" s="84"/>
      <c r="AE414" s="84"/>
      <c r="AF414" s="84"/>
      <c r="AG414" s="84"/>
      <c r="AH414" s="84"/>
      <c r="AI414" s="84"/>
      <c r="AJ414" s="84"/>
      <c r="AK414" s="84"/>
      <c r="AL414" s="84"/>
      <c r="AM414" s="84"/>
      <c r="AN414" s="84"/>
      <c r="AO414" s="84"/>
      <c r="AP414" s="84"/>
      <c r="AQ414" s="84"/>
      <c r="AR414" s="84"/>
      <c r="AS414" s="84"/>
      <c r="AT414" s="84"/>
      <c r="AU414" s="84"/>
      <c r="AV414" s="84"/>
      <c r="AW414" s="84"/>
      <c r="AX414" s="84"/>
      <c r="AY414" s="84"/>
      <c r="AZ414" s="84"/>
      <c r="BA414" s="84"/>
      <c r="BB414" s="84"/>
      <c r="BC414" s="84"/>
      <c r="BD414" s="84"/>
      <c r="BE414" s="84"/>
      <c r="BF414" s="84"/>
      <c r="BG414" s="84"/>
      <c r="BH414" s="84"/>
      <c r="BI414" s="84"/>
      <c r="BJ414" s="84"/>
      <c r="BK414" s="84"/>
      <c r="BL414" s="84"/>
      <c r="BM414" s="84"/>
      <c r="BN414" s="84"/>
      <c r="BO414" s="84"/>
      <c r="BP414" s="84"/>
      <c r="BQ414" s="84"/>
      <c r="BR414" s="84"/>
      <c r="BS414" s="84"/>
      <c r="BT414" s="84"/>
      <c r="BU414" s="84"/>
      <c r="BV414" s="84"/>
      <c r="BW414" s="84"/>
      <c r="BX414" s="84"/>
      <c r="BY414" s="84"/>
      <c r="BZ414" s="84"/>
      <c r="CA414" s="84"/>
      <c r="CB414" s="84"/>
      <c r="CC414" s="84"/>
      <c r="CD414" s="84"/>
      <c r="CE414" s="84"/>
      <c r="CF414" s="84"/>
      <c r="CG414" s="84"/>
      <c r="CH414" s="84"/>
      <c r="CI414" s="84"/>
      <c r="CJ414" s="84"/>
      <c r="CK414" s="84"/>
      <c r="CL414" s="84"/>
      <c r="CM414" s="84"/>
      <c r="CN414" s="84"/>
      <c r="CO414" s="84"/>
      <c r="CP414" s="84"/>
      <c r="CQ414" s="84"/>
      <c r="CR414" s="84"/>
      <c r="CS414" s="84"/>
      <c r="CT414" s="84"/>
      <c r="CU414" s="84"/>
      <c r="CV414" s="84"/>
      <c r="CW414" s="84"/>
      <c r="CX414" s="84"/>
      <c r="CY414" s="84"/>
      <c r="CZ414" s="84"/>
      <c r="DA414" s="84"/>
      <c r="DB414" s="84"/>
      <c r="DC414" s="84"/>
      <c r="DD414" s="84"/>
      <c r="DE414" s="84"/>
      <c r="DF414" s="84"/>
      <c r="DG414" s="84"/>
      <c r="DH414" s="84"/>
      <c r="DI414" s="84"/>
      <c r="DJ414" s="84"/>
      <c r="DK414" s="84"/>
      <c r="DL414" s="84"/>
      <c r="DM414" s="84"/>
      <c r="DN414" s="84"/>
      <c r="DO414" s="84"/>
      <c r="DP414" s="84"/>
      <c r="DQ414" s="84"/>
      <c r="DR414" s="84"/>
      <c r="DS414" s="84"/>
      <c r="DT414" s="84"/>
      <c r="DU414" s="84"/>
      <c r="DV414" s="84"/>
      <c r="DW414" s="84"/>
      <c r="DX414" s="84"/>
      <c r="DY414" s="84"/>
      <c r="DZ414" s="84"/>
      <c r="EA414" s="84"/>
      <c r="EB414" s="84"/>
      <c r="EC414" s="84"/>
      <c r="ED414" s="84"/>
      <c r="EE414" s="84"/>
      <c r="EF414" s="84"/>
      <c r="EG414" s="84"/>
      <c r="EH414" s="84"/>
      <c r="EI414" s="84"/>
    </row>
    <row r="415" spans="22:139" x14ac:dyDescent="0.25">
      <c r="V415" s="89">
        <v>50</v>
      </c>
      <c r="W415" s="90" t="s">
        <v>176</v>
      </c>
      <c r="X415" s="89">
        <v>50</v>
      </c>
      <c r="Y415" s="89">
        <v>14</v>
      </c>
      <c r="Z415" s="94">
        <v>5014</v>
      </c>
      <c r="AA415" s="92">
        <v>96091</v>
      </c>
      <c r="AB415" s="90" t="s">
        <v>672</v>
      </c>
      <c r="AC415" s="84"/>
      <c r="AD415" s="84"/>
      <c r="AE415" s="84"/>
      <c r="AF415" s="84"/>
      <c r="AG415" s="84"/>
      <c r="AH415" s="84"/>
      <c r="AI415" s="84"/>
      <c r="AJ415" s="84"/>
      <c r="AK415" s="84"/>
      <c r="AL415" s="84"/>
      <c r="AM415" s="84"/>
      <c r="AN415" s="84"/>
      <c r="AO415" s="84"/>
      <c r="AP415" s="84"/>
      <c r="AQ415" s="84"/>
      <c r="AR415" s="84"/>
      <c r="AS415" s="84"/>
      <c r="AT415" s="84"/>
      <c r="AU415" s="84"/>
      <c r="AV415" s="84"/>
      <c r="AW415" s="84"/>
      <c r="AX415" s="84"/>
      <c r="AY415" s="84"/>
      <c r="AZ415" s="84"/>
      <c r="BA415" s="84"/>
      <c r="BB415" s="84"/>
      <c r="BC415" s="84"/>
      <c r="BD415" s="84"/>
      <c r="BE415" s="84"/>
      <c r="BF415" s="84"/>
      <c r="BG415" s="84"/>
      <c r="BH415" s="84"/>
      <c r="BI415" s="84"/>
      <c r="BJ415" s="84"/>
      <c r="BK415" s="84"/>
      <c r="BL415" s="84"/>
      <c r="BM415" s="84"/>
      <c r="BN415" s="84"/>
      <c r="BO415" s="84"/>
      <c r="BP415" s="84"/>
      <c r="BQ415" s="84"/>
      <c r="BR415" s="84"/>
      <c r="BS415" s="84"/>
      <c r="BT415" s="84"/>
      <c r="BU415" s="84"/>
      <c r="BV415" s="84"/>
      <c r="BW415" s="84"/>
      <c r="BX415" s="84"/>
      <c r="BY415" s="84"/>
      <c r="BZ415" s="84"/>
      <c r="CA415" s="84"/>
      <c r="CB415" s="84"/>
      <c r="CC415" s="84"/>
      <c r="CD415" s="84"/>
      <c r="CE415" s="84"/>
      <c r="CF415" s="84"/>
      <c r="CG415" s="84"/>
      <c r="CH415" s="84"/>
      <c r="CI415" s="84"/>
      <c r="CJ415" s="84"/>
      <c r="CK415" s="84"/>
      <c r="CL415" s="84"/>
      <c r="CM415" s="84"/>
      <c r="CN415" s="84"/>
      <c r="CO415" s="84"/>
      <c r="CP415" s="84"/>
      <c r="CQ415" s="84"/>
      <c r="CR415" s="84"/>
      <c r="CS415" s="84"/>
      <c r="CT415" s="84"/>
      <c r="CU415" s="84"/>
      <c r="CV415" s="84"/>
      <c r="CW415" s="84"/>
      <c r="CX415" s="84"/>
      <c r="CY415" s="84"/>
      <c r="CZ415" s="84"/>
      <c r="DA415" s="84"/>
      <c r="DB415" s="84"/>
      <c r="DC415" s="84"/>
      <c r="DD415" s="84"/>
      <c r="DE415" s="84"/>
      <c r="DF415" s="84"/>
      <c r="DG415" s="84"/>
      <c r="DH415" s="84"/>
      <c r="DI415" s="84"/>
      <c r="DJ415" s="84"/>
      <c r="DK415" s="84"/>
      <c r="DL415" s="84"/>
      <c r="DM415" s="84"/>
      <c r="DN415" s="84"/>
      <c r="DO415" s="84"/>
      <c r="DP415" s="84"/>
      <c r="DQ415" s="84"/>
      <c r="DR415" s="84"/>
      <c r="DS415" s="84"/>
      <c r="DT415" s="84"/>
      <c r="DU415" s="84"/>
      <c r="DV415" s="84"/>
      <c r="DW415" s="84"/>
      <c r="DX415" s="84"/>
      <c r="DY415" s="84"/>
      <c r="DZ415" s="84"/>
      <c r="EA415" s="84"/>
      <c r="EB415" s="84"/>
      <c r="EC415" s="84"/>
      <c r="ED415" s="84"/>
      <c r="EE415" s="84"/>
      <c r="EF415" s="84"/>
      <c r="EG415" s="84"/>
      <c r="EH415" s="84"/>
      <c r="EI415" s="84"/>
    </row>
    <row r="416" spans="22:139" x14ac:dyDescent="0.25">
      <c r="V416" s="89">
        <v>50</v>
      </c>
      <c r="W416" s="90" t="s">
        <v>176</v>
      </c>
      <c r="X416" s="89">
        <v>50</v>
      </c>
      <c r="Y416" s="89">
        <v>15</v>
      </c>
      <c r="Z416" s="94">
        <v>5015</v>
      </c>
      <c r="AA416" s="92">
        <v>96119</v>
      </c>
      <c r="AB416" s="90" t="s">
        <v>691</v>
      </c>
      <c r="AC416" s="84"/>
      <c r="AD416" s="84"/>
      <c r="AE416" s="84"/>
      <c r="AF416" s="84"/>
      <c r="AG416" s="84"/>
      <c r="AH416" s="84"/>
      <c r="AI416" s="84"/>
      <c r="AJ416" s="84"/>
      <c r="AK416" s="84"/>
      <c r="AL416" s="84"/>
      <c r="AM416" s="84"/>
      <c r="AN416" s="84"/>
      <c r="AO416" s="84"/>
      <c r="AP416" s="84"/>
      <c r="AQ416" s="84"/>
      <c r="AR416" s="84"/>
      <c r="AS416" s="84"/>
      <c r="AT416" s="84"/>
      <c r="AU416" s="84"/>
      <c r="AV416" s="84"/>
      <c r="AW416" s="84"/>
      <c r="AX416" s="84"/>
      <c r="AY416" s="84"/>
      <c r="AZ416" s="84"/>
      <c r="BA416" s="84"/>
      <c r="BB416" s="84"/>
      <c r="BC416" s="84"/>
      <c r="BD416" s="84"/>
      <c r="BE416" s="84"/>
      <c r="BF416" s="84"/>
      <c r="BG416" s="84"/>
      <c r="BH416" s="84"/>
      <c r="BI416" s="84"/>
      <c r="BJ416" s="84"/>
      <c r="BK416" s="84"/>
      <c r="BL416" s="84"/>
      <c r="BM416" s="84"/>
      <c r="BN416" s="84"/>
      <c r="BO416" s="84"/>
      <c r="BP416" s="84"/>
      <c r="BQ416" s="84"/>
      <c r="BR416" s="84"/>
      <c r="BS416" s="84"/>
      <c r="BT416" s="84"/>
      <c r="BU416" s="84"/>
      <c r="BV416" s="84"/>
      <c r="BW416" s="84"/>
      <c r="BX416" s="84"/>
      <c r="BY416" s="84"/>
      <c r="BZ416" s="84"/>
      <c r="CA416" s="84"/>
      <c r="CB416" s="84"/>
      <c r="CC416" s="84"/>
      <c r="CD416" s="84"/>
      <c r="CE416" s="84"/>
      <c r="CF416" s="84"/>
      <c r="CG416" s="84"/>
      <c r="CH416" s="84"/>
      <c r="CI416" s="84"/>
      <c r="CJ416" s="84"/>
      <c r="CK416" s="84"/>
      <c r="CL416" s="84"/>
      <c r="CM416" s="84"/>
      <c r="CN416" s="84"/>
      <c r="CO416" s="84"/>
      <c r="CP416" s="84"/>
      <c r="CQ416" s="84"/>
      <c r="CR416" s="84"/>
      <c r="CS416" s="84"/>
      <c r="CT416" s="84"/>
      <c r="CU416" s="84"/>
      <c r="CV416" s="84"/>
      <c r="CW416" s="84"/>
      <c r="CX416" s="84"/>
      <c r="CY416" s="84"/>
      <c r="CZ416" s="84"/>
      <c r="DA416" s="84"/>
      <c r="DB416" s="84"/>
      <c r="DC416" s="84"/>
      <c r="DD416" s="84"/>
      <c r="DE416" s="84"/>
      <c r="DF416" s="84"/>
      <c r="DG416" s="84"/>
      <c r="DH416" s="84"/>
      <c r="DI416" s="84"/>
      <c r="DJ416" s="84"/>
      <c r="DK416" s="84"/>
      <c r="DL416" s="84"/>
      <c r="DM416" s="84"/>
      <c r="DN416" s="84"/>
      <c r="DO416" s="84"/>
      <c r="DP416" s="84"/>
      <c r="DQ416" s="84"/>
      <c r="DR416" s="84"/>
      <c r="DS416" s="84"/>
      <c r="DT416" s="84"/>
      <c r="DU416" s="84"/>
      <c r="DV416" s="84"/>
      <c r="DW416" s="84"/>
      <c r="DX416" s="84"/>
      <c r="DY416" s="84"/>
      <c r="DZ416" s="84"/>
      <c r="EA416" s="84"/>
      <c r="EB416" s="84"/>
      <c r="EC416" s="84"/>
      <c r="ED416" s="84"/>
      <c r="EE416" s="84"/>
      <c r="EF416" s="84"/>
      <c r="EG416" s="84"/>
      <c r="EH416" s="84"/>
      <c r="EI416" s="84"/>
    </row>
    <row r="417" spans="22:139" x14ac:dyDescent="0.25">
      <c r="V417" s="89">
        <v>50</v>
      </c>
      <c r="W417" s="90" t="s">
        <v>176</v>
      </c>
      <c r="X417" s="89">
        <v>50</v>
      </c>
      <c r="Y417" s="89">
        <v>16</v>
      </c>
      <c r="Z417" s="94">
        <v>5016</v>
      </c>
      <c r="AA417" s="92">
        <v>110014</v>
      </c>
      <c r="AB417" s="90" t="s">
        <v>747</v>
      </c>
      <c r="AC417" s="84"/>
      <c r="AD417" s="84"/>
      <c r="AE417" s="84"/>
      <c r="AF417" s="84"/>
      <c r="AG417" s="84"/>
      <c r="AH417" s="84"/>
      <c r="AI417" s="84"/>
      <c r="AJ417" s="84"/>
      <c r="AK417" s="84"/>
      <c r="AL417" s="84"/>
      <c r="AM417" s="84"/>
      <c r="AN417" s="84"/>
      <c r="AO417" s="84"/>
      <c r="AP417" s="84"/>
      <c r="AQ417" s="84"/>
      <c r="AR417" s="84"/>
      <c r="AS417" s="84"/>
      <c r="AT417" s="84"/>
      <c r="AU417" s="84"/>
      <c r="AV417" s="84"/>
      <c r="AW417" s="84"/>
      <c r="AX417" s="84"/>
      <c r="AY417" s="84"/>
      <c r="AZ417" s="84"/>
      <c r="BA417" s="84"/>
      <c r="BB417" s="84"/>
      <c r="BC417" s="84"/>
      <c r="BD417" s="84"/>
      <c r="BE417" s="84"/>
      <c r="BF417" s="84"/>
      <c r="BG417" s="84"/>
      <c r="BH417" s="84"/>
      <c r="BI417" s="84"/>
      <c r="BJ417" s="84"/>
      <c r="BK417" s="84"/>
      <c r="BL417" s="84"/>
      <c r="BM417" s="84"/>
      <c r="BN417" s="84"/>
      <c r="BO417" s="84"/>
      <c r="BP417" s="84"/>
      <c r="BQ417" s="84"/>
      <c r="BR417" s="84"/>
      <c r="BS417" s="84"/>
      <c r="BT417" s="84"/>
      <c r="BU417" s="84"/>
      <c r="BV417" s="84"/>
      <c r="BW417" s="84"/>
      <c r="BX417" s="84"/>
      <c r="BY417" s="84"/>
      <c r="BZ417" s="84"/>
      <c r="CA417" s="84"/>
      <c r="CB417" s="84"/>
      <c r="CC417" s="84"/>
      <c r="CD417" s="84"/>
      <c r="CE417" s="84"/>
      <c r="CF417" s="84"/>
      <c r="CG417" s="84"/>
      <c r="CH417" s="84"/>
      <c r="CI417" s="84"/>
      <c r="CJ417" s="84"/>
      <c r="CK417" s="84"/>
      <c r="CL417" s="84"/>
      <c r="CM417" s="84"/>
      <c r="CN417" s="84"/>
      <c r="CO417" s="84"/>
      <c r="CP417" s="84"/>
      <c r="CQ417" s="84"/>
      <c r="CR417" s="84"/>
      <c r="CS417" s="84"/>
      <c r="CT417" s="84"/>
      <c r="CU417" s="84"/>
      <c r="CV417" s="84"/>
      <c r="CW417" s="84"/>
      <c r="CX417" s="84"/>
      <c r="CY417" s="84"/>
      <c r="CZ417" s="84"/>
      <c r="DA417" s="84"/>
      <c r="DB417" s="84"/>
      <c r="DC417" s="84"/>
      <c r="DD417" s="84"/>
      <c r="DE417" s="84"/>
      <c r="DF417" s="84"/>
      <c r="DG417" s="84"/>
      <c r="DH417" s="84"/>
      <c r="DI417" s="84"/>
      <c r="DJ417" s="84"/>
      <c r="DK417" s="84"/>
      <c r="DL417" s="84"/>
      <c r="DM417" s="84"/>
      <c r="DN417" s="84"/>
      <c r="DO417" s="84"/>
      <c r="DP417" s="84"/>
      <c r="DQ417" s="84"/>
      <c r="DR417" s="84"/>
      <c r="DS417" s="84"/>
      <c r="DT417" s="84"/>
      <c r="DU417" s="84"/>
      <c r="DV417" s="84"/>
      <c r="DW417" s="84"/>
      <c r="DX417" s="84"/>
      <c r="DY417" s="84"/>
      <c r="DZ417" s="84"/>
      <c r="EA417" s="84"/>
      <c r="EB417" s="84"/>
      <c r="EC417" s="84"/>
      <c r="ED417" s="84"/>
      <c r="EE417" s="84"/>
      <c r="EF417" s="84"/>
      <c r="EG417" s="84"/>
      <c r="EH417" s="84"/>
      <c r="EI417" s="84"/>
    </row>
    <row r="418" spans="22:139" x14ac:dyDescent="0.25">
      <c r="V418" s="89">
        <v>51</v>
      </c>
      <c r="W418" s="90" t="s">
        <v>177</v>
      </c>
      <c r="X418" s="89">
        <v>51</v>
      </c>
      <c r="Y418" s="89">
        <v>1</v>
      </c>
      <c r="Z418" s="94">
        <v>511</v>
      </c>
      <c r="AA418" s="92">
        <v>19144</v>
      </c>
      <c r="AB418" s="90" t="s">
        <v>327</v>
      </c>
      <c r="AC418" s="84"/>
      <c r="AD418" s="84"/>
      <c r="AE418" s="84"/>
      <c r="AF418" s="84"/>
      <c r="AG418" s="84"/>
      <c r="AH418" s="84"/>
      <c r="AI418" s="84"/>
      <c r="AJ418" s="84"/>
      <c r="AK418" s="84"/>
      <c r="AL418" s="84"/>
      <c r="AM418" s="84"/>
      <c r="AN418" s="84"/>
      <c r="AO418" s="84"/>
      <c r="AP418" s="84"/>
      <c r="AQ418" s="84"/>
      <c r="AR418" s="84"/>
      <c r="AS418" s="84"/>
      <c r="AT418" s="84"/>
      <c r="AU418" s="84"/>
      <c r="AV418" s="84"/>
      <c r="AW418" s="84"/>
      <c r="AX418" s="84"/>
      <c r="AY418" s="84"/>
      <c r="AZ418" s="84"/>
      <c r="BA418" s="84"/>
      <c r="BB418" s="84"/>
      <c r="BC418" s="84"/>
      <c r="BD418" s="84"/>
      <c r="BE418" s="84"/>
      <c r="BF418" s="84"/>
      <c r="BG418" s="84"/>
      <c r="BH418" s="84"/>
      <c r="BI418" s="84"/>
      <c r="BJ418" s="84"/>
      <c r="BK418" s="84"/>
      <c r="BL418" s="84"/>
      <c r="BM418" s="84"/>
      <c r="BN418" s="84"/>
      <c r="BO418" s="84"/>
      <c r="BP418" s="84"/>
      <c r="BQ418" s="84"/>
      <c r="BR418" s="84"/>
      <c r="BS418" s="84"/>
      <c r="BT418" s="84"/>
      <c r="BU418" s="84"/>
      <c r="BV418" s="84"/>
      <c r="BW418" s="84"/>
      <c r="BX418" s="84"/>
      <c r="BY418" s="84"/>
      <c r="BZ418" s="84"/>
      <c r="CA418" s="84"/>
      <c r="CB418" s="84"/>
      <c r="CC418" s="84"/>
      <c r="CD418" s="84"/>
      <c r="CE418" s="84"/>
      <c r="CF418" s="84"/>
      <c r="CG418" s="84"/>
      <c r="CH418" s="84"/>
      <c r="CI418" s="84"/>
      <c r="CJ418" s="84"/>
      <c r="CK418" s="84"/>
      <c r="CL418" s="84"/>
      <c r="CM418" s="84"/>
      <c r="CN418" s="84"/>
      <c r="CO418" s="84"/>
      <c r="CP418" s="84"/>
      <c r="CQ418" s="84"/>
      <c r="CR418" s="84"/>
      <c r="CS418" s="84"/>
      <c r="CT418" s="84"/>
      <c r="CU418" s="84"/>
      <c r="CV418" s="84"/>
      <c r="CW418" s="84"/>
      <c r="CX418" s="84"/>
      <c r="CY418" s="84"/>
      <c r="CZ418" s="84"/>
      <c r="DA418" s="84"/>
      <c r="DB418" s="84"/>
      <c r="DC418" s="84"/>
      <c r="DD418" s="84"/>
      <c r="DE418" s="84"/>
      <c r="DF418" s="84"/>
      <c r="DG418" s="84"/>
      <c r="DH418" s="84"/>
      <c r="DI418" s="84"/>
      <c r="DJ418" s="84"/>
      <c r="DK418" s="84"/>
      <c r="DL418" s="84"/>
      <c r="DM418" s="84"/>
      <c r="DN418" s="84"/>
      <c r="DO418" s="84"/>
      <c r="DP418" s="84"/>
      <c r="DQ418" s="84"/>
      <c r="DR418" s="84"/>
      <c r="DS418" s="84"/>
      <c r="DT418" s="84"/>
      <c r="DU418" s="84"/>
      <c r="DV418" s="84"/>
      <c r="DW418" s="84"/>
      <c r="DX418" s="84"/>
      <c r="DY418" s="84"/>
      <c r="DZ418" s="84"/>
      <c r="EA418" s="84"/>
      <c r="EB418" s="84"/>
      <c r="EC418" s="84"/>
      <c r="ED418" s="84"/>
      <c r="EE418" s="84"/>
      <c r="EF418" s="84"/>
      <c r="EG418" s="84"/>
      <c r="EH418" s="84"/>
      <c r="EI418" s="84"/>
    </row>
    <row r="419" spans="22:139" x14ac:dyDescent="0.25">
      <c r="V419" s="89">
        <v>51</v>
      </c>
      <c r="W419" s="90" t="s">
        <v>177</v>
      </c>
      <c r="X419" s="89">
        <v>51</v>
      </c>
      <c r="Y419" s="89">
        <v>2</v>
      </c>
      <c r="Z419" s="94">
        <v>512</v>
      </c>
      <c r="AA419" s="92">
        <v>42111</v>
      </c>
      <c r="AB419" s="90" t="s">
        <v>433</v>
      </c>
      <c r="AC419" s="84"/>
      <c r="AD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c r="AZ419" s="84"/>
      <c r="BA419" s="84"/>
      <c r="BB419" s="84"/>
      <c r="BC419" s="84"/>
      <c r="BD419" s="84"/>
      <c r="BE419" s="84"/>
      <c r="BF419" s="84"/>
      <c r="BG419" s="84"/>
      <c r="BH419" s="84"/>
      <c r="BI419" s="84"/>
      <c r="BJ419" s="84"/>
      <c r="BK419" s="84"/>
      <c r="BL419" s="84"/>
      <c r="BM419" s="84"/>
      <c r="BN419" s="84"/>
      <c r="BO419" s="84"/>
      <c r="BP419" s="84"/>
      <c r="BQ419" s="84"/>
      <c r="BR419" s="84"/>
      <c r="BS419" s="84"/>
      <c r="BT419" s="84"/>
      <c r="BU419" s="84"/>
      <c r="BV419" s="84"/>
      <c r="BW419" s="84"/>
      <c r="BX419" s="84"/>
      <c r="BY419" s="84"/>
      <c r="BZ419" s="84"/>
      <c r="CA419" s="84"/>
      <c r="CB419" s="84"/>
      <c r="CC419" s="84"/>
      <c r="CD419" s="84"/>
      <c r="CE419" s="84"/>
      <c r="CF419" s="84"/>
      <c r="CG419" s="84"/>
      <c r="CH419" s="84"/>
      <c r="CI419" s="84"/>
      <c r="CJ419" s="84"/>
      <c r="CK419" s="84"/>
      <c r="CL419" s="84"/>
      <c r="CM419" s="84"/>
      <c r="CN419" s="84"/>
      <c r="CO419" s="84"/>
      <c r="CP419" s="84"/>
      <c r="CQ419" s="84"/>
      <c r="CR419" s="84"/>
      <c r="CS419" s="84"/>
      <c r="CT419" s="84"/>
      <c r="CU419" s="84"/>
      <c r="CV419" s="84"/>
      <c r="CW419" s="84"/>
      <c r="CX419" s="84"/>
      <c r="CY419" s="84"/>
      <c r="CZ419" s="84"/>
      <c r="DA419" s="84"/>
      <c r="DB419" s="84"/>
      <c r="DC419" s="84"/>
      <c r="DD419" s="84"/>
      <c r="DE419" s="84"/>
      <c r="DF419" s="84"/>
      <c r="DG419" s="84"/>
      <c r="DH419" s="84"/>
      <c r="DI419" s="84"/>
      <c r="DJ419" s="84"/>
      <c r="DK419" s="84"/>
      <c r="DL419" s="84"/>
      <c r="DM419" s="84"/>
      <c r="DN419" s="84"/>
      <c r="DO419" s="84"/>
      <c r="DP419" s="84"/>
      <c r="DQ419" s="84"/>
      <c r="DR419" s="84"/>
      <c r="DS419" s="84"/>
      <c r="DT419" s="84"/>
      <c r="DU419" s="84"/>
      <c r="DV419" s="84"/>
      <c r="DW419" s="84"/>
      <c r="DX419" s="84"/>
      <c r="DY419" s="84"/>
      <c r="DZ419" s="84"/>
      <c r="EA419" s="84"/>
      <c r="EB419" s="84"/>
      <c r="EC419" s="84"/>
      <c r="ED419" s="84"/>
      <c r="EE419" s="84"/>
      <c r="EF419" s="84"/>
      <c r="EG419" s="84"/>
      <c r="EH419" s="84"/>
      <c r="EI419" s="84"/>
    </row>
    <row r="420" spans="22:139" x14ac:dyDescent="0.25">
      <c r="V420" s="89">
        <v>51</v>
      </c>
      <c r="W420" s="90" t="s">
        <v>177</v>
      </c>
      <c r="X420" s="89">
        <v>51</v>
      </c>
      <c r="Y420" s="89">
        <v>3</v>
      </c>
      <c r="Z420" s="94">
        <v>513</v>
      </c>
      <c r="AA420" s="92">
        <v>48070</v>
      </c>
      <c r="AB420" s="90" t="s">
        <v>464</v>
      </c>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84"/>
      <c r="BJ420" s="84"/>
      <c r="BK420" s="84"/>
      <c r="BL420" s="84"/>
      <c r="BM420" s="84"/>
      <c r="BN420" s="84"/>
      <c r="BO420" s="84"/>
      <c r="BP420" s="84"/>
      <c r="BQ420" s="84"/>
      <c r="BR420" s="84"/>
      <c r="BS420" s="84"/>
      <c r="BT420" s="84"/>
      <c r="BU420" s="84"/>
      <c r="BV420" s="84"/>
      <c r="BW420" s="84"/>
      <c r="BX420" s="84"/>
      <c r="BY420" s="84"/>
      <c r="BZ420" s="84"/>
      <c r="CA420" s="84"/>
      <c r="CB420" s="84"/>
      <c r="CC420" s="84"/>
      <c r="CD420" s="84"/>
      <c r="CE420" s="84"/>
      <c r="CF420" s="84"/>
      <c r="CG420" s="84"/>
      <c r="CH420" s="84"/>
      <c r="CI420" s="84"/>
      <c r="CJ420" s="84"/>
      <c r="CK420" s="84"/>
      <c r="CL420" s="84"/>
      <c r="CM420" s="84"/>
      <c r="CN420" s="84"/>
      <c r="CO420" s="84"/>
      <c r="CP420" s="84"/>
      <c r="CQ420" s="84"/>
      <c r="CR420" s="84"/>
      <c r="CS420" s="84"/>
      <c r="CT420" s="84"/>
      <c r="CU420" s="84"/>
      <c r="CV420" s="84"/>
      <c r="CW420" s="84"/>
      <c r="CX420" s="84"/>
      <c r="CY420" s="84"/>
      <c r="CZ420" s="84"/>
      <c r="DA420" s="84"/>
      <c r="DB420" s="84"/>
      <c r="DC420" s="84"/>
      <c r="DD420" s="84"/>
      <c r="DE420" s="84"/>
      <c r="DF420" s="84"/>
      <c r="DG420" s="84"/>
      <c r="DH420" s="84"/>
      <c r="DI420" s="84"/>
      <c r="DJ420" s="84"/>
      <c r="DK420" s="84"/>
      <c r="DL420" s="84"/>
      <c r="DM420" s="84"/>
      <c r="DN420" s="84"/>
      <c r="DO420" s="84"/>
      <c r="DP420" s="84"/>
      <c r="DQ420" s="84"/>
      <c r="DR420" s="84"/>
      <c r="DS420" s="84"/>
      <c r="DT420" s="84"/>
      <c r="DU420" s="84"/>
      <c r="DV420" s="84"/>
      <c r="DW420" s="84"/>
      <c r="DX420" s="84"/>
      <c r="DY420" s="84"/>
      <c r="DZ420" s="84"/>
      <c r="EA420" s="84"/>
      <c r="EB420" s="84"/>
      <c r="EC420" s="84"/>
      <c r="ED420" s="84"/>
      <c r="EE420" s="84"/>
      <c r="EF420" s="84"/>
      <c r="EG420" s="84"/>
      <c r="EH420" s="84"/>
      <c r="EI420" s="84"/>
    </row>
    <row r="421" spans="22:139" x14ac:dyDescent="0.25">
      <c r="V421" s="89">
        <v>51</v>
      </c>
      <c r="W421" s="90" t="s">
        <v>177</v>
      </c>
      <c r="X421" s="89">
        <v>51</v>
      </c>
      <c r="Y421" s="89">
        <v>4</v>
      </c>
      <c r="Z421" s="94">
        <v>514</v>
      </c>
      <c r="AA421" s="92">
        <v>48075</v>
      </c>
      <c r="AB421" s="90" t="s">
        <v>469</v>
      </c>
      <c r="AC421" s="84"/>
      <c r="AD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c r="AZ421" s="84"/>
      <c r="BA421" s="84"/>
      <c r="BB421" s="84"/>
      <c r="BC421" s="84"/>
      <c r="BD421" s="84"/>
      <c r="BE421" s="84"/>
      <c r="BF421" s="84"/>
      <c r="BG421" s="84"/>
      <c r="BH421" s="84"/>
      <c r="BI421" s="84"/>
      <c r="BJ421" s="84"/>
      <c r="BK421" s="84"/>
      <c r="BL421" s="84"/>
      <c r="BM421" s="84"/>
      <c r="BN421" s="84"/>
      <c r="BO421" s="84"/>
      <c r="BP421" s="84"/>
      <c r="BQ421" s="84"/>
      <c r="BR421" s="84"/>
      <c r="BS421" s="84"/>
      <c r="BT421" s="84"/>
      <c r="BU421" s="84"/>
      <c r="BV421" s="84"/>
      <c r="BW421" s="84"/>
      <c r="BX421" s="84"/>
      <c r="BY421" s="84"/>
      <c r="BZ421" s="84"/>
      <c r="CA421" s="84"/>
      <c r="CB421" s="84"/>
      <c r="CC421" s="84"/>
      <c r="CD421" s="84"/>
      <c r="CE421" s="84"/>
      <c r="CF421" s="84"/>
      <c r="CG421" s="84"/>
      <c r="CH421" s="84"/>
      <c r="CI421" s="84"/>
      <c r="CJ421" s="84"/>
      <c r="CK421" s="84"/>
      <c r="CL421" s="84"/>
      <c r="CM421" s="84"/>
      <c r="CN421" s="84"/>
      <c r="CO421" s="84"/>
      <c r="CP421" s="84"/>
      <c r="CQ421" s="84"/>
      <c r="CR421" s="84"/>
      <c r="CS421" s="84"/>
      <c r="CT421" s="84"/>
      <c r="CU421" s="84"/>
      <c r="CV421" s="84"/>
      <c r="CW421" s="84"/>
      <c r="CX421" s="84"/>
      <c r="CY421" s="84"/>
      <c r="CZ421" s="84"/>
      <c r="DA421" s="84"/>
      <c r="DB421" s="84"/>
      <c r="DC421" s="84"/>
      <c r="DD421" s="84"/>
      <c r="DE421" s="84"/>
      <c r="DF421" s="84"/>
      <c r="DG421" s="84"/>
      <c r="DH421" s="84"/>
      <c r="DI421" s="84"/>
      <c r="DJ421" s="84"/>
      <c r="DK421" s="84"/>
      <c r="DL421" s="84"/>
      <c r="DM421" s="84"/>
      <c r="DN421" s="84"/>
      <c r="DO421" s="84"/>
      <c r="DP421" s="84"/>
      <c r="DQ421" s="84"/>
      <c r="DR421" s="84"/>
      <c r="DS421" s="84"/>
      <c r="DT421" s="84"/>
      <c r="DU421" s="84"/>
      <c r="DV421" s="84"/>
      <c r="DW421" s="84"/>
      <c r="DX421" s="84"/>
      <c r="DY421" s="84"/>
      <c r="DZ421" s="84"/>
      <c r="EA421" s="84"/>
      <c r="EB421" s="84"/>
      <c r="EC421" s="84"/>
      <c r="ED421" s="84"/>
      <c r="EE421" s="84"/>
      <c r="EF421" s="84"/>
      <c r="EG421" s="84"/>
      <c r="EH421" s="84"/>
      <c r="EI421" s="84"/>
    </row>
    <row r="422" spans="22:139" x14ac:dyDescent="0.25">
      <c r="V422" s="89">
        <v>51</v>
      </c>
      <c r="W422" s="90" t="s">
        <v>177</v>
      </c>
      <c r="X422" s="89">
        <v>51</v>
      </c>
      <c r="Y422" s="89">
        <v>5</v>
      </c>
      <c r="Z422" s="94">
        <v>515</v>
      </c>
      <c r="AA422" s="92">
        <v>51150</v>
      </c>
      <c r="AB422" s="90" t="s">
        <v>491</v>
      </c>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84"/>
      <c r="BJ422" s="84"/>
      <c r="BK422" s="84"/>
      <c r="BL422" s="84"/>
      <c r="BM422" s="84"/>
      <c r="BN422" s="84"/>
      <c r="BO422" s="84"/>
      <c r="BP422" s="84"/>
      <c r="BQ422" s="84"/>
      <c r="BR422" s="84"/>
      <c r="BS422" s="84"/>
      <c r="BT422" s="84"/>
      <c r="BU422" s="84"/>
      <c r="BV422" s="84"/>
      <c r="BW422" s="84"/>
      <c r="BX422" s="84"/>
      <c r="BY422" s="84"/>
      <c r="BZ422" s="84"/>
      <c r="CA422" s="84"/>
      <c r="CB422" s="84"/>
      <c r="CC422" s="84"/>
      <c r="CD422" s="84"/>
      <c r="CE422" s="84"/>
      <c r="CF422" s="84"/>
      <c r="CG422" s="84"/>
      <c r="CH422" s="84"/>
      <c r="CI422" s="84"/>
      <c r="CJ422" s="84"/>
      <c r="CK422" s="84"/>
      <c r="CL422" s="84"/>
      <c r="CM422" s="84"/>
      <c r="CN422" s="84"/>
      <c r="CO422" s="84"/>
      <c r="CP422" s="84"/>
      <c r="CQ422" s="84"/>
      <c r="CR422" s="84"/>
      <c r="CS422" s="84"/>
      <c r="CT422" s="84"/>
      <c r="CU422" s="84"/>
      <c r="CV422" s="84"/>
      <c r="CW422" s="84"/>
      <c r="CX422" s="84"/>
      <c r="CY422" s="84"/>
      <c r="CZ422" s="84"/>
      <c r="DA422" s="84"/>
      <c r="DB422" s="84"/>
      <c r="DC422" s="84"/>
      <c r="DD422" s="84"/>
      <c r="DE422" s="84"/>
      <c r="DF422" s="84"/>
      <c r="DG422" s="84"/>
      <c r="DH422" s="84"/>
      <c r="DI422" s="84"/>
      <c r="DJ422" s="84"/>
      <c r="DK422" s="84"/>
      <c r="DL422" s="84"/>
      <c r="DM422" s="84"/>
      <c r="DN422" s="84"/>
      <c r="DO422" s="84"/>
      <c r="DP422" s="84"/>
      <c r="DQ422" s="84"/>
      <c r="DR422" s="84"/>
      <c r="DS422" s="84"/>
      <c r="DT422" s="84"/>
      <c r="DU422" s="84"/>
      <c r="DV422" s="84"/>
      <c r="DW422" s="84"/>
      <c r="DX422" s="84"/>
      <c r="DY422" s="84"/>
      <c r="DZ422" s="84"/>
      <c r="EA422" s="84"/>
      <c r="EB422" s="84"/>
      <c r="EC422" s="84"/>
      <c r="ED422" s="84"/>
      <c r="EE422" s="84"/>
      <c r="EF422" s="84"/>
      <c r="EG422" s="84"/>
      <c r="EH422" s="84"/>
      <c r="EI422" s="84"/>
    </row>
    <row r="423" spans="22:139" x14ac:dyDescent="0.25">
      <c r="V423" s="89">
        <v>51</v>
      </c>
      <c r="W423" s="90" t="s">
        <v>177</v>
      </c>
      <c r="X423" s="89">
        <v>51</v>
      </c>
      <c r="Y423" s="89">
        <v>6</v>
      </c>
      <c r="Z423" s="94">
        <v>516</v>
      </c>
      <c r="AA423" s="92">
        <v>51152</v>
      </c>
      <c r="AB423" s="90" t="s">
        <v>492</v>
      </c>
      <c r="AC423" s="84"/>
      <c r="AD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c r="AZ423" s="84"/>
      <c r="BA423" s="84"/>
      <c r="BB423" s="84"/>
      <c r="BC423" s="84"/>
      <c r="BD423" s="84"/>
      <c r="BE423" s="84"/>
      <c r="BF423" s="84"/>
      <c r="BG423" s="84"/>
      <c r="BH423" s="84"/>
      <c r="BI423" s="84"/>
      <c r="BJ423" s="84"/>
      <c r="BK423" s="84"/>
      <c r="BL423" s="84"/>
      <c r="BM423" s="84"/>
      <c r="BN423" s="84"/>
      <c r="BO423" s="84"/>
      <c r="BP423" s="84"/>
      <c r="BQ423" s="84"/>
      <c r="BR423" s="84"/>
      <c r="BS423" s="84"/>
      <c r="BT423" s="84"/>
      <c r="BU423" s="84"/>
      <c r="BV423" s="84"/>
      <c r="BW423" s="84"/>
      <c r="BX423" s="84"/>
      <c r="BY423" s="84"/>
      <c r="BZ423" s="84"/>
      <c r="CA423" s="84"/>
      <c r="CB423" s="84"/>
      <c r="CC423" s="84"/>
      <c r="CD423" s="84"/>
      <c r="CE423" s="84"/>
      <c r="CF423" s="84"/>
      <c r="CG423" s="84"/>
      <c r="CH423" s="84"/>
      <c r="CI423" s="84"/>
      <c r="CJ423" s="84"/>
      <c r="CK423" s="84"/>
      <c r="CL423" s="84"/>
      <c r="CM423" s="84"/>
      <c r="CN423" s="84"/>
      <c r="CO423" s="84"/>
      <c r="CP423" s="84"/>
      <c r="CQ423" s="84"/>
      <c r="CR423" s="84"/>
      <c r="CS423" s="84"/>
      <c r="CT423" s="84"/>
      <c r="CU423" s="84"/>
      <c r="CV423" s="84"/>
      <c r="CW423" s="84"/>
      <c r="CX423" s="84"/>
      <c r="CY423" s="84"/>
      <c r="CZ423" s="84"/>
      <c r="DA423" s="84"/>
      <c r="DB423" s="84"/>
      <c r="DC423" s="84"/>
      <c r="DD423" s="84"/>
      <c r="DE423" s="84"/>
      <c r="DF423" s="84"/>
      <c r="DG423" s="84"/>
      <c r="DH423" s="84"/>
      <c r="DI423" s="84"/>
      <c r="DJ423" s="84"/>
      <c r="DK423" s="84"/>
      <c r="DL423" s="84"/>
      <c r="DM423" s="84"/>
      <c r="DN423" s="84"/>
      <c r="DO423" s="84"/>
      <c r="DP423" s="84"/>
      <c r="DQ423" s="84"/>
      <c r="DR423" s="84"/>
      <c r="DS423" s="84"/>
      <c r="DT423" s="84"/>
      <c r="DU423" s="84"/>
      <c r="DV423" s="84"/>
      <c r="DW423" s="84"/>
      <c r="DX423" s="84"/>
      <c r="DY423" s="84"/>
      <c r="DZ423" s="84"/>
      <c r="EA423" s="84"/>
      <c r="EB423" s="84"/>
      <c r="EC423" s="84"/>
      <c r="ED423" s="84"/>
      <c r="EE423" s="84"/>
      <c r="EF423" s="84"/>
      <c r="EG423" s="84"/>
      <c r="EH423" s="84"/>
      <c r="EI423" s="84"/>
    </row>
    <row r="424" spans="22:139" x14ac:dyDescent="0.25">
      <c r="V424" s="89">
        <v>51</v>
      </c>
      <c r="W424" s="90" t="s">
        <v>177</v>
      </c>
      <c r="X424" s="89">
        <v>51</v>
      </c>
      <c r="Y424" s="89">
        <v>7</v>
      </c>
      <c r="Z424" s="94">
        <v>517</v>
      </c>
      <c r="AA424" s="92">
        <v>51153</v>
      </c>
      <c r="AB424" s="90" t="s">
        <v>493</v>
      </c>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c r="BF424" s="84"/>
      <c r="BG424" s="84"/>
      <c r="BH424" s="84"/>
      <c r="BI424" s="84"/>
      <c r="BJ424" s="84"/>
      <c r="BK424" s="84"/>
      <c r="BL424" s="84"/>
      <c r="BM424" s="84"/>
      <c r="BN424" s="84"/>
      <c r="BO424" s="84"/>
      <c r="BP424" s="84"/>
      <c r="BQ424" s="84"/>
      <c r="BR424" s="84"/>
      <c r="BS424" s="84"/>
      <c r="BT424" s="84"/>
      <c r="BU424" s="84"/>
      <c r="BV424" s="84"/>
      <c r="BW424" s="84"/>
      <c r="BX424" s="84"/>
      <c r="BY424" s="84"/>
      <c r="BZ424" s="84"/>
      <c r="CA424" s="84"/>
      <c r="CB424" s="84"/>
      <c r="CC424" s="84"/>
      <c r="CD424" s="84"/>
      <c r="CE424" s="84"/>
      <c r="CF424" s="84"/>
      <c r="CG424" s="84"/>
      <c r="CH424" s="84"/>
      <c r="CI424" s="84"/>
      <c r="CJ424" s="84"/>
      <c r="CK424" s="84"/>
      <c r="CL424" s="84"/>
      <c r="CM424" s="84"/>
      <c r="CN424" s="84"/>
      <c r="CO424" s="84"/>
      <c r="CP424" s="84"/>
      <c r="CQ424" s="84"/>
      <c r="CR424" s="84"/>
      <c r="CS424" s="84"/>
      <c r="CT424" s="84"/>
      <c r="CU424" s="84"/>
      <c r="CV424" s="84"/>
      <c r="CW424" s="84"/>
      <c r="CX424" s="84"/>
      <c r="CY424" s="84"/>
      <c r="CZ424" s="84"/>
      <c r="DA424" s="84"/>
      <c r="DB424" s="84"/>
      <c r="DC424" s="84"/>
      <c r="DD424" s="84"/>
      <c r="DE424" s="84"/>
      <c r="DF424" s="84"/>
      <c r="DG424" s="84"/>
      <c r="DH424" s="84"/>
      <c r="DI424" s="84"/>
      <c r="DJ424" s="84"/>
      <c r="DK424" s="84"/>
      <c r="DL424" s="84"/>
      <c r="DM424" s="84"/>
      <c r="DN424" s="84"/>
      <c r="DO424" s="84"/>
      <c r="DP424" s="84"/>
      <c r="DQ424" s="84"/>
      <c r="DR424" s="84"/>
      <c r="DS424" s="84"/>
      <c r="DT424" s="84"/>
      <c r="DU424" s="84"/>
      <c r="DV424" s="84"/>
      <c r="DW424" s="84"/>
      <c r="DX424" s="84"/>
      <c r="DY424" s="84"/>
      <c r="DZ424" s="84"/>
      <c r="EA424" s="84"/>
      <c r="EB424" s="84"/>
      <c r="EC424" s="84"/>
      <c r="ED424" s="84"/>
      <c r="EE424" s="84"/>
      <c r="EF424" s="84"/>
      <c r="EG424" s="84"/>
      <c r="EH424" s="84"/>
      <c r="EI424" s="84"/>
    </row>
    <row r="425" spans="22:139" x14ac:dyDescent="0.25">
      <c r="V425" s="89">
        <v>51</v>
      </c>
      <c r="W425" s="90" t="s">
        <v>177</v>
      </c>
      <c r="X425" s="89">
        <v>51</v>
      </c>
      <c r="Y425" s="89">
        <v>8</v>
      </c>
      <c r="Z425" s="94">
        <v>518</v>
      </c>
      <c r="AA425" s="92">
        <v>51154</v>
      </c>
      <c r="AB425" s="90" t="s">
        <v>494</v>
      </c>
      <c r="AC425" s="84"/>
      <c r="AD425" s="84"/>
      <c r="AE425" s="84"/>
      <c r="AF425" s="84"/>
      <c r="AG425" s="84"/>
      <c r="AH425" s="84"/>
      <c r="AI425" s="84"/>
      <c r="AJ425" s="84"/>
      <c r="AK425" s="84"/>
      <c r="AL425" s="84"/>
      <c r="AM425" s="84"/>
      <c r="AN425" s="84"/>
      <c r="AO425" s="84"/>
      <c r="AP425" s="84"/>
      <c r="AQ425" s="84"/>
      <c r="AR425" s="84"/>
      <c r="AS425" s="84"/>
      <c r="AT425" s="84"/>
      <c r="AU425" s="84"/>
      <c r="AV425" s="84"/>
      <c r="AW425" s="84"/>
      <c r="AX425" s="84"/>
      <c r="AY425" s="84"/>
      <c r="AZ425" s="84"/>
      <c r="BA425" s="84"/>
      <c r="BB425" s="84"/>
      <c r="BC425" s="84"/>
      <c r="BD425" s="84"/>
      <c r="BE425" s="84"/>
      <c r="BF425" s="84"/>
      <c r="BG425" s="84"/>
      <c r="BH425" s="84"/>
      <c r="BI425" s="84"/>
      <c r="BJ425" s="84"/>
      <c r="BK425" s="84"/>
      <c r="BL425" s="84"/>
      <c r="BM425" s="84"/>
      <c r="BN425" s="84"/>
      <c r="BO425" s="84"/>
      <c r="BP425" s="84"/>
      <c r="BQ425" s="84"/>
      <c r="BR425" s="84"/>
      <c r="BS425" s="84"/>
      <c r="BT425" s="84"/>
      <c r="BU425" s="84"/>
      <c r="BV425" s="84"/>
      <c r="BW425" s="84"/>
      <c r="BX425" s="84"/>
      <c r="BY425" s="84"/>
      <c r="BZ425" s="84"/>
      <c r="CA425" s="84"/>
      <c r="CB425" s="84"/>
      <c r="CC425" s="84"/>
      <c r="CD425" s="84"/>
      <c r="CE425" s="84"/>
      <c r="CF425" s="84"/>
      <c r="CG425" s="84"/>
      <c r="CH425" s="84"/>
      <c r="CI425" s="84"/>
      <c r="CJ425" s="84"/>
      <c r="CK425" s="84"/>
      <c r="CL425" s="84"/>
      <c r="CM425" s="84"/>
      <c r="CN425" s="84"/>
      <c r="CO425" s="84"/>
      <c r="CP425" s="84"/>
      <c r="CQ425" s="84"/>
      <c r="CR425" s="84"/>
      <c r="CS425" s="84"/>
      <c r="CT425" s="84"/>
      <c r="CU425" s="84"/>
      <c r="CV425" s="84"/>
      <c r="CW425" s="84"/>
      <c r="CX425" s="84"/>
      <c r="CY425" s="84"/>
      <c r="CZ425" s="84"/>
      <c r="DA425" s="84"/>
      <c r="DB425" s="84"/>
      <c r="DC425" s="84"/>
      <c r="DD425" s="84"/>
      <c r="DE425" s="84"/>
      <c r="DF425" s="84"/>
      <c r="DG425" s="84"/>
      <c r="DH425" s="84"/>
      <c r="DI425" s="84"/>
      <c r="DJ425" s="84"/>
      <c r="DK425" s="84"/>
      <c r="DL425" s="84"/>
      <c r="DM425" s="84"/>
      <c r="DN425" s="84"/>
      <c r="DO425" s="84"/>
      <c r="DP425" s="84"/>
      <c r="DQ425" s="84"/>
      <c r="DR425" s="84"/>
      <c r="DS425" s="84"/>
      <c r="DT425" s="84"/>
      <c r="DU425" s="84"/>
      <c r="DV425" s="84"/>
      <c r="DW425" s="84"/>
      <c r="DX425" s="84"/>
      <c r="DY425" s="84"/>
      <c r="DZ425" s="84"/>
      <c r="EA425" s="84"/>
      <c r="EB425" s="84"/>
      <c r="EC425" s="84"/>
      <c r="ED425" s="84"/>
      <c r="EE425" s="84"/>
      <c r="EF425" s="84"/>
      <c r="EG425" s="84"/>
      <c r="EH425" s="84"/>
      <c r="EI425" s="84"/>
    </row>
    <row r="426" spans="22:139" x14ac:dyDescent="0.25">
      <c r="V426" s="89">
        <v>51</v>
      </c>
      <c r="W426" s="90" t="s">
        <v>177</v>
      </c>
      <c r="X426" s="89">
        <v>51</v>
      </c>
      <c r="Y426" s="89">
        <v>9</v>
      </c>
      <c r="Z426" s="94">
        <v>519</v>
      </c>
      <c r="AA426" s="92">
        <v>51155</v>
      </c>
      <c r="AB426" s="90" t="s">
        <v>495</v>
      </c>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c r="BD426" s="84"/>
      <c r="BE426" s="84"/>
      <c r="BF426" s="84"/>
      <c r="BG426" s="84"/>
      <c r="BH426" s="84"/>
      <c r="BI426" s="84"/>
      <c r="BJ426" s="84"/>
      <c r="BK426" s="84"/>
      <c r="BL426" s="84"/>
      <c r="BM426" s="84"/>
      <c r="BN426" s="84"/>
      <c r="BO426" s="84"/>
      <c r="BP426" s="84"/>
      <c r="BQ426" s="84"/>
      <c r="BR426" s="84"/>
      <c r="BS426" s="84"/>
      <c r="BT426" s="84"/>
      <c r="BU426" s="84"/>
      <c r="BV426" s="84"/>
      <c r="BW426" s="84"/>
      <c r="BX426" s="84"/>
      <c r="BY426" s="84"/>
      <c r="BZ426" s="84"/>
      <c r="CA426" s="84"/>
      <c r="CB426" s="84"/>
      <c r="CC426" s="84"/>
      <c r="CD426" s="84"/>
      <c r="CE426" s="84"/>
      <c r="CF426" s="84"/>
      <c r="CG426" s="84"/>
      <c r="CH426" s="84"/>
      <c r="CI426" s="84"/>
      <c r="CJ426" s="84"/>
      <c r="CK426" s="84"/>
      <c r="CL426" s="84"/>
      <c r="CM426" s="84"/>
      <c r="CN426" s="84"/>
      <c r="CO426" s="84"/>
      <c r="CP426" s="84"/>
      <c r="CQ426" s="84"/>
      <c r="CR426" s="84"/>
      <c r="CS426" s="84"/>
      <c r="CT426" s="84"/>
      <c r="CU426" s="84"/>
      <c r="CV426" s="84"/>
      <c r="CW426" s="84"/>
      <c r="CX426" s="84"/>
      <c r="CY426" s="84"/>
      <c r="CZ426" s="84"/>
      <c r="DA426" s="84"/>
      <c r="DB426" s="84"/>
      <c r="DC426" s="84"/>
      <c r="DD426" s="84"/>
      <c r="DE426" s="84"/>
      <c r="DF426" s="84"/>
      <c r="DG426" s="84"/>
      <c r="DH426" s="84"/>
      <c r="DI426" s="84"/>
      <c r="DJ426" s="84"/>
      <c r="DK426" s="84"/>
      <c r="DL426" s="84"/>
      <c r="DM426" s="84"/>
      <c r="DN426" s="84"/>
      <c r="DO426" s="84"/>
      <c r="DP426" s="84"/>
      <c r="DQ426" s="84"/>
      <c r="DR426" s="84"/>
      <c r="DS426" s="84"/>
      <c r="DT426" s="84"/>
      <c r="DU426" s="84"/>
      <c r="DV426" s="84"/>
      <c r="DW426" s="84"/>
      <c r="DX426" s="84"/>
      <c r="DY426" s="84"/>
      <c r="DZ426" s="84"/>
      <c r="EA426" s="84"/>
      <c r="EB426" s="84"/>
      <c r="EC426" s="84"/>
      <c r="ED426" s="84"/>
      <c r="EE426" s="84"/>
      <c r="EF426" s="84"/>
      <c r="EG426" s="84"/>
      <c r="EH426" s="84"/>
      <c r="EI426" s="84"/>
    </row>
    <row r="427" spans="22:139" x14ac:dyDescent="0.25">
      <c r="V427" s="89">
        <v>51</v>
      </c>
      <c r="W427" s="90" t="s">
        <v>177</v>
      </c>
      <c r="X427" s="89">
        <v>51</v>
      </c>
      <c r="Y427" s="89">
        <v>10</v>
      </c>
      <c r="Z427" s="94">
        <v>5110</v>
      </c>
      <c r="AA427" s="92">
        <v>51156</v>
      </c>
      <c r="AB427" s="90" t="s">
        <v>496</v>
      </c>
      <c r="AC427" s="84"/>
      <c r="AD427" s="84"/>
      <c r="AE427" s="84"/>
      <c r="AF427" s="84"/>
      <c r="AG427" s="84"/>
      <c r="AH427" s="84"/>
      <c r="AI427" s="84"/>
      <c r="AJ427" s="84"/>
      <c r="AK427" s="84"/>
      <c r="AL427" s="84"/>
      <c r="AM427" s="84"/>
      <c r="AN427" s="84"/>
      <c r="AO427" s="84"/>
      <c r="AP427" s="84"/>
      <c r="AQ427" s="84"/>
      <c r="AR427" s="84"/>
      <c r="AS427" s="84"/>
      <c r="AT427" s="84"/>
      <c r="AU427" s="84"/>
      <c r="AV427" s="84"/>
      <c r="AW427" s="84"/>
      <c r="AX427" s="84"/>
      <c r="AY427" s="84"/>
      <c r="AZ427" s="84"/>
      <c r="BA427" s="84"/>
      <c r="BB427" s="84"/>
      <c r="BC427" s="84"/>
      <c r="BD427" s="84"/>
      <c r="BE427" s="84"/>
      <c r="BF427" s="84"/>
      <c r="BG427" s="84"/>
      <c r="BH427" s="84"/>
      <c r="BI427" s="84"/>
      <c r="BJ427" s="84"/>
      <c r="BK427" s="84"/>
      <c r="BL427" s="84"/>
      <c r="BM427" s="84"/>
      <c r="BN427" s="84"/>
      <c r="BO427" s="84"/>
      <c r="BP427" s="84"/>
      <c r="BQ427" s="84"/>
      <c r="BR427" s="84"/>
      <c r="BS427" s="84"/>
      <c r="BT427" s="84"/>
      <c r="BU427" s="84"/>
      <c r="BV427" s="84"/>
      <c r="BW427" s="84"/>
      <c r="BX427" s="84"/>
      <c r="BY427" s="84"/>
      <c r="BZ427" s="84"/>
      <c r="CA427" s="84"/>
      <c r="CB427" s="84"/>
      <c r="CC427" s="84"/>
      <c r="CD427" s="84"/>
      <c r="CE427" s="84"/>
      <c r="CF427" s="84"/>
      <c r="CG427" s="84"/>
      <c r="CH427" s="84"/>
      <c r="CI427" s="84"/>
      <c r="CJ427" s="84"/>
      <c r="CK427" s="84"/>
      <c r="CL427" s="84"/>
      <c r="CM427" s="84"/>
      <c r="CN427" s="84"/>
      <c r="CO427" s="84"/>
      <c r="CP427" s="84"/>
      <c r="CQ427" s="84"/>
      <c r="CR427" s="84"/>
      <c r="CS427" s="84"/>
      <c r="CT427" s="84"/>
      <c r="CU427" s="84"/>
      <c r="CV427" s="84"/>
      <c r="CW427" s="84"/>
      <c r="CX427" s="84"/>
      <c r="CY427" s="84"/>
      <c r="CZ427" s="84"/>
      <c r="DA427" s="84"/>
      <c r="DB427" s="84"/>
      <c r="DC427" s="84"/>
      <c r="DD427" s="84"/>
      <c r="DE427" s="84"/>
      <c r="DF427" s="84"/>
      <c r="DG427" s="84"/>
      <c r="DH427" s="84"/>
      <c r="DI427" s="84"/>
      <c r="DJ427" s="84"/>
      <c r="DK427" s="84"/>
      <c r="DL427" s="84"/>
      <c r="DM427" s="84"/>
      <c r="DN427" s="84"/>
      <c r="DO427" s="84"/>
      <c r="DP427" s="84"/>
      <c r="DQ427" s="84"/>
      <c r="DR427" s="84"/>
      <c r="DS427" s="84"/>
      <c r="DT427" s="84"/>
      <c r="DU427" s="84"/>
      <c r="DV427" s="84"/>
      <c r="DW427" s="84"/>
      <c r="DX427" s="84"/>
      <c r="DY427" s="84"/>
      <c r="DZ427" s="84"/>
      <c r="EA427" s="84"/>
      <c r="EB427" s="84"/>
      <c r="EC427" s="84"/>
      <c r="ED427" s="84"/>
      <c r="EE427" s="84"/>
      <c r="EF427" s="84"/>
      <c r="EG427" s="84"/>
      <c r="EH427" s="84"/>
      <c r="EI427" s="84"/>
    </row>
    <row r="428" spans="22:139" x14ac:dyDescent="0.25">
      <c r="V428" s="89">
        <v>51</v>
      </c>
      <c r="W428" s="90" t="s">
        <v>177</v>
      </c>
      <c r="X428" s="89">
        <v>51</v>
      </c>
      <c r="Y428" s="89">
        <v>11</v>
      </c>
      <c r="Z428" s="94">
        <v>5111</v>
      </c>
      <c r="AA428" s="92">
        <v>51159</v>
      </c>
      <c r="AB428" s="90" t="s">
        <v>497</v>
      </c>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c r="AZ428" s="84"/>
      <c r="BA428" s="84"/>
      <c r="BB428" s="84"/>
      <c r="BC428" s="84"/>
      <c r="BD428" s="84"/>
      <c r="BE428" s="84"/>
      <c r="BF428" s="84"/>
      <c r="BG428" s="84"/>
      <c r="BH428" s="84"/>
      <c r="BI428" s="84"/>
      <c r="BJ428" s="84"/>
      <c r="BK428" s="84"/>
      <c r="BL428" s="84"/>
      <c r="BM428" s="84"/>
      <c r="BN428" s="84"/>
      <c r="BO428" s="84"/>
      <c r="BP428" s="84"/>
      <c r="BQ428" s="84"/>
      <c r="BR428" s="84"/>
      <c r="BS428" s="84"/>
      <c r="BT428" s="84"/>
      <c r="BU428" s="84"/>
      <c r="BV428" s="84"/>
      <c r="BW428" s="84"/>
      <c r="BX428" s="84"/>
      <c r="BY428" s="84"/>
      <c r="BZ428" s="84"/>
      <c r="CA428" s="84"/>
      <c r="CB428" s="84"/>
      <c r="CC428" s="84"/>
      <c r="CD428" s="84"/>
      <c r="CE428" s="84"/>
      <c r="CF428" s="84"/>
      <c r="CG428" s="84"/>
      <c r="CH428" s="84"/>
      <c r="CI428" s="84"/>
      <c r="CJ428" s="84"/>
      <c r="CK428" s="84"/>
      <c r="CL428" s="84"/>
      <c r="CM428" s="84"/>
      <c r="CN428" s="84"/>
      <c r="CO428" s="84"/>
      <c r="CP428" s="84"/>
      <c r="CQ428" s="84"/>
      <c r="CR428" s="84"/>
      <c r="CS428" s="84"/>
      <c r="CT428" s="84"/>
      <c r="CU428" s="84"/>
      <c r="CV428" s="84"/>
      <c r="CW428" s="84"/>
      <c r="CX428" s="84"/>
      <c r="CY428" s="84"/>
      <c r="CZ428" s="84"/>
      <c r="DA428" s="84"/>
      <c r="DB428" s="84"/>
      <c r="DC428" s="84"/>
      <c r="DD428" s="84"/>
      <c r="DE428" s="84"/>
      <c r="DF428" s="84"/>
      <c r="DG428" s="84"/>
      <c r="DH428" s="84"/>
      <c r="DI428" s="84"/>
      <c r="DJ428" s="84"/>
      <c r="DK428" s="84"/>
      <c r="DL428" s="84"/>
      <c r="DM428" s="84"/>
      <c r="DN428" s="84"/>
      <c r="DO428" s="84"/>
      <c r="DP428" s="84"/>
      <c r="DQ428" s="84"/>
      <c r="DR428" s="84"/>
      <c r="DS428" s="84"/>
      <c r="DT428" s="84"/>
      <c r="DU428" s="84"/>
      <c r="DV428" s="84"/>
      <c r="DW428" s="84"/>
      <c r="DX428" s="84"/>
      <c r="DY428" s="84"/>
      <c r="DZ428" s="84"/>
      <c r="EA428" s="84"/>
      <c r="EB428" s="84"/>
      <c r="EC428" s="84"/>
      <c r="ED428" s="84"/>
      <c r="EE428" s="84"/>
      <c r="EF428" s="84"/>
      <c r="EG428" s="84"/>
      <c r="EH428" s="84"/>
      <c r="EI428" s="84"/>
    </row>
    <row r="429" spans="22:139" x14ac:dyDescent="0.25">
      <c r="V429" s="89">
        <v>51</v>
      </c>
      <c r="W429" s="90" t="s">
        <v>177</v>
      </c>
      <c r="X429" s="89">
        <v>51</v>
      </c>
      <c r="Y429" s="89">
        <v>12</v>
      </c>
      <c r="Z429" s="94">
        <v>5112</v>
      </c>
      <c r="AA429" s="92">
        <v>54037</v>
      </c>
      <c r="AB429" s="90" t="s">
        <v>503</v>
      </c>
      <c r="AC429" s="84"/>
      <c r="AD429" s="84"/>
      <c r="AE429" s="84"/>
      <c r="AF429" s="84"/>
      <c r="AG429" s="84"/>
      <c r="AH429" s="84"/>
      <c r="AI429" s="84"/>
      <c r="AJ429" s="84"/>
      <c r="AK429" s="84"/>
      <c r="AL429" s="84"/>
      <c r="AM429" s="84"/>
      <c r="AN429" s="84"/>
      <c r="AO429" s="84"/>
      <c r="AP429" s="84"/>
      <c r="AQ429" s="84"/>
      <c r="AR429" s="84"/>
      <c r="AS429" s="84"/>
      <c r="AT429" s="84"/>
      <c r="AU429" s="84"/>
      <c r="AV429" s="84"/>
      <c r="AW429" s="84"/>
      <c r="AX429" s="84"/>
      <c r="AY429" s="84"/>
      <c r="AZ429" s="84"/>
      <c r="BA429" s="84"/>
      <c r="BB429" s="84"/>
      <c r="BC429" s="84"/>
      <c r="BD429" s="84"/>
      <c r="BE429" s="84"/>
      <c r="BF429" s="84"/>
      <c r="BG429" s="84"/>
      <c r="BH429" s="84"/>
      <c r="BI429" s="84"/>
      <c r="BJ429" s="84"/>
      <c r="BK429" s="84"/>
      <c r="BL429" s="84"/>
      <c r="BM429" s="84"/>
      <c r="BN429" s="84"/>
      <c r="BO429" s="84"/>
      <c r="BP429" s="84"/>
      <c r="BQ429" s="84"/>
      <c r="BR429" s="84"/>
      <c r="BS429" s="84"/>
      <c r="BT429" s="84"/>
      <c r="BU429" s="84"/>
      <c r="BV429" s="84"/>
      <c r="BW429" s="84"/>
      <c r="BX429" s="84"/>
      <c r="BY429" s="84"/>
      <c r="BZ429" s="84"/>
      <c r="CA429" s="84"/>
      <c r="CB429" s="84"/>
      <c r="CC429" s="84"/>
      <c r="CD429" s="84"/>
      <c r="CE429" s="84"/>
      <c r="CF429" s="84"/>
      <c r="CG429" s="84"/>
      <c r="CH429" s="84"/>
      <c r="CI429" s="84"/>
      <c r="CJ429" s="84"/>
      <c r="CK429" s="84"/>
      <c r="CL429" s="84"/>
      <c r="CM429" s="84"/>
      <c r="CN429" s="84"/>
      <c r="CO429" s="84"/>
      <c r="CP429" s="84"/>
      <c r="CQ429" s="84"/>
      <c r="CR429" s="84"/>
      <c r="CS429" s="84"/>
      <c r="CT429" s="84"/>
      <c r="CU429" s="84"/>
      <c r="CV429" s="84"/>
      <c r="CW429" s="84"/>
      <c r="CX429" s="84"/>
      <c r="CY429" s="84"/>
      <c r="CZ429" s="84"/>
      <c r="DA429" s="84"/>
      <c r="DB429" s="84"/>
      <c r="DC429" s="84"/>
      <c r="DD429" s="84"/>
      <c r="DE429" s="84"/>
      <c r="DF429" s="84"/>
      <c r="DG429" s="84"/>
      <c r="DH429" s="84"/>
      <c r="DI429" s="84"/>
      <c r="DJ429" s="84"/>
      <c r="DK429" s="84"/>
      <c r="DL429" s="84"/>
      <c r="DM429" s="84"/>
      <c r="DN429" s="84"/>
      <c r="DO429" s="84"/>
      <c r="DP429" s="84"/>
      <c r="DQ429" s="84"/>
      <c r="DR429" s="84"/>
      <c r="DS429" s="84"/>
      <c r="DT429" s="84"/>
      <c r="DU429" s="84"/>
      <c r="DV429" s="84"/>
      <c r="DW429" s="84"/>
      <c r="DX429" s="84"/>
      <c r="DY429" s="84"/>
      <c r="DZ429" s="84"/>
      <c r="EA429" s="84"/>
      <c r="EB429" s="84"/>
      <c r="EC429" s="84"/>
      <c r="ED429" s="84"/>
      <c r="EE429" s="84"/>
      <c r="EF429" s="84"/>
      <c r="EG429" s="84"/>
      <c r="EH429" s="84"/>
      <c r="EI429" s="84"/>
    </row>
    <row r="430" spans="22:139" x14ac:dyDescent="0.25">
      <c r="V430" s="89">
        <v>51</v>
      </c>
      <c r="W430" s="90" t="s">
        <v>177</v>
      </c>
      <c r="X430" s="89">
        <v>51</v>
      </c>
      <c r="Y430" s="89">
        <v>13</v>
      </c>
      <c r="Z430" s="94">
        <v>5113</v>
      </c>
      <c r="AA430" s="92">
        <v>54041</v>
      </c>
      <c r="AB430" s="90" t="s">
        <v>505</v>
      </c>
      <c r="AC430" s="84"/>
      <c r="AD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c r="AZ430" s="84"/>
      <c r="BA430" s="84"/>
      <c r="BB430" s="84"/>
      <c r="BC430" s="84"/>
      <c r="BD430" s="84"/>
      <c r="BE430" s="84"/>
      <c r="BF430" s="84"/>
      <c r="BG430" s="84"/>
      <c r="BH430" s="84"/>
      <c r="BI430" s="84"/>
      <c r="BJ430" s="84"/>
      <c r="BK430" s="84"/>
      <c r="BL430" s="84"/>
      <c r="BM430" s="84"/>
      <c r="BN430" s="84"/>
      <c r="BO430" s="84"/>
      <c r="BP430" s="84"/>
      <c r="BQ430" s="84"/>
      <c r="BR430" s="84"/>
      <c r="BS430" s="84"/>
      <c r="BT430" s="84"/>
      <c r="BU430" s="84"/>
      <c r="BV430" s="84"/>
      <c r="BW430" s="84"/>
      <c r="BX430" s="84"/>
      <c r="BY430" s="84"/>
      <c r="BZ430" s="84"/>
      <c r="CA430" s="84"/>
      <c r="CB430" s="84"/>
      <c r="CC430" s="84"/>
      <c r="CD430" s="84"/>
      <c r="CE430" s="84"/>
      <c r="CF430" s="84"/>
      <c r="CG430" s="84"/>
      <c r="CH430" s="84"/>
      <c r="CI430" s="84"/>
      <c r="CJ430" s="84"/>
      <c r="CK430" s="84"/>
      <c r="CL430" s="84"/>
      <c r="CM430" s="84"/>
      <c r="CN430" s="84"/>
      <c r="CO430" s="84"/>
      <c r="CP430" s="84"/>
      <c r="CQ430" s="84"/>
      <c r="CR430" s="84"/>
      <c r="CS430" s="84"/>
      <c r="CT430" s="84"/>
      <c r="CU430" s="84"/>
      <c r="CV430" s="84"/>
      <c r="CW430" s="84"/>
      <c r="CX430" s="84"/>
      <c r="CY430" s="84"/>
      <c r="CZ430" s="84"/>
      <c r="DA430" s="84"/>
      <c r="DB430" s="84"/>
      <c r="DC430" s="84"/>
      <c r="DD430" s="84"/>
      <c r="DE430" s="84"/>
      <c r="DF430" s="84"/>
      <c r="DG430" s="84"/>
      <c r="DH430" s="84"/>
      <c r="DI430" s="84"/>
      <c r="DJ430" s="84"/>
      <c r="DK430" s="84"/>
      <c r="DL430" s="84"/>
      <c r="DM430" s="84"/>
      <c r="DN430" s="84"/>
      <c r="DO430" s="84"/>
      <c r="DP430" s="84"/>
      <c r="DQ430" s="84"/>
      <c r="DR430" s="84"/>
      <c r="DS430" s="84"/>
      <c r="DT430" s="84"/>
      <c r="DU430" s="84"/>
      <c r="DV430" s="84"/>
      <c r="DW430" s="84"/>
      <c r="DX430" s="84"/>
      <c r="DY430" s="84"/>
      <c r="DZ430" s="84"/>
      <c r="EA430" s="84"/>
      <c r="EB430" s="84"/>
      <c r="EC430" s="84"/>
      <c r="ED430" s="84"/>
      <c r="EE430" s="84"/>
      <c r="EF430" s="84"/>
      <c r="EG430" s="84"/>
      <c r="EH430" s="84"/>
      <c r="EI430" s="84"/>
    </row>
    <row r="431" spans="22:139" x14ac:dyDescent="0.25">
      <c r="V431" s="89">
        <v>51</v>
      </c>
      <c r="W431" s="90" t="s">
        <v>177</v>
      </c>
      <c r="X431" s="89">
        <v>51</v>
      </c>
      <c r="Y431" s="89">
        <v>14</v>
      </c>
      <c r="Z431" s="94">
        <v>5114</v>
      </c>
      <c r="AA431" s="92">
        <v>97131</v>
      </c>
      <c r="AB431" s="90" t="s">
        <v>698</v>
      </c>
      <c r="AC431" s="84"/>
      <c r="AD431" s="84"/>
      <c r="AE431" s="84"/>
      <c r="AF431" s="84"/>
      <c r="AG431" s="84"/>
      <c r="AH431" s="84"/>
      <c r="AI431" s="84"/>
      <c r="AJ431" s="84"/>
      <c r="AK431" s="84"/>
      <c r="AL431" s="84"/>
      <c r="AM431" s="84"/>
      <c r="AN431" s="84"/>
      <c r="AO431" s="84"/>
      <c r="AP431" s="84"/>
      <c r="AQ431" s="84"/>
      <c r="AR431" s="84"/>
      <c r="AS431" s="84"/>
      <c r="AT431" s="84"/>
      <c r="AU431" s="84"/>
      <c r="AV431" s="84"/>
      <c r="AW431" s="84"/>
      <c r="AX431" s="84"/>
      <c r="AY431" s="84"/>
      <c r="AZ431" s="84"/>
      <c r="BA431" s="84"/>
      <c r="BB431" s="84"/>
      <c r="BC431" s="84"/>
      <c r="BD431" s="84"/>
      <c r="BE431" s="84"/>
      <c r="BF431" s="84"/>
      <c r="BG431" s="84"/>
      <c r="BH431" s="84"/>
      <c r="BI431" s="84"/>
      <c r="BJ431" s="84"/>
      <c r="BK431" s="84"/>
      <c r="BL431" s="84"/>
      <c r="BM431" s="84"/>
      <c r="BN431" s="84"/>
      <c r="BO431" s="84"/>
      <c r="BP431" s="84"/>
      <c r="BQ431" s="84"/>
      <c r="BR431" s="84"/>
      <c r="BS431" s="84"/>
      <c r="BT431" s="84"/>
      <c r="BU431" s="84"/>
      <c r="BV431" s="84"/>
      <c r="BW431" s="84"/>
      <c r="BX431" s="84"/>
      <c r="BY431" s="84"/>
      <c r="BZ431" s="84"/>
      <c r="CA431" s="84"/>
      <c r="CB431" s="84"/>
      <c r="CC431" s="84"/>
      <c r="CD431" s="84"/>
      <c r="CE431" s="84"/>
      <c r="CF431" s="84"/>
      <c r="CG431" s="84"/>
      <c r="CH431" s="84"/>
      <c r="CI431" s="84"/>
      <c r="CJ431" s="84"/>
      <c r="CK431" s="84"/>
      <c r="CL431" s="84"/>
      <c r="CM431" s="84"/>
      <c r="CN431" s="84"/>
      <c r="CO431" s="84"/>
      <c r="CP431" s="84"/>
      <c r="CQ431" s="84"/>
      <c r="CR431" s="84"/>
      <c r="CS431" s="84"/>
      <c r="CT431" s="84"/>
      <c r="CU431" s="84"/>
      <c r="CV431" s="84"/>
      <c r="CW431" s="84"/>
      <c r="CX431" s="84"/>
      <c r="CY431" s="84"/>
      <c r="CZ431" s="84"/>
      <c r="DA431" s="84"/>
      <c r="DB431" s="84"/>
      <c r="DC431" s="84"/>
      <c r="DD431" s="84"/>
      <c r="DE431" s="84"/>
      <c r="DF431" s="84"/>
      <c r="DG431" s="84"/>
      <c r="DH431" s="84"/>
      <c r="DI431" s="84"/>
      <c r="DJ431" s="84"/>
      <c r="DK431" s="84"/>
      <c r="DL431" s="84"/>
      <c r="DM431" s="84"/>
      <c r="DN431" s="84"/>
      <c r="DO431" s="84"/>
      <c r="DP431" s="84"/>
      <c r="DQ431" s="84"/>
      <c r="DR431" s="84"/>
      <c r="DS431" s="84"/>
      <c r="DT431" s="84"/>
      <c r="DU431" s="84"/>
      <c r="DV431" s="84"/>
      <c r="DW431" s="84"/>
      <c r="DX431" s="84"/>
      <c r="DY431" s="84"/>
      <c r="DZ431" s="84"/>
      <c r="EA431" s="84"/>
      <c r="EB431" s="84"/>
      <c r="EC431" s="84"/>
      <c r="ED431" s="84"/>
      <c r="EE431" s="84"/>
      <c r="EF431" s="84"/>
      <c r="EG431" s="84"/>
      <c r="EH431" s="84"/>
      <c r="EI431" s="84"/>
    </row>
    <row r="432" spans="22:139" x14ac:dyDescent="0.25">
      <c r="V432" s="89">
        <v>52</v>
      </c>
      <c r="W432" s="90" t="s">
        <v>178</v>
      </c>
      <c r="X432" s="89">
        <v>52</v>
      </c>
      <c r="Y432" s="89">
        <v>1</v>
      </c>
      <c r="Z432" s="94">
        <v>521</v>
      </c>
      <c r="AA432" s="92">
        <v>1092</v>
      </c>
      <c r="AB432" s="90" t="s">
        <v>249</v>
      </c>
      <c r="AC432" s="84"/>
      <c r="AD432" s="84"/>
      <c r="AE432" s="84"/>
      <c r="AF432" s="84"/>
      <c r="AG432" s="84"/>
      <c r="AH432" s="84"/>
      <c r="AI432" s="84"/>
      <c r="AJ432" s="84"/>
      <c r="AK432" s="84"/>
      <c r="AL432" s="84"/>
      <c r="AM432" s="84"/>
      <c r="AN432" s="84"/>
      <c r="AO432" s="84"/>
      <c r="AP432" s="84"/>
      <c r="AQ432" s="84"/>
      <c r="AR432" s="84"/>
      <c r="AS432" s="84"/>
      <c r="AT432" s="84"/>
      <c r="AU432" s="84"/>
      <c r="AV432" s="84"/>
      <c r="AW432" s="84"/>
      <c r="AX432" s="84"/>
      <c r="AY432" s="84"/>
      <c r="AZ432" s="84"/>
      <c r="BA432" s="84"/>
      <c r="BB432" s="84"/>
      <c r="BC432" s="84"/>
      <c r="BD432" s="84"/>
      <c r="BE432" s="84"/>
      <c r="BF432" s="84"/>
      <c r="BG432" s="84"/>
      <c r="BH432" s="84"/>
      <c r="BI432" s="84"/>
      <c r="BJ432" s="84"/>
      <c r="BK432" s="84"/>
      <c r="BL432" s="84"/>
      <c r="BM432" s="84"/>
      <c r="BN432" s="84"/>
      <c r="BO432" s="84"/>
      <c r="BP432" s="84"/>
      <c r="BQ432" s="84"/>
      <c r="BR432" s="84"/>
      <c r="BS432" s="84"/>
      <c r="BT432" s="84"/>
      <c r="BU432" s="84"/>
      <c r="BV432" s="84"/>
      <c r="BW432" s="84"/>
      <c r="BX432" s="84"/>
      <c r="BY432" s="84"/>
      <c r="BZ432" s="84"/>
      <c r="CA432" s="84"/>
      <c r="CB432" s="84"/>
      <c r="CC432" s="84"/>
      <c r="CD432" s="84"/>
      <c r="CE432" s="84"/>
      <c r="CF432" s="84"/>
      <c r="CG432" s="84"/>
      <c r="CH432" s="84"/>
      <c r="CI432" s="84"/>
      <c r="CJ432" s="84"/>
      <c r="CK432" s="84"/>
      <c r="CL432" s="84"/>
      <c r="CM432" s="84"/>
      <c r="CN432" s="84"/>
      <c r="CO432" s="84"/>
      <c r="CP432" s="84"/>
      <c r="CQ432" s="84"/>
      <c r="CR432" s="84"/>
      <c r="CS432" s="84"/>
      <c r="CT432" s="84"/>
      <c r="CU432" s="84"/>
      <c r="CV432" s="84"/>
      <c r="CW432" s="84"/>
      <c r="CX432" s="84"/>
      <c r="CY432" s="84"/>
      <c r="CZ432" s="84"/>
      <c r="DA432" s="84"/>
      <c r="DB432" s="84"/>
      <c r="DC432" s="84"/>
      <c r="DD432" s="84"/>
      <c r="DE432" s="84"/>
      <c r="DF432" s="84"/>
      <c r="DG432" s="84"/>
      <c r="DH432" s="84"/>
      <c r="DI432" s="84"/>
      <c r="DJ432" s="84"/>
      <c r="DK432" s="84"/>
      <c r="DL432" s="84"/>
      <c r="DM432" s="84"/>
      <c r="DN432" s="84"/>
      <c r="DO432" s="84"/>
      <c r="DP432" s="84"/>
      <c r="DQ432" s="84"/>
      <c r="DR432" s="84"/>
      <c r="DS432" s="84"/>
      <c r="DT432" s="84"/>
      <c r="DU432" s="84"/>
      <c r="DV432" s="84"/>
      <c r="DW432" s="84"/>
      <c r="DX432" s="84"/>
      <c r="DY432" s="84"/>
      <c r="DZ432" s="84"/>
      <c r="EA432" s="84"/>
      <c r="EB432" s="84"/>
      <c r="EC432" s="84"/>
      <c r="ED432" s="84"/>
      <c r="EE432" s="84"/>
      <c r="EF432" s="84"/>
      <c r="EG432" s="84"/>
      <c r="EH432" s="84"/>
      <c r="EI432" s="84"/>
    </row>
    <row r="433" spans="22:139" x14ac:dyDescent="0.25">
      <c r="V433" s="89">
        <v>52</v>
      </c>
      <c r="W433" s="90" t="s">
        <v>178</v>
      </c>
      <c r="X433" s="89">
        <v>52</v>
      </c>
      <c r="Y433" s="89">
        <v>2</v>
      </c>
      <c r="Z433" s="94">
        <v>522</v>
      </c>
      <c r="AA433" s="92">
        <v>52096</v>
      </c>
      <c r="AB433" s="90" t="s">
        <v>498</v>
      </c>
      <c r="AC433" s="84"/>
      <c r="AD433" s="84"/>
      <c r="AE433" s="84"/>
      <c r="AF433" s="84"/>
      <c r="AG433" s="84"/>
      <c r="AH433" s="84"/>
      <c r="AI433" s="84"/>
      <c r="AJ433" s="84"/>
      <c r="AK433" s="84"/>
      <c r="AL433" s="84"/>
      <c r="AM433" s="84"/>
      <c r="AN433" s="84"/>
      <c r="AO433" s="84"/>
      <c r="AP433" s="84"/>
      <c r="AQ433" s="84"/>
      <c r="AR433" s="84"/>
      <c r="AS433" s="84"/>
      <c r="AT433" s="84"/>
      <c r="AU433" s="84"/>
      <c r="AV433" s="84"/>
      <c r="AW433" s="84"/>
      <c r="AX433" s="84"/>
      <c r="AY433" s="84"/>
      <c r="AZ433" s="84"/>
      <c r="BA433" s="84"/>
      <c r="BB433" s="84"/>
      <c r="BC433" s="84"/>
      <c r="BD433" s="84"/>
      <c r="BE433" s="84"/>
      <c r="BF433" s="84"/>
      <c r="BG433" s="84"/>
      <c r="BH433" s="84"/>
      <c r="BI433" s="84"/>
      <c r="BJ433" s="84"/>
      <c r="BK433" s="84"/>
      <c r="BL433" s="84"/>
      <c r="BM433" s="84"/>
      <c r="BN433" s="84"/>
      <c r="BO433" s="84"/>
      <c r="BP433" s="84"/>
      <c r="BQ433" s="84"/>
      <c r="BR433" s="84"/>
      <c r="BS433" s="84"/>
      <c r="BT433" s="84"/>
      <c r="BU433" s="84"/>
      <c r="BV433" s="84"/>
      <c r="BW433" s="84"/>
      <c r="BX433" s="84"/>
      <c r="BY433" s="84"/>
      <c r="BZ433" s="84"/>
      <c r="CA433" s="84"/>
      <c r="CB433" s="84"/>
      <c r="CC433" s="84"/>
      <c r="CD433" s="84"/>
      <c r="CE433" s="84"/>
      <c r="CF433" s="84"/>
      <c r="CG433" s="84"/>
      <c r="CH433" s="84"/>
      <c r="CI433" s="84"/>
      <c r="CJ433" s="84"/>
      <c r="CK433" s="84"/>
      <c r="CL433" s="84"/>
      <c r="CM433" s="84"/>
      <c r="CN433" s="84"/>
      <c r="CO433" s="84"/>
      <c r="CP433" s="84"/>
      <c r="CQ433" s="84"/>
      <c r="CR433" s="84"/>
      <c r="CS433" s="84"/>
      <c r="CT433" s="84"/>
      <c r="CU433" s="84"/>
      <c r="CV433" s="84"/>
      <c r="CW433" s="84"/>
      <c r="CX433" s="84"/>
      <c r="CY433" s="84"/>
      <c r="CZ433" s="84"/>
      <c r="DA433" s="84"/>
      <c r="DB433" s="84"/>
      <c r="DC433" s="84"/>
      <c r="DD433" s="84"/>
      <c r="DE433" s="84"/>
      <c r="DF433" s="84"/>
      <c r="DG433" s="84"/>
      <c r="DH433" s="84"/>
      <c r="DI433" s="84"/>
      <c r="DJ433" s="84"/>
      <c r="DK433" s="84"/>
      <c r="DL433" s="84"/>
      <c r="DM433" s="84"/>
      <c r="DN433" s="84"/>
      <c r="DO433" s="84"/>
      <c r="DP433" s="84"/>
      <c r="DQ433" s="84"/>
      <c r="DR433" s="84"/>
      <c r="DS433" s="84"/>
      <c r="DT433" s="84"/>
      <c r="DU433" s="84"/>
      <c r="DV433" s="84"/>
      <c r="DW433" s="84"/>
      <c r="DX433" s="84"/>
      <c r="DY433" s="84"/>
      <c r="DZ433" s="84"/>
      <c r="EA433" s="84"/>
      <c r="EB433" s="84"/>
      <c r="EC433" s="84"/>
      <c r="ED433" s="84"/>
      <c r="EE433" s="84"/>
      <c r="EF433" s="84"/>
      <c r="EG433" s="84"/>
      <c r="EH433" s="84"/>
      <c r="EI433" s="84"/>
    </row>
    <row r="434" spans="22:139" x14ac:dyDescent="0.25">
      <c r="V434" s="89">
        <v>52</v>
      </c>
      <c r="W434" s="90" t="s">
        <v>178</v>
      </c>
      <c r="X434" s="89">
        <v>52</v>
      </c>
      <c r="Y434" s="89">
        <v>3</v>
      </c>
      <c r="Z434" s="94">
        <v>523</v>
      </c>
      <c r="AA434" s="92">
        <v>56017</v>
      </c>
      <c r="AB434" s="90" t="s">
        <v>516</v>
      </c>
      <c r="AC434" s="84"/>
      <c r="AD434" s="84"/>
      <c r="AE434" s="84"/>
      <c r="AF434" s="84"/>
      <c r="AG434" s="84"/>
      <c r="AH434" s="84"/>
      <c r="AI434" s="84"/>
      <c r="AJ434" s="84"/>
      <c r="AK434" s="84"/>
      <c r="AL434" s="84"/>
      <c r="AM434" s="84"/>
      <c r="AN434" s="84"/>
      <c r="AO434" s="84"/>
      <c r="AP434" s="84"/>
      <c r="AQ434" s="84"/>
      <c r="AR434" s="84"/>
      <c r="AS434" s="84"/>
      <c r="AT434" s="84"/>
      <c r="AU434" s="84"/>
      <c r="AV434" s="84"/>
      <c r="AW434" s="84"/>
      <c r="AX434" s="84"/>
      <c r="AY434" s="84"/>
      <c r="AZ434" s="84"/>
      <c r="BA434" s="84"/>
      <c r="BB434" s="84"/>
      <c r="BC434" s="84"/>
      <c r="BD434" s="84"/>
      <c r="BE434" s="84"/>
      <c r="BF434" s="84"/>
      <c r="BG434" s="84"/>
      <c r="BH434" s="84"/>
      <c r="BI434" s="84"/>
      <c r="BJ434" s="84"/>
      <c r="BK434" s="84"/>
      <c r="BL434" s="84"/>
      <c r="BM434" s="84"/>
      <c r="BN434" s="84"/>
      <c r="BO434" s="84"/>
      <c r="BP434" s="84"/>
      <c r="BQ434" s="84"/>
      <c r="BR434" s="84"/>
      <c r="BS434" s="84"/>
      <c r="BT434" s="84"/>
      <c r="BU434" s="84"/>
      <c r="BV434" s="84"/>
      <c r="BW434" s="84"/>
      <c r="BX434" s="84"/>
      <c r="BY434" s="84"/>
      <c r="BZ434" s="84"/>
      <c r="CA434" s="84"/>
      <c r="CB434" s="84"/>
      <c r="CC434" s="84"/>
      <c r="CD434" s="84"/>
      <c r="CE434" s="84"/>
      <c r="CF434" s="84"/>
      <c r="CG434" s="84"/>
      <c r="CH434" s="84"/>
      <c r="CI434" s="84"/>
      <c r="CJ434" s="84"/>
      <c r="CK434" s="84"/>
      <c r="CL434" s="84"/>
      <c r="CM434" s="84"/>
      <c r="CN434" s="84"/>
      <c r="CO434" s="84"/>
      <c r="CP434" s="84"/>
      <c r="CQ434" s="84"/>
      <c r="CR434" s="84"/>
      <c r="CS434" s="84"/>
      <c r="CT434" s="84"/>
      <c r="CU434" s="84"/>
      <c r="CV434" s="84"/>
      <c r="CW434" s="84"/>
      <c r="CX434" s="84"/>
      <c r="CY434" s="84"/>
      <c r="CZ434" s="84"/>
      <c r="DA434" s="84"/>
      <c r="DB434" s="84"/>
      <c r="DC434" s="84"/>
      <c r="DD434" s="84"/>
      <c r="DE434" s="84"/>
      <c r="DF434" s="84"/>
      <c r="DG434" s="84"/>
      <c r="DH434" s="84"/>
      <c r="DI434" s="84"/>
      <c r="DJ434" s="84"/>
      <c r="DK434" s="84"/>
      <c r="DL434" s="84"/>
      <c r="DM434" s="84"/>
      <c r="DN434" s="84"/>
      <c r="DO434" s="84"/>
      <c r="DP434" s="84"/>
      <c r="DQ434" s="84"/>
      <c r="DR434" s="84"/>
      <c r="DS434" s="84"/>
      <c r="DT434" s="84"/>
      <c r="DU434" s="84"/>
      <c r="DV434" s="84"/>
      <c r="DW434" s="84"/>
      <c r="DX434" s="84"/>
      <c r="DY434" s="84"/>
      <c r="DZ434" s="84"/>
      <c r="EA434" s="84"/>
      <c r="EB434" s="84"/>
      <c r="EC434" s="84"/>
      <c r="ED434" s="84"/>
      <c r="EE434" s="84"/>
      <c r="EF434" s="84"/>
      <c r="EG434" s="84"/>
      <c r="EH434" s="84"/>
      <c r="EI434" s="84"/>
    </row>
    <row r="435" spans="22:139" x14ac:dyDescent="0.25">
      <c r="V435" s="89">
        <v>52</v>
      </c>
      <c r="W435" s="90" t="s">
        <v>178</v>
      </c>
      <c r="X435" s="89">
        <v>52</v>
      </c>
      <c r="Y435" s="89">
        <v>4</v>
      </c>
      <c r="Z435" s="94">
        <v>524</v>
      </c>
      <c r="AA435" s="92">
        <v>61154</v>
      </c>
      <c r="AB435" s="90" t="s">
        <v>532</v>
      </c>
      <c r="AC435" s="84"/>
      <c r="AD435" s="84"/>
      <c r="AE435" s="84"/>
      <c r="AF435" s="84"/>
      <c r="AG435" s="84"/>
      <c r="AH435" s="84"/>
      <c r="AI435" s="84"/>
      <c r="AJ435" s="84"/>
      <c r="AK435" s="84"/>
      <c r="AL435" s="84"/>
      <c r="AM435" s="84"/>
      <c r="AN435" s="84"/>
      <c r="AO435" s="84"/>
      <c r="AP435" s="84"/>
      <c r="AQ435" s="84"/>
      <c r="AR435" s="84"/>
      <c r="AS435" s="84"/>
      <c r="AT435" s="84"/>
      <c r="AU435" s="84"/>
      <c r="AV435" s="84"/>
      <c r="AW435" s="84"/>
      <c r="AX435" s="84"/>
      <c r="AY435" s="84"/>
      <c r="AZ435" s="84"/>
      <c r="BA435" s="84"/>
      <c r="BB435" s="84"/>
      <c r="BC435" s="84"/>
      <c r="BD435" s="84"/>
      <c r="BE435" s="84"/>
      <c r="BF435" s="84"/>
      <c r="BG435" s="84"/>
      <c r="BH435" s="84"/>
      <c r="BI435" s="84"/>
      <c r="BJ435" s="84"/>
      <c r="BK435" s="84"/>
      <c r="BL435" s="84"/>
      <c r="BM435" s="84"/>
      <c r="BN435" s="84"/>
      <c r="BO435" s="84"/>
      <c r="BP435" s="84"/>
      <c r="BQ435" s="84"/>
      <c r="BR435" s="84"/>
      <c r="BS435" s="84"/>
      <c r="BT435" s="84"/>
      <c r="BU435" s="84"/>
      <c r="BV435" s="84"/>
      <c r="BW435" s="84"/>
      <c r="BX435" s="84"/>
      <c r="BY435" s="84"/>
      <c r="BZ435" s="84"/>
      <c r="CA435" s="84"/>
      <c r="CB435" s="84"/>
      <c r="CC435" s="84"/>
      <c r="CD435" s="84"/>
      <c r="CE435" s="84"/>
      <c r="CF435" s="84"/>
      <c r="CG435" s="84"/>
      <c r="CH435" s="84"/>
      <c r="CI435" s="84"/>
      <c r="CJ435" s="84"/>
      <c r="CK435" s="84"/>
      <c r="CL435" s="84"/>
      <c r="CM435" s="84"/>
      <c r="CN435" s="84"/>
      <c r="CO435" s="84"/>
      <c r="CP435" s="84"/>
      <c r="CQ435" s="84"/>
      <c r="CR435" s="84"/>
      <c r="CS435" s="84"/>
      <c r="CT435" s="84"/>
      <c r="CU435" s="84"/>
      <c r="CV435" s="84"/>
      <c r="CW435" s="84"/>
      <c r="CX435" s="84"/>
      <c r="CY435" s="84"/>
      <c r="CZ435" s="84"/>
      <c r="DA435" s="84"/>
      <c r="DB435" s="84"/>
      <c r="DC435" s="84"/>
      <c r="DD435" s="84"/>
      <c r="DE435" s="84"/>
      <c r="DF435" s="84"/>
      <c r="DG435" s="84"/>
      <c r="DH435" s="84"/>
      <c r="DI435" s="84"/>
      <c r="DJ435" s="84"/>
      <c r="DK435" s="84"/>
      <c r="DL435" s="84"/>
      <c r="DM435" s="84"/>
      <c r="DN435" s="84"/>
      <c r="DO435" s="84"/>
      <c r="DP435" s="84"/>
      <c r="DQ435" s="84"/>
      <c r="DR435" s="84"/>
      <c r="DS435" s="84"/>
      <c r="DT435" s="84"/>
      <c r="DU435" s="84"/>
      <c r="DV435" s="84"/>
      <c r="DW435" s="84"/>
      <c r="DX435" s="84"/>
      <c r="DY435" s="84"/>
      <c r="DZ435" s="84"/>
      <c r="EA435" s="84"/>
      <c r="EB435" s="84"/>
      <c r="EC435" s="84"/>
      <c r="ED435" s="84"/>
      <c r="EE435" s="84"/>
      <c r="EF435" s="84"/>
      <c r="EG435" s="84"/>
      <c r="EH435" s="84"/>
      <c r="EI435" s="84"/>
    </row>
    <row r="436" spans="22:139" x14ac:dyDescent="0.25">
      <c r="V436" s="89">
        <v>53</v>
      </c>
      <c r="W436" s="90" t="s">
        <v>179</v>
      </c>
      <c r="X436" s="89">
        <v>53</v>
      </c>
      <c r="Y436" s="89">
        <v>1</v>
      </c>
      <c r="Z436" s="94">
        <v>531</v>
      </c>
      <c r="AA436" s="92">
        <v>15001</v>
      </c>
      <c r="AB436" s="90" t="s">
        <v>308</v>
      </c>
      <c r="AC436" s="84"/>
      <c r="AD436" s="84"/>
      <c r="AE436" s="84"/>
      <c r="AF436" s="84"/>
      <c r="AG436" s="84"/>
      <c r="AH436" s="84"/>
      <c r="AI436" s="84"/>
      <c r="AJ436" s="84"/>
      <c r="AK436" s="84"/>
      <c r="AL436" s="84"/>
      <c r="AM436" s="84"/>
      <c r="AN436" s="84"/>
      <c r="AO436" s="84"/>
      <c r="AP436" s="84"/>
      <c r="AQ436" s="84"/>
      <c r="AR436" s="84"/>
      <c r="AS436" s="84"/>
      <c r="AT436" s="84"/>
      <c r="AU436" s="84"/>
      <c r="AV436" s="84"/>
      <c r="AW436" s="84"/>
      <c r="AX436" s="84"/>
      <c r="AY436" s="84"/>
      <c r="AZ436" s="84"/>
      <c r="BA436" s="84"/>
      <c r="BB436" s="84"/>
      <c r="BC436" s="84"/>
      <c r="BD436" s="84"/>
      <c r="BE436" s="84"/>
      <c r="BF436" s="84"/>
      <c r="BG436" s="84"/>
      <c r="BH436" s="84"/>
      <c r="BI436" s="84"/>
      <c r="BJ436" s="84"/>
      <c r="BK436" s="84"/>
      <c r="BL436" s="84"/>
      <c r="BM436" s="84"/>
      <c r="BN436" s="84"/>
      <c r="BO436" s="84"/>
      <c r="BP436" s="84"/>
      <c r="BQ436" s="84"/>
      <c r="BR436" s="84"/>
      <c r="BS436" s="84"/>
      <c r="BT436" s="84"/>
      <c r="BU436" s="84"/>
      <c r="BV436" s="84"/>
      <c r="BW436" s="84"/>
      <c r="BX436" s="84"/>
      <c r="BY436" s="84"/>
      <c r="BZ436" s="84"/>
      <c r="CA436" s="84"/>
      <c r="CB436" s="84"/>
      <c r="CC436" s="84"/>
      <c r="CD436" s="84"/>
      <c r="CE436" s="84"/>
      <c r="CF436" s="84"/>
      <c r="CG436" s="84"/>
      <c r="CH436" s="84"/>
      <c r="CI436" s="84"/>
      <c r="CJ436" s="84"/>
      <c r="CK436" s="84"/>
      <c r="CL436" s="84"/>
      <c r="CM436" s="84"/>
      <c r="CN436" s="84"/>
      <c r="CO436" s="84"/>
      <c r="CP436" s="84"/>
      <c r="CQ436" s="84"/>
      <c r="CR436" s="84"/>
      <c r="CS436" s="84"/>
      <c r="CT436" s="84"/>
      <c r="CU436" s="84"/>
      <c r="CV436" s="84"/>
      <c r="CW436" s="84"/>
      <c r="CX436" s="84"/>
      <c r="CY436" s="84"/>
      <c r="CZ436" s="84"/>
      <c r="DA436" s="84"/>
      <c r="DB436" s="84"/>
      <c r="DC436" s="84"/>
      <c r="DD436" s="84"/>
      <c r="DE436" s="84"/>
      <c r="DF436" s="84"/>
      <c r="DG436" s="84"/>
      <c r="DH436" s="84"/>
      <c r="DI436" s="84"/>
      <c r="DJ436" s="84"/>
      <c r="DK436" s="84"/>
      <c r="DL436" s="84"/>
      <c r="DM436" s="84"/>
      <c r="DN436" s="84"/>
      <c r="DO436" s="84"/>
      <c r="DP436" s="84"/>
      <c r="DQ436" s="84"/>
      <c r="DR436" s="84"/>
      <c r="DS436" s="84"/>
      <c r="DT436" s="84"/>
      <c r="DU436" s="84"/>
      <c r="DV436" s="84"/>
      <c r="DW436" s="84"/>
      <c r="DX436" s="84"/>
      <c r="DY436" s="84"/>
      <c r="DZ436" s="84"/>
      <c r="EA436" s="84"/>
      <c r="EB436" s="84"/>
      <c r="EC436" s="84"/>
      <c r="ED436" s="84"/>
      <c r="EE436" s="84"/>
      <c r="EF436" s="84"/>
      <c r="EG436" s="84"/>
      <c r="EH436" s="84"/>
      <c r="EI436" s="84"/>
    </row>
    <row r="437" spans="22:139" x14ac:dyDescent="0.25">
      <c r="V437" s="89">
        <v>53</v>
      </c>
      <c r="W437" s="90" t="s">
        <v>179</v>
      </c>
      <c r="X437" s="89">
        <v>53</v>
      </c>
      <c r="Y437" s="89">
        <v>2</v>
      </c>
      <c r="Z437" s="94">
        <v>532</v>
      </c>
      <c r="AA437" s="92">
        <v>15002</v>
      </c>
      <c r="AB437" s="90" t="s">
        <v>309</v>
      </c>
      <c r="AC437" s="84"/>
      <c r="AD437" s="84"/>
      <c r="AE437" s="84"/>
      <c r="AF437" s="84"/>
      <c r="AG437" s="84"/>
      <c r="AH437" s="84"/>
      <c r="AI437" s="84"/>
      <c r="AJ437" s="84"/>
      <c r="AK437" s="84"/>
      <c r="AL437" s="84"/>
      <c r="AM437" s="84"/>
      <c r="AN437" s="84"/>
      <c r="AO437" s="84"/>
      <c r="AP437" s="84"/>
      <c r="AQ437" s="84"/>
      <c r="AR437" s="84"/>
      <c r="AS437" s="84"/>
      <c r="AT437" s="84"/>
      <c r="AU437" s="84"/>
      <c r="AV437" s="84"/>
      <c r="AW437" s="84"/>
      <c r="AX437" s="84"/>
      <c r="AY437" s="84"/>
      <c r="AZ437" s="84"/>
      <c r="BA437" s="84"/>
      <c r="BB437" s="84"/>
      <c r="BC437" s="84"/>
      <c r="BD437" s="84"/>
      <c r="BE437" s="84"/>
      <c r="BF437" s="84"/>
      <c r="BG437" s="84"/>
      <c r="BH437" s="84"/>
      <c r="BI437" s="84"/>
      <c r="BJ437" s="84"/>
      <c r="BK437" s="84"/>
      <c r="BL437" s="84"/>
      <c r="BM437" s="84"/>
      <c r="BN437" s="84"/>
      <c r="BO437" s="84"/>
      <c r="BP437" s="84"/>
      <c r="BQ437" s="84"/>
      <c r="BR437" s="84"/>
      <c r="BS437" s="84"/>
      <c r="BT437" s="84"/>
      <c r="BU437" s="84"/>
      <c r="BV437" s="84"/>
      <c r="BW437" s="84"/>
      <c r="BX437" s="84"/>
      <c r="BY437" s="84"/>
      <c r="BZ437" s="84"/>
      <c r="CA437" s="84"/>
      <c r="CB437" s="84"/>
      <c r="CC437" s="84"/>
      <c r="CD437" s="84"/>
      <c r="CE437" s="84"/>
      <c r="CF437" s="84"/>
      <c r="CG437" s="84"/>
      <c r="CH437" s="84"/>
      <c r="CI437" s="84"/>
      <c r="CJ437" s="84"/>
      <c r="CK437" s="84"/>
      <c r="CL437" s="84"/>
      <c r="CM437" s="84"/>
      <c r="CN437" s="84"/>
      <c r="CO437" s="84"/>
      <c r="CP437" s="84"/>
      <c r="CQ437" s="84"/>
      <c r="CR437" s="84"/>
      <c r="CS437" s="84"/>
      <c r="CT437" s="84"/>
      <c r="CU437" s="84"/>
      <c r="CV437" s="84"/>
      <c r="CW437" s="84"/>
      <c r="CX437" s="84"/>
      <c r="CY437" s="84"/>
      <c r="CZ437" s="84"/>
      <c r="DA437" s="84"/>
      <c r="DB437" s="84"/>
      <c r="DC437" s="84"/>
      <c r="DD437" s="84"/>
      <c r="DE437" s="84"/>
      <c r="DF437" s="84"/>
      <c r="DG437" s="84"/>
      <c r="DH437" s="84"/>
      <c r="DI437" s="84"/>
      <c r="DJ437" s="84"/>
      <c r="DK437" s="84"/>
      <c r="DL437" s="84"/>
      <c r="DM437" s="84"/>
      <c r="DN437" s="84"/>
      <c r="DO437" s="84"/>
      <c r="DP437" s="84"/>
      <c r="DQ437" s="84"/>
      <c r="DR437" s="84"/>
      <c r="DS437" s="84"/>
      <c r="DT437" s="84"/>
      <c r="DU437" s="84"/>
      <c r="DV437" s="84"/>
      <c r="DW437" s="84"/>
      <c r="DX437" s="84"/>
      <c r="DY437" s="84"/>
      <c r="DZ437" s="84"/>
      <c r="EA437" s="84"/>
      <c r="EB437" s="84"/>
      <c r="EC437" s="84"/>
      <c r="ED437" s="84"/>
      <c r="EE437" s="84"/>
      <c r="EF437" s="84"/>
      <c r="EG437" s="84"/>
      <c r="EH437" s="84"/>
      <c r="EI437" s="84"/>
    </row>
    <row r="438" spans="22:139" x14ac:dyDescent="0.25">
      <c r="V438" s="89">
        <v>53</v>
      </c>
      <c r="W438" s="90" t="s">
        <v>179</v>
      </c>
      <c r="X438" s="89">
        <v>53</v>
      </c>
      <c r="Y438" s="89">
        <v>3</v>
      </c>
      <c r="Z438" s="94">
        <v>533</v>
      </c>
      <c r="AA438" s="92">
        <v>30093</v>
      </c>
      <c r="AB438" s="90" t="s">
        <v>376</v>
      </c>
      <c r="AC438" s="84"/>
      <c r="AD438" s="84"/>
      <c r="AE438" s="84"/>
      <c r="AF438" s="84"/>
      <c r="AG438" s="84"/>
      <c r="AH438" s="84"/>
      <c r="AI438" s="84"/>
      <c r="AJ438" s="84"/>
      <c r="AK438" s="84"/>
      <c r="AL438" s="84"/>
      <c r="AM438" s="84"/>
      <c r="AN438" s="84"/>
      <c r="AO438" s="84"/>
      <c r="AP438" s="84"/>
      <c r="AQ438" s="84"/>
      <c r="AR438" s="84"/>
      <c r="AS438" s="84"/>
      <c r="AT438" s="84"/>
      <c r="AU438" s="84"/>
      <c r="AV438" s="84"/>
      <c r="AW438" s="84"/>
      <c r="AX438" s="84"/>
      <c r="AY438" s="84"/>
      <c r="AZ438" s="84"/>
      <c r="BA438" s="84"/>
      <c r="BB438" s="84"/>
      <c r="BC438" s="84"/>
      <c r="BD438" s="84"/>
      <c r="BE438" s="84"/>
      <c r="BF438" s="84"/>
      <c r="BG438" s="84"/>
      <c r="BH438" s="84"/>
      <c r="BI438" s="84"/>
      <c r="BJ438" s="84"/>
      <c r="BK438" s="84"/>
      <c r="BL438" s="84"/>
      <c r="BM438" s="84"/>
      <c r="BN438" s="84"/>
      <c r="BO438" s="84"/>
      <c r="BP438" s="84"/>
      <c r="BQ438" s="84"/>
      <c r="BR438" s="84"/>
      <c r="BS438" s="84"/>
      <c r="BT438" s="84"/>
      <c r="BU438" s="84"/>
      <c r="BV438" s="84"/>
      <c r="BW438" s="84"/>
      <c r="BX438" s="84"/>
      <c r="BY438" s="84"/>
      <c r="BZ438" s="84"/>
      <c r="CA438" s="84"/>
      <c r="CB438" s="84"/>
      <c r="CC438" s="84"/>
      <c r="CD438" s="84"/>
      <c r="CE438" s="84"/>
      <c r="CF438" s="84"/>
      <c r="CG438" s="84"/>
      <c r="CH438" s="84"/>
      <c r="CI438" s="84"/>
      <c r="CJ438" s="84"/>
      <c r="CK438" s="84"/>
      <c r="CL438" s="84"/>
      <c r="CM438" s="84"/>
      <c r="CN438" s="84"/>
      <c r="CO438" s="84"/>
      <c r="CP438" s="84"/>
      <c r="CQ438" s="84"/>
      <c r="CR438" s="84"/>
      <c r="CS438" s="84"/>
      <c r="CT438" s="84"/>
      <c r="CU438" s="84"/>
      <c r="CV438" s="84"/>
      <c r="CW438" s="84"/>
      <c r="CX438" s="84"/>
      <c r="CY438" s="84"/>
      <c r="CZ438" s="84"/>
      <c r="DA438" s="84"/>
      <c r="DB438" s="84"/>
      <c r="DC438" s="84"/>
      <c r="DD438" s="84"/>
      <c r="DE438" s="84"/>
      <c r="DF438" s="84"/>
      <c r="DG438" s="84"/>
      <c r="DH438" s="84"/>
      <c r="DI438" s="84"/>
      <c r="DJ438" s="84"/>
      <c r="DK438" s="84"/>
      <c r="DL438" s="84"/>
      <c r="DM438" s="84"/>
      <c r="DN438" s="84"/>
      <c r="DO438" s="84"/>
      <c r="DP438" s="84"/>
      <c r="DQ438" s="84"/>
      <c r="DR438" s="84"/>
      <c r="DS438" s="84"/>
      <c r="DT438" s="84"/>
      <c r="DU438" s="84"/>
      <c r="DV438" s="84"/>
      <c r="DW438" s="84"/>
      <c r="DX438" s="84"/>
      <c r="DY438" s="84"/>
      <c r="DZ438" s="84"/>
      <c r="EA438" s="84"/>
      <c r="EB438" s="84"/>
      <c r="EC438" s="84"/>
      <c r="ED438" s="84"/>
      <c r="EE438" s="84"/>
      <c r="EF438" s="84"/>
      <c r="EG438" s="84"/>
      <c r="EH438" s="84"/>
      <c r="EI438" s="84"/>
    </row>
    <row r="439" spans="22:139" x14ac:dyDescent="0.25">
      <c r="V439" s="89">
        <v>53</v>
      </c>
      <c r="W439" s="90" t="s">
        <v>179</v>
      </c>
      <c r="X439" s="89">
        <v>53</v>
      </c>
      <c r="Y439" s="89">
        <v>4</v>
      </c>
      <c r="Z439" s="94">
        <v>534</v>
      </c>
      <c r="AA439" s="92">
        <v>43001</v>
      </c>
      <c r="AB439" s="90" t="s">
        <v>439</v>
      </c>
      <c r="AC439" s="84"/>
      <c r="AD439" s="84"/>
      <c r="AE439" s="84"/>
      <c r="AF439" s="84"/>
      <c r="AG439" s="84"/>
      <c r="AH439" s="84"/>
      <c r="AI439" s="84"/>
      <c r="AJ439" s="84"/>
      <c r="AK439" s="84"/>
      <c r="AL439" s="84"/>
      <c r="AM439" s="84"/>
      <c r="AN439" s="84"/>
      <c r="AO439" s="84"/>
      <c r="AP439" s="84"/>
      <c r="AQ439" s="84"/>
      <c r="AR439" s="84"/>
      <c r="AS439" s="84"/>
      <c r="AT439" s="84"/>
      <c r="AU439" s="84"/>
      <c r="AV439" s="84"/>
      <c r="AW439" s="84"/>
      <c r="AX439" s="84"/>
      <c r="AY439" s="84"/>
      <c r="AZ439" s="84"/>
      <c r="BA439" s="84"/>
      <c r="BB439" s="84"/>
      <c r="BC439" s="84"/>
      <c r="BD439" s="84"/>
      <c r="BE439" s="84"/>
      <c r="BF439" s="84"/>
      <c r="BG439" s="84"/>
      <c r="BH439" s="84"/>
      <c r="BI439" s="84"/>
      <c r="BJ439" s="84"/>
      <c r="BK439" s="84"/>
      <c r="BL439" s="84"/>
      <c r="BM439" s="84"/>
      <c r="BN439" s="84"/>
      <c r="BO439" s="84"/>
      <c r="BP439" s="84"/>
      <c r="BQ439" s="84"/>
      <c r="BR439" s="84"/>
      <c r="BS439" s="84"/>
      <c r="BT439" s="84"/>
      <c r="BU439" s="84"/>
      <c r="BV439" s="84"/>
      <c r="BW439" s="84"/>
      <c r="BX439" s="84"/>
      <c r="BY439" s="84"/>
      <c r="BZ439" s="84"/>
      <c r="CA439" s="84"/>
      <c r="CB439" s="84"/>
      <c r="CC439" s="84"/>
      <c r="CD439" s="84"/>
      <c r="CE439" s="84"/>
      <c r="CF439" s="84"/>
      <c r="CG439" s="84"/>
      <c r="CH439" s="84"/>
      <c r="CI439" s="84"/>
      <c r="CJ439" s="84"/>
      <c r="CK439" s="84"/>
      <c r="CL439" s="84"/>
      <c r="CM439" s="84"/>
      <c r="CN439" s="84"/>
      <c r="CO439" s="84"/>
      <c r="CP439" s="84"/>
      <c r="CQ439" s="84"/>
      <c r="CR439" s="84"/>
      <c r="CS439" s="84"/>
      <c r="CT439" s="84"/>
      <c r="CU439" s="84"/>
      <c r="CV439" s="84"/>
      <c r="CW439" s="84"/>
      <c r="CX439" s="84"/>
      <c r="CY439" s="84"/>
      <c r="CZ439" s="84"/>
      <c r="DA439" s="84"/>
      <c r="DB439" s="84"/>
      <c r="DC439" s="84"/>
      <c r="DD439" s="84"/>
      <c r="DE439" s="84"/>
      <c r="DF439" s="84"/>
      <c r="DG439" s="84"/>
      <c r="DH439" s="84"/>
      <c r="DI439" s="84"/>
      <c r="DJ439" s="84"/>
      <c r="DK439" s="84"/>
      <c r="DL439" s="84"/>
      <c r="DM439" s="84"/>
      <c r="DN439" s="84"/>
      <c r="DO439" s="84"/>
      <c r="DP439" s="84"/>
      <c r="DQ439" s="84"/>
      <c r="DR439" s="84"/>
      <c r="DS439" s="84"/>
      <c r="DT439" s="84"/>
      <c r="DU439" s="84"/>
      <c r="DV439" s="84"/>
      <c r="DW439" s="84"/>
      <c r="DX439" s="84"/>
      <c r="DY439" s="84"/>
      <c r="DZ439" s="84"/>
      <c r="EA439" s="84"/>
      <c r="EB439" s="84"/>
      <c r="EC439" s="84"/>
      <c r="ED439" s="84"/>
      <c r="EE439" s="84"/>
      <c r="EF439" s="84"/>
      <c r="EG439" s="84"/>
      <c r="EH439" s="84"/>
      <c r="EI439" s="84"/>
    </row>
    <row r="440" spans="22:139" x14ac:dyDescent="0.25">
      <c r="V440" s="89">
        <v>53</v>
      </c>
      <c r="W440" s="90" t="s">
        <v>179</v>
      </c>
      <c r="X440" s="89">
        <v>53</v>
      </c>
      <c r="Y440" s="89">
        <v>5</v>
      </c>
      <c r="Z440" s="94">
        <v>535</v>
      </c>
      <c r="AA440" s="92">
        <v>53111</v>
      </c>
      <c r="AB440" s="90" t="s">
        <v>499</v>
      </c>
      <c r="AC440" s="84"/>
      <c r="AD440" s="84"/>
      <c r="AE440" s="84"/>
      <c r="AF440" s="84"/>
      <c r="AG440" s="84"/>
      <c r="AH440" s="84"/>
      <c r="AI440" s="84"/>
      <c r="AJ440" s="84"/>
      <c r="AK440" s="84"/>
      <c r="AL440" s="84"/>
      <c r="AM440" s="84"/>
      <c r="AN440" s="84"/>
      <c r="AO440" s="84"/>
      <c r="AP440" s="84"/>
      <c r="AQ440" s="84"/>
      <c r="AR440" s="84"/>
      <c r="AS440" s="84"/>
      <c r="AT440" s="84"/>
      <c r="AU440" s="84"/>
      <c r="AV440" s="84"/>
      <c r="AW440" s="84"/>
      <c r="AX440" s="84"/>
      <c r="AY440" s="84"/>
      <c r="AZ440" s="84"/>
      <c r="BA440" s="84"/>
      <c r="BB440" s="84"/>
      <c r="BC440" s="84"/>
      <c r="BD440" s="84"/>
      <c r="BE440" s="84"/>
      <c r="BF440" s="84"/>
      <c r="BG440" s="84"/>
      <c r="BH440" s="84"/>
      <c r="BI440" s="84"/>
      <c r="BJ440" s="84"/>
      <c r="BK440" s="84"/>
      <c r="BL440" s="84"/>
      <c r="BM440" s="84"/>
      <c r="BN440" s="84"/>
      <c r="BO440" s="84"/>
      <c r="BP440" s="84"/>
      <c r="BQ440" s="84"/>
      <c r="BR440" s="84"/>
      <c r="BS440" s="84"/>
      <c r="BT440" s="84"/>
      <c r="BU440" s="84"/>
      <c r="BV440" s="84"/>
      <c r="BW440" s="84"/>
      <c r="BX440" s="84"/>
      <c r="BY440" s="84"/>
      <c r="BZ440" s="84"/>
      <c r="CA440" s="84"/>
      <c r="CB440" s="84"/>
      <c r="CC440" s="84"/>
      <c r="CD440" s="84"/>
      <c r="CE440" s="84"/>
      <c r="CF440" s="84"/>
      <c r="CG440" s="84"/>
      <c r="CH440" s="84"/>
      <c r="CI440" s="84"/>
      <c r="CJ440" s="84"/>
      <c r="CK440" s="84"/>
      <c r="CL440" s="84"/>
      <c r="CM440" s="84"/>
      <c r="CN440" s="84"/>
      <c r="CO440" s="84"/>
      <c r="CP440" s="84"/>
      <c r="CQ440" s="84"/>
      <c r="CR440" s="84"/>
      <c r="CS440" s="84"/>
      <c r="CT440" s="84"/>
      <c r="CU440" s="84"/>
      <c r="CV440" s="84"/>
      <c r="CW440" s="84"/>
      <c r="CX440" s="84"/>
      <c r="CY440" s="84"/>
      <c r="CZ440" s="84"/>
      <c r="DA440" s="84"/>
      <c r="DB440" s="84"/>
      <c r="DC440" s="84"/>
      <c r="DD440" s="84"/>
      <c r="DE440" s="84"/>
      <c r="DF440" s="84"/>
      <c r="DG440" s="84"/>
      <c r="DH440" s="84"/>
      <c r="DI440" s="84"/>
      <c r="DJ440" s="84"/>
      <c r="DK440" s="84"/>
      <c r="DL440" s="84"/>
      <c r="DM440" s="84"/>
      <c r="DN440" s="84"/>
      <c r="DO440" s="84"/>
      <c r="DP440" s="84"/>
      <c r="DQ440" s="84"/>
      <c r="DR440" s="84"/>
      <c r="DS440" s="84"/>
      <c r="DT440" s="84"/>
      <c r="DU440" s="84"/>
      <c r="DV440" s="84"/>
      <c r="DW440" s="84"/>
      <c r="DX440" s="84"/>
      <c r="DY440" s="84"/>
      <c r="DZ440" s="84"/>
      <c r="EA440" s="84"/>
      <c r="EB440" s="84"/>
      <c r="EC440" s="84"/>
      <c r="ED440" s="84"/>
      <c r="EE440" s="84"/>
      <c r="EF440" s="84"/>
      <c r="EG440" s="84"/>
      <c r="EH440" s="84"/>
      <c r="EI440" s="84"/>
    </row>
    <row r="441" spans="22:139" x14ac:dyDescent="0.25">
      <c r="V441" s="89">
        <v>53</v>
      </c>
      <c r="W441" s="90" t="s">
        <v>179</v>
      </c>
      <c r="X441" s="89">
        <v>53</v>
      </c>
      <c r="Y441" s="89">
        <v>6</v>
      </c>
      <c r="Z441" s="94">
        <v>536</v>
      </c>
      <c r="AA441" s="92">
        <v>53112</v>
      </c>
      <c r="AB441" s="90" t="s">
        <v>500</v>
      </c>
      <c r="AC441" s="84"/>
      <c r="AD441" s="84"/>
      <c r="AE441" s="84"/>
      <c r="AF441" s="84"/>
      <c r="AG441" s="84"/>
      <c r="AH441" s="84"/>
      <c r="AI441" s="84"/>
      <c r="AJ441" s="84"/>
      <c r="AK441" s="84"/>
      <c r="AL441" s="84"/>
      <c r="AM441" s="84"/>
      <c r="AN441" s="84"/>
      <c r="AO441" s="84"/>
      <c r="AP441" s="84"/>
      <c r="AQ441" s="84"/>
      <c r="AR441" s="84"/>
      <c r="AS441" s="84"/>
      <c r="AT441" s="84"/>
      <c r="AU441" s="84"/>
      <c r="AV441" s="84"/>
      <c r="AW441" s="84"/>
      <c r="AX441" s="84"/>
      <c r="AY441" s="84"/>
      <c r="AZ441" s="84"/>
      <c r="BA441" s="84"/>
      <c r="BB441" s="84"/>
      <c r="BC441" s="84"/>
      <c r="BD441" s="84"/>
      <c r="BE441" s="84"/>
      <c r="BF441" s="84"/>
      <c r="BG441" s="84"/>
      <c r="BH441" s="84"/>
      <c r="BI441" s="84"/>
      <c r="BJ441" s="84"/>
      <c r="BK441" s="84"/>
      <c r="BL441" s="84"/>
      <c r="BM441" s="84"/>
      <c r="BN441" s="84"/>
      <c r="BO441" s="84"/>
      <c r="BP441" s="84"/>
      <c r="BQ441" s="84"/>
      <c r="BR441" s="84"/>
      <c r="BS441" s="84"/>
      <c r="BT441" s="84"/>
      <c r="BU441" s="84"/>
      <c r="BV441" s="84"/>
      <c r="BW441" s="84"/>
      <c r="BX441" s="84"/>
      <c r="BY441" s="84"/>
      <c r="BZ441" s="84"/>
      <c r="CA441" s="84"/>
      <c r="CB441" s="84"/>
      <c r="CC441" s="84"/>
      <c r="CD441" s="84"/>
      <c r="CE441" s="84"/>
      <c r="CF441" s="84"/>
      <c r="CG441" s="84"/>
      <c r="CH441" s="84"/>
      <c r="CI441" s="84"/>
      <c r="CJ441" s="84"/>
      <c r="CK441" s="84"/>
      <c r="CL441" s="84"/>
      <c r="CM441" s="84"/>
      <c r="CN441" s="84"/>
      <c r="CO441" s="84"/>
      <c r="CP441" s="84"/>
      <c r="CQ441" s="84"/>
      <c r="CR441" s="84"/>
      <c r="CS441" s="84"/>
      <c r="CT441" s="84"/>
      <c r="CU441" s="84"/>
      <c r="CV441" s="84"/>
      <c r="CW441" s="84"/>
      <c r="CX441" s="84"/>
      <c r="CY441" s="84"/>
      <c r="CZ441" s="84"/>
      <c r="DA441" s="84"/>
      <c r="DB441" s="84"/>
      <c r="DC441" s="84"/>
      <c r="DD441" s="84"/>
      <c r="DE441" s="84"/>
      <c r="DF441" s="84"/>
      <c r="DG441" s="84"/>
      <c r="DH441" s="84"/>
      <c r="DI441" s="84"/>
      <c r="DJ441" s="84"/>
      <c r="DK441" s="84"/>
      <c r="DL441" s="84"/>
      <c r="DM441" s="84"/>
      <c r="DN441" s="84"/>
      <c r="DO441" s="84"/>
      <c r="DP441" s="84"/>
      <c r="DQ441" s="84"/>
      <c r="DR441" s="84"/>
      <c r="DS441" s="84"/>
      <c r="DT441" s="84"/>
      <c r="DU441" s="84"/>
      <c r="DV441" s="84"/>
      <c r="DW441" s="84"/>
      <c r="DX441" s="84"/>
      <c r="DY441" s="84"/>
      <c r="DZ441" s="84"/>
      <c r="EA441" s="84"/>
      <c r="EB441" s="84"/>
      <c r="EC441" s="84"/>
      <c r="ED441" s="84"/>
      <c r="EE441" s="84"/>
      <c r="EF441" s="84"/>
      <c r="EG441" s="84"/>
      <c r="EH441" s="84"/>
      <c r="EI441" s="84"/>
    </row>
    <row r="442" spans="22:139" x14ac:dyDescent="0.25">
      <c r="V442" s="89">
        <v>53</v>
      </c>
      <c r="W442" s="90" t="s">
        <v>179</v>
      </c>
      <c r="X442" s="89">
        <v>53</v>
      </c>
      <c r="Y442" s="89">
        <v>7</v>
      </c>
      <c r="Z442" s="94">
        <v>537</v>
      </c>
      <c r="AA442" s="92">
        <v>53113</v>
      </c>
      <c r="AB442" s="90" t="s">
        <v>501</v>
      </c>
      <c r="AC442" s="84"/>
      <c r="AD442" s="84"/>
      <c r="AE442" s="84"/>
      <c r="AF442" s="84"/>
      <c r="AG442" s="84"/>
      <c r="AH442" s="84"/>
      <c r="AI442" s="84"/>
      <c r="AJ442" s="84"/>
      <c r="AK442" s="84"/>
      <c r="AL442" s="84"/>
      <c r="AM442" s="84"/>
      <c r="AN442" s="84"/>
      <c r="AO442" s="84"/>
      <c r="AP442" s="84"/>
      <c r="AQ442" s="84"/>
      <c r="AR442" s="84"/>
      <c r="AS442" s="84"/>
      <c r="AT442" s="84"/>
      <c r="AU442" s="84"/>
      <c r="AV442" s="84"/>
      <c r="AW442" s="84"/>
      <c r="AX442" s="84"/>
      <c r="AY442" s="84"/>
      <c r="AZ442" s="84"/>
      <c r="BA442" s="84"/>
      <c r="BB442" s="84"/>
      <c r="BC442" s="84"/>
      <c r="BD442" s="84"/>
      <c r="BE442" s="84"/>
      <c r="BF442" s="84"/>
      <c r="BG442" s="84"/>
      <c r="BH442" s="84"/>
      <c r="BI442" s="84"/>
      <c r="BJ442" s="84"/>
      <c r="BK442" s="84"/>
      <c r="BL442" s="84"/>
      <c r="BM442" s="84"/>
      <c r="BN442" s="84"/>
      <c r="BO442" s="84"/>
      <c r="BP442" s="84"/>
      <c r="BQ442" s="84"/>
      <c r="BR442" s="84"/>
      <c r="BS442" s="84"/>
      <c r="BT442" s="84"/>
      <c r="BU442" s="84"/>
      <c r="BV442" s="84"/>
      <c r="BW442" s="84"/>
      <c r="BX442" s="84"/>
      <c r="BY442" s="84"/>
      <c r="BZ442" s="84"/>
      <c r="CA442" s="84"/>
      <c r="CB442" s="84"/>
      <c r="CC442" s="84"/>
      <c r="CD442" s="84"/>
      <c r="CE442" s="84"/>
      <c r="CF442" s="84"/>
      <c r="CG442" s="84"/>
      <c r="CH442" s="84"/>
      <c r="CI442" s="84"/>
      <c r="CJ442" s="84"/>
      <c r="CK442" s="84"/>
      <c r="CL442" s="84"/>
      <c r="CM442" s="84"/>
      <c r="CN442" s="84"/>
      <c r="CO442" s="84"/>
      <c r="CP442" s="84"/>
      <c r="CQ442" s="84"/>
      <c r="CR442" s="84"/>
      <c r="CS442" s="84"/>
      <c r="CT442" s="84"/>
      <c r="CU442" s="84"/>
      <c r="CV442" s="84"/>
      <c r="CW442" s="84"/>
      <c r="CX442" s="84"/>
      <c r="CY442" s="84"/>
      <c r="CZ442" s="84"/>
      <c r="DA442" s="84"/>
      <c r="DB442" s="84"/>
      <c r="DC442" s="84"/>
      <c r="DD442" s="84"/>
      <c r="DE442" s="84"/>
      <c r="DF442" s="84"/>
      <c r="DG442" s="84"/>
      <c r="DH442" s="84"/>
      <c r="DI442" s="84"/>
      <c r="DJ442" s="84"/>
      <c r="DK442" s="84"/>
      <c r="DL442" s="84"/>
      <c r="DM442" s="84"/>
      <c r="DN442" s="84"/>
      <c r="DO442" s="84"/>
      <c r="DP442" s="84"/>
      <c r="DQ442" s="84"/>
      <c r="DR442" s="84"/>
      <c r="DS442" s="84"/>
      <c r="DT442" s="84"/>
      <c r="DU442" s="84"/>
      <c r="DV442" s="84"/>
      <c r="DW442" s="84"/>
      <c r="DX442" s="84"/>
      <c r="DY442" s="84"/>
      <c r="DZ442" s="84"/>
      <c r="EA442" s="84"/>
      <c r="EB442" s="84"/>
      <c r="EC442" s="84"/>
      <c r="ED442" s="84"/>
      <c r="EE442" s="84"/>
      <c r="EF442" s="84"/>
      <c r="EG442" s="84"/>
      <c r="EH442" s="84"/>
      <c r="EI442" s="84"/>
    </row>
    <row r="443" spans="22:139" x14ac:dyDescent="0.25">
      <c r="V443" s="89">
        <v>53</v>
      </c>
      <c r="W443" s="90" t="s">
        <v>179</v>
      </c>
      <c r="X443" s="89">
        <v>53</v>
      </c>
      <c r="Y443" s="89">
        <v>8</v>
      </c>
      <c r="Z443" s="94">
        <v>538</v>
      </c>
      <c r="AA443" s="92">
        <v>53114</v>
      </c>
      <c r="AB443" s="90" t="s">
        <v>502</v>
      </c>
      <c r="AC443" s="84"/>
      <c r="AD443" s="84"/>
      <c r="AE443" s="84"/>
      <c r="AF443" s="84"/>
      <c r="AG443" s="84"/>
      <c r="AH443" s="84"/>
      <c r="AI443" s="84"/>
      <c r="AJ443" s="84"/>
      <c r="AK443" s="84"/>
      <c r="AL443" s="84"/>
      <c r="AM443" s="84"/>
      <c r="AN443" s="84"/>
      <c r="AO443" s="84"/>
      <c r="AP443" s="84"/>
      <c r="AQ443" s="84"/>
      <c r="AR443" s="84"/>
      <c r="AS443" s="84"/>
      <c r="AT443" s="84"/>
      <c r="AU443" s="84"/>
      <c r="AV443" s="84"/>
      <c r="AW443" s="84"/>
      <c r="AX443" s="84"/>
      <c r="AY443" s="84"/>
      <c r="AZ443" s="84"/>
      <c r="BA443" s="84"/>
      <c r="BB443" s="84"/>
      <c r="BC443" s="84"/>
      <c r="BD443" s="84"/>
      <c r="BE443" s="84"/>
      <c r="BF443" s="84"/>
      <c r="BG443" s="84"/>
      <c r="BH443" s="84"/>
      <c r="BI443" s="84"/>
      <c r="BJ443" s="84"/>
      <c r="BK443" s="84"/>
      <c r="BL443" s="84"/>
      <c r="BM443" s="84"/>
      <c r="BN443" s="84"/>
      <c r="BO443" s="84"/>
      <c r="BP443" s="84"/>
      <c r="BQ443" s="84"/>
      <c r="BR443" s="84"/>
      <c r="BS443" s="84"/>
      <c r="BT443" s="84"/>
      <c r="BU443" s="84"/>
      <c r="BV443" s="84"/>
      <c r="BW443" s="84"/>
      <c r="BX443" s="84"/>
      <c r="BY443" s="84"/>
      <c r="BZ443" s="84"/>
      <c r="CA443" s="84"/>
      <c r="CB443" s="84"/>
      <c r="CC443" s="84"/>
      <c r="CD443" s="84"/>
      <c r="CE443" s="84"/>
      <c r="CF443" s="84"/>
      <c r="CG443" s="84"/>
      <c r="CH443" s="84"/>
      <c r="CI443" s="84"/>
      <c r="CJ443" s="84"/>
      <c r="CK443" s="84"/>
      <c r="CL443" s="84"/>
      <c r="CM443" s="84"/>
      <c r="CN443" s="84"/>
      <c r="CO443" s="84"/>
      <c r="CP443" s="84"/>
      <c r="CQ443" s="84"/>
      <c r="CR443" s="84"/>
      <c r="CS443" s="84"/>
      <c r="CT443" s="84"/>
      <c r="CU443" s="84"/>
      <c r="CV443" s="84"/>
      <c r="CW443" s="84"/>
      <c r="CX443" s="84"/>
      <c r="CY443" s="84"/>
      <c r="CZ443" s="84"/>
      <c r="DA443" s="84"/>
      <c r="DB443" s="84"/>
      <c r="DC443" s="84"/>
      <c r="DD443" s="84"/>
      <c r="DE443" s="84"/>
      <c r="DF443" s="84"/>
      <c r="DG443" s="84"/>
      <c r="DH443" s="84"/>
      <c r="DI443" s="84"/>
      <c r="DJ443" s="84"/>
      <c r="DK443" s="84"/>
      <c r="DL443" s="84"/>
      <c r="DM443" s="84"/>
      <c r="DN443" s="84"/>
      <c r="DO443" s="84"/>
      <c r="DP443" s="84"/>
      <c r="DQ443" s="84"/>
      <c r="DR443" s="84"/>
      <c r="DS443" s="84"/>
      <c r="DT443" s="84"/>
      <c r="DU443" s="84"/>
      <c r="DV443" s="84"/>
      <c r="DW443" s="84"/>
      <c r="DX443" s="84"/>
      <c r="DY443" s="84"/>
      <c r="DZ443" s="84"/>
      <c r="EA443" s="84"/>
      <c r="EB443" s="84"/>
      <c r="EC443" s="84"/>
      <c r="ED443" s="84"/>
      <c r="EE443" s="84"/>
      <c r="EF443" s="84"/>
      <c r="EG443" s="84"/>
      <c r="EH443" s="84"/>
      <c r="EI443" s="84"/>
    </row>
    <row r="444" spans="22:139" x14ac:dyDescent="0.25">
      <c r="V444" s="89">
        <v>53</v>
      </c>
      <c r="W444" s="90" t="s">
        <v>179</v>
      </c>
      <c r="X444" s="89">
        <v>53</v>
      </c>
      <c r="Y444" s="89">
        <v>9</v>
      </c>
      <c r="Z444" s="94">
        <v>539</v>
      </c>
      <c r="AA444" s="92">
        <v>85044</v>
      </c>
      <c r="AB444" s="90" t="s">
        <v>630</v>
      </c>
      <c r="AC444" s="84"/>
      <c r="AD444" s="84"/>
      <c r="AE444" s="84"/>
      <c r="AF444" s="84"/>
      <c r="AG444" s="84"/>
      <c r="AH444" s="84"/>
      <c r="AI444" s="84"/>
      <c r="AJ444" s="84"/>
      <c r="AK444" s="84"/>
      <c r="AL444" s="84"/>
      <c r="AM444" s="84"/>
      <c r="AN444" s="84"/>
      <c r="AO444" s="84"/>
      <c r="AP444" s="84"/>
      <c r="AQ444" s="84"/>
      <c r="AR444" s="84"/>
      <c r="AS444" s="84"/>
      <c r="AT444" s="84"/>
      <c r="AU444" s="84"/>
      <c r="AV444" s="84"/>
      <c r="AW444" s="84"/>
      <c r="AX444" s="84"/>
      <c r="AY444" s="84"/>
      <c r="AZ444" s="84"/>
      <c r="BA444" s="84"/>
      <c r="BB444" s="84"/>
      <c r="BC444" s="84"/>
      <c r="BD444" s="84"/>
      <c r="BE444" s="84"/>
      <c r="BF444" s="84"/>
      <c r="BG444" s="84"/>
      <c r="BH444" s="84"/>
      <c r="BI444" s="84"/>
      <c r="BJ444" s="84"/>
      <c r="BK444" s="84"/>
      <c r="BL444" s="84"/>
      <c r="BM444" s="84"/>
      <c r="BN444" s="84"/>
      <c r="BO444" s="84"/>
      <c r="BP444" s="84"/>
      <c r="BQ444" s="84"/>
      <c r="BR444" s="84"/>
      <c r="BS444" s="84"/>
      <c r="BT444" s="84"/>
      <c r="BU444" s="84"/>
      <c r="BV444" s="84"/>
      <c r="BW444" s="84"/>
      <c r="BX444" s="84"/>
      <c r="BY444" s="84"/>
      <c r="BZ444" s="84"/>
      <c r="CA444" s="84"/>
      <c r="CB444" s="84"/>
      <c r="CC444" s="84"/>
      <c r="CD444" s="84"/>
      <c r="CE444" s="84"/>
      <c r="CF444" s="84"/>
      <c r="CG444" s="84"/>
      <c r="CH444" s="84"/>
      <c r="CI444" s="84"/>
      <c r="CJ444" s="84"/>
      <c r="CK444" s="84"/>
      <c r="CL444" s="84"/>
      <c r="CM444" s="84"/>
      <c r="CN444" s="84"/>
      <c r="CO444" s="84"/>
      <c r="CP444" s="84"/>
      <c r="CQ444" s="84"/>
      <c r="CR444" s="84"/>
      <c r="CS444" s="84"/>
      <c r="CT444" s="84"/>
      <c r="CU444" s="84"/>
      <c r="CV444" s="84"/>
      <c r="CW444" s="84"/>
      <c r="CX444" s="84"/>
      <c r="CY444" s="84"/>
      <c r="CZ444" s="84"/>
      <c r="DA444" s="84"/>
      <c r="DB444" s="84"/>
      <c r="DC444" s="84"/>
      <c r="DD444" s="84"/>
      <c r="DE444" s="84"/>
      <c r="DF444" s="84"/>
      <c r="DG444" s="84"/>
      <c r="DH444" s="84"/>
      <c r="DI444" s="84"/>
      <c r="DJ444" s="84"/>
      <c r="DK444" s="84"/>
      <c r="DL444" s="84"/>
      <c r="DM444" s="84"/>
      <c r="DN444" s="84"/>
      <c r="DO444" s="84"/>
      <c r="DP444" s="84"/>
      <c r="DQ444" s="84"/>
      <c r="DR444" s="84"/>
      <c r="DS444" s="84"/>
      <c r="DT444" s="84"/>
      <c r="DU444" s="84"/>
      <c r="DV444" s="84"/>
      <c r="DW444" s="84"/>
      <c r="DX444" s="84"/>
      <c r="DY444" s="84"/>
      <c r="DZ444" s="84"/>
      <c r="EA444" s="84"/>
      <c r="EB444" s="84"/>
      <c r="EC444" s="84"/>
      <c r="ED444" s="84"/>
      <c r="EE444" s="84"/>
      <c r="EF444" s="84"/>
      <c r="EG444" s="84"/>
      <c r="EH444" s="84"/>
      <c r="EI444" s="84"/>
    </row>
    <row r="445" spans="22:139" x14ac:dyDescent="0.25">
      <c r="V445" s="89">
        <v>53</v>
      </c>
      <c r="W445" s="90" t="s">
        <v>179</v>
      </c>
      <c r="X445" s="89">
        <v>53</v>
      </c>
      <c r="Y445" s="89">
        <v>10</v>
      </c>
      <c r="Z445" s="94">
        <v>5310</v>
      </c>
      <c r="AA445" s="92">
        <v>107156</v>
      </c>
      <c r="AB445" s="90" t="s">
        <v>739</v>
      </c>
      <c r="AC445" s="84"/>
      <c r="AD445" s="84"/>
      <c r="AE445" s="84"/>
      <c r="AF445" s="84"/>
      <c r="AG445" s="84"/>
      <c r="AH445" s="84"/>
      <c r="AI445" s="84"/>
      <c r="AJ445" s="84"/>
      <c r="AK445" s="84"/>
      <c r="AL445" s="84"/>
      <c r="AM445" s="84"/>
      <c r="AN445" s="84"/>
      <c r="AO445" s="84"/>
      <c r="AP445" s="84"/>
      <c r="AQ445" s="84"/>
      <c r="AR445" s="84"/>
      <c r="AS445" s="84"/>
      <c r="AT445" s="84"/>
      <c r="AU445" s="84"/>
      <c r="AV445" s="84"/>
      <c r="AW445" s="84"/>
      <c r="AX445" s="84"/>
      <c r="AY445" s="84"/>
      <c r="AZ445" s="84"/>
      <c r="BA445" s="84"/>
      <c r="BB445" s="84"/>
      <c r="BC445" s="84"/>
      <c r="BD445" s="84"/>
      <c r="BE445" s="84"/>
      <c r="BF445" s="84"/>
      <c r="BG445" s="84"/>
      <c r="BH445" s="84"/>
      <c r="BI445" s="84"/>
      <c r="BJ445" s="84"/>
      <c r="BK445" s="84"/>
      <c r="BL445" s="84"/>
      <c r="BM445" s="84"/>
      <c r="BN445" s="84"/>
      <c r="BO445" s="84"/>
      <c r="BP445" s="84"/>
      <c r="BQ445" s="84"/>
      <c r="BR445" s="84"/>
      <c r="BS445" s="84"/>
      <c r="BT445" s="84"/>
      <c r="BU445" s="84"/>
      <c r="BV445" s="84"/>
      <c r="BW445" s="84"/>
      <c r="BX445" s="84"/>
      <c r="BY445" s="84"/>
      <c r="BZ445" s="84"/>
      <c r="CA445" s="84"/>
      <c r="CB445" s="84"/>
      <c r="CC445" s="84"/>
      <c r="CD445" s="84"/>
      <c r="CE445" s="84"/>
      <c r="CF445" s="84"/>
      <c r="CG445" s="84"/>
      <c r="CH445" s="84"/>
      <c r="CI445" s="84"/>
      <c r="CJ445" s="84"/>
      <c r="CK445" s="84"/>
      <c r="CL445" s="84"/>
      <c r="CM445" s="84"/>
      <c r="CN445" s="84"/>
      <c r="CO445" s="84"/>
      <c r="CP445" s="84"/>
      <c r="CQ445" s="84"/>
      <c r="CR445" s="84"/>
      <c r="CS445" s="84"/>
      <c r="CT445" s="84"/>
      <c r="CU445" s="84"/>
      <c r="CV445" s="84"/>
      <c r="CW445" s="84"/>
      <c r="CX445" s="84"/>
      <c r="CY445" s="84"/>
      <c r="CZ445" s="84"/>
      <c r="DA445" s="84"/>
      <c r="DB445" s="84"/>
      <c r="DC445" s="84"/>
      <c r="DD445" s="84"/>
      <c r="DE445" s="84"/>
      <c r="DF445" s="84"/>
      <c r="DG445" s="84"/>
      <c r="DH445" s="84"/>
      <c r="DI445" s="84"/>
      <c r="DJ445" s="84"/>
      <c r="DK445" s="84"/>
      <c r="DL445" s="84"/>
      <c r="DM445" s="84"/>
      <c r="DN445" s="84"/>
      <c r="DO445" s="84"/>
      <c r="DP445" s="84"/>
      <c r="DQ445" s="84"/>
      <c r="DR445" s="84"/>
      <c r="DS445" s="84"/>
      <c r="DT445" s="84"/>
      <c r="DU445" s="84"/>
      <c r="DV445" s="84"/>
      <c r="DW445" s="84"/>
      <c r="DX445" s="84"/>
      <c r="DY445" s="84"/>
      <c r="DZ445" s="84"/>
      <c r="EA445" s="84"/>
      <c r="EB445" s="84"/>
      <c r="EC445" s="84"/>
      <c r="ED445" s="84"/>
      <c r="EE445" s="84"/>
      <c r="EF445" s="84"/>
      <c r="EG445" s="84"/>
      <c r="EH445" s="84"/>
      <c r="EI445" s="84"/>
    </row>
    <row r="446" spans="22:139" x14ac:dyDescent="0.25">
      <c r="V446" s="89">
        <v>54</v>
      </c>
      <c r="W446" s="90" t="s">
        <v>180</v>
      </c>
      <c r="X446" s="89">
        <v>54</v>
      </c>
      <c r="Y446" s="89">
        <v>1</v>
      </c>
      <c r="Z446" s="94">
        <v>541</v>
      </c>
      <c r="AA446" s="92">
        <v>48070</v>
      </c>
      <c r="AB446" s="90" t="s">
        <v>464</v>
      </c>
      <c r="AC446" s="84"/>
      <c r="AD446" s="84"/>
      <c r="AE446" s="84"/>
      <c r="AF446" s="84"/>
      <c r="AG446" s="84"/>
      <c r="AH446" s="84"/>
      <c r="AI446" s="84"/>
      <c r="AJ446" s="84"/>
      <c r="AK446" s="84"/>
      <c r="AL446" s="84"/>
      <c r="AM446" s="84"/>
      <c r="AN446" s="84"/>
      <c r="AO446" s="84"/>
      <c r="AP446" s="84"/>
      <c r="AQ446" s="84"/>
      <c r="AR446" s="84"/>
      <c r="AS446" s="84"/>
      <c r="AT446" s="84"/>
      <c r="AU446" s="84"/>
      <c r="AV446" s="84"/>
      <c r="AW446" s="84"/>
      <c r="AX446" s="84"/>
      <c r="AY446" s="84"/>
      <c r="AZ446" s="84"/>
      <c r="BA446" s="84"/>
      <c r="BB446" s="84"/>
      <c r="BC446" s="84"/>
      <c r="BD446" s="84"/>
      <c r="BE446" s="84"/>
      <c r="BF446" s="84"/>
      <c r="BG446" s="84"/>
      <c r="BH446" s="84"/>
      <c r="BI446" s="84"/>
      <c r="BJ446" s="84"/>
      <c r="BK446" s="84"/>
      <c r="BL446" s="84"/>
      <c r="BM446" s="84"/>
      <c r="BN446" s="84"/>
      <c r="BO446" s="84"/>
      <c r="BP446" s="84"/>
      <c r="BQ446" s="84"/>
      <c r="BR446" s="84"/>
      <c r="BS446" s="84"/>
      <c r="BT446" s="84"/>
      <c r="BU446" s="84"/>
      <c r="BV446" s="84"/>
      <c r="BW446" s="84"/>
      <c r="BX446" s="84"/>
      <c r="BY446" s="84"/>
      <c r="BZ446" s="84"/>
      <c r="CA446" s="84"/>
      <c r="CB446" s="84"/>
      <c r="CC446" s="84"/>
      <c r="CD446" s="84"/>
      <c r="CE446" s="84"/>
      <c r="CF446" s="84"/>
      <c r="CG446" s="84"/>
      <c r="CH446" s="84"/>
      <c r="CI446" s="84"/>
      <c r="CJ446" s="84"/>
      <c r="CK446" s="84"/>
      <c r="CL446" s="84"/>
      <c r="CM446" s="84"/>
      <c r="CN446" s="84"/>
      <c r="CO446" s="84"/>
      <c r="CP446" s="84"/>
      <c r="CQ446" s="84"/>
      <c r="CR446" s="84"/>
      <c r="CS446" s="84"/>
      <c r="CT446" s="84"/>
      <c r="CU446" s="84"/>
      <c r="CV446" s="84"/>
      <c r="CW446" s="84"/>
      <c r="CX446" s="84"/>
      <c r="CY446" s="84"/>
      <c r="CZ446" s="84"/>
      <c r="DA446" s="84"/>
      <c r="DB446" s="84"/>
      <c r="DC446" s="84"/>
      <c r="DD446" s="84"/>
      <c r="DE446" s="84"/>
      <c r="DF446" s="84"/>
      <c r="DG446" s="84"/>
      <c r="DH446" s="84"/>
      <c r="DI446" s="84"/>
      <c r="DJ446" s="84"/>
      <c r="DK446" s="84"/>
      <c r="DL446" s="84"/>
      <c r="DM446" s="84"/>
      <c r="DN446" s="84"/>
      <c r="DO446" s="84"/>
      <c r="DP446" s="84"/>
      <c r="DQ446" s="84"/>
      <c r="DR446" s="84"/>
      <c r="DS446" s="84"/>
      <c r="DT446" s="84"/>
      <c r="DU446" s="84"/>
      <c r="DV446" s="84"/>
      <c r="DW446" s="84"/>
      <c r="DX446" s="84"/>
      <c r="DY446" s="84"/>
      <c r="DZ446" s="84"/>
      <c r="EA446" s="84"/>
      <c r="EB446" s="84"/>
      <c r="EC446" s="84"/>
      <c r="ED446" s="84"/>
      <c r="EE446" s="84"/>
      <c r="EF446" s="84"/>
      <c r="EG446" s="84"/>
      <c r="EH446" s="84"/>
      <c r="EI446" s="84"/>
    </row>
    <row r="447" spans="22:139" x14ac:dyDescent="0.25">
      <c r="V447" s="89">
        <v>54</v>
      </c>
      <c r="W447" s="90" t="s">
        <v>180</v>
      </c>
      <c r="X447" s="89">
        <v>54</v>
      </c>
      <c r="Y447" s="89">
        <v>2</v>
      </c>
      <c r="Z447" s="94">
        <v>542</v>
      </c>
      <c r="AA447" s="92">
        <v>54037</v>
      </c>
      <c r="AB447" s="90" t="s">
        <v>503</v>
      </c>
      <c r="AC447" s="84"/>
      <c r="AD447" s="84"/>
      <c r="AE447" s="84"/>
      <c r="AF447" s="84"/>
      <c r="AG447" s="84"/>
      <c r="AH447" s="84"/>
      <c r="AI447" s="84"/>
      <c r="AJ447" s="84"/>
      <c r="AK447" s="84"/>
      <c r="AL447" s="84"/>
      <c r="AM447" s="84"/>
      <c r="AN447" s="84"/>
      <c r="AO447" s="84"/>
      <c r="AP447" s="84"/>
      <c r="AQ447" s="84"/>
      <c r="AR447" s="84"/>
      <c r="AS447" s="84"/>
      <c r="AT447" s="84"/>
      <c r="AU447" s="84"/>
      <c r="AV447" s="84"/>
      <c r="AW447" s="84"/>
      <c r="AX447" s="84"/>
      <c r="AY447" s="84"/>
      <c r="AZ447" s="84"/>
      <c r="BA447" s="84"/>
      <c r="BB447" s="84"/>
      <c r="BC447" s="84"/>
      <c r="BD447" s="84"/>
      <c r="BE447" s="84"/>
      <c r="BF447" s="84"/>
      <c r="BG447" s="84"/>
      <c r="BH447" s="84"/>
      <c r="BI447" s="84"/>
      <c r="BJ447" s="84"/>
      <c r="BK447" s="84"/>
      <c r="BL447" s="84"/>
      <c r="BM447" s="84"/>
      <c r="BN447" s="84"/>
      <c r="BO447" s="84"/>
      <c r="BP447" s="84"/>
      <c r="BQ447" s="84"/>
      <c r="BR447" s="84"/>
      <c r="BS447" s="84"/>
      <c r="BT447" s="84"/>
      <c r="BU447" s="84"/>
      <c r="BV447" s="84"/>
      <c r="BW447" s="84"/>
      <c r="BX447" s="84"/>
      <c r="BY447" s="84"/>
      <c r="BZ447" s="84"/>
      <c r="CA447" s="84"/>
      <c r="CB447" s="84"/>
      <c r="CC447" s="84"/>
      <c r="CD447" s="84"/>
      <c r="CE447" s="84"/>
      <c r="CF447" s="84"/>
      <c r="CG447" s="84"/>
      <c r="CH447" s="84"/>
      <c r="CI447" s="84"/>
      <c r="CJ447" s="84"/>
      <c r="CK447" s="84"/>
      <c r="CL447" s="84"/>
      <c r="CM447" s="84"/>
      <c r="CN447" s="84"/>
      <c r="CO447" s="84"/>
      <c r="CP447" s="84"/>
      <c r="CQ447" s="84"/>
      <c r="CR447" s="84"/>
      <c r="CS447" s="84"/>
      <c r="CT447" s="84"/>
      <c r="CU447" s="84"/>
      <c r="CV447" s="84"/>
      <c r="CW447" s="84"/>
      <c r="CX447" s="84"/>
      <c r="CY447" s="84"/>
      <c r="CZ447" s="84"/>
      <c r="DA447" s="84"/>
      <c r="DB447" s="84"/>
      <c r="DC447" s="84"/>
      <c r="DD447" s="84"/>
      <c r="DE447" s="84"/>
      <c r="DF447" s="84"/>
      <c r="DG447" s="84"/>
      <c r="DH447" s="84"/>
      <c r="DI447" s="84"/>
      <c r="DJ447" s="84"/>
      <c r="DK447" s="84"/>
      <c r="DL447" s="84"/>
      <c r="DM447" s="84"/>
      <c r="DN447" s="84"/>
      <c r="DO447" s="84"/>
      <c r="DP447" s="84"/>
      <c r="DQ447" s="84"/>
      <c r="DR447" s="84"/>
      <c r="DS447" s="84"/>
      <c r="DT447" s="84"/>
      <c r="DU447" s="84"/>
      <c r="DV447" s="84"/>
      <c r="DW447" s="84"/>
      <c r="DX447" s="84"/>
      <c r="DY447" s="84"/>
      <c r="DZ447" s="84"/>
      <c r="EA447" s="84"/>
      <c r="EB447" s="84"/>
      <c r="EC447" s="84"/>
      <c r="ED447" s="84"/>
      <c r="EE447" s="84"/>
      <c r="EF447" s="84"/>
      <c r="EG447" s="84"/>
      <c r="EH447" s="84"/>
      <c r="EI447" s="84"/>
    </row>
    <row r="448" spans="22:139" x14ac:dyDescent="0.25">
      <c r="V448" s="89">
        <v>54</v>
      </c>
      <c r="W448" s="90" t="s">
        <v>180</v>
      </c>
      <c r="X448" s="89">
        <v>54</v>
      </c>
      <c r="Y448" s="89">
        <v>3</v>
      </c>
      <c r="Z448" s="94">
        <v>543</v>
      </c>
      <c r="AA448" s="92">
        <v>54039</v>
      </c>
      <c r="AB448" s="90" t="s">
        <v>504</v>
      </c>
      <c r="AC448" s="84"/>
      <c r="AD448" s="84"/>
      <c r="AE448" s="84"/>
      <c r="AF448" s="84"/>
      <c r="AG448" s="84"/>
      <c r="AH448" s="84"/>
      <c r="AI448" s="84"/>
      <c r="AJ448" s="84"/>
      <c r="AK448" s="84"/>
      <c r="AL448" s="84"/>
      <c r="AM448" s="84"/>
      <c r="AN448" s="84"/>
      <c r="AO448" s="84"/>
      <c r="AP448" s="84"/>
      <c r="AQ448" s="84"/>
      <c r="AR448" s="84"/>
      <c r="AS448" s="84"/>
      <c r="AT448" s="84"/>
      <c r="AU448" s="84"/>
      <c r="AV448" s="84"/>
      <c r="AW448" s="84"/>
      <c r="AX448" s="84"/>
      <c r="AY448" s="84"/>
      <c r="AZ448" s="84"/>
      <c r="BA448" s="84"/>
      <c r="BB448" s="84"/>
      <c r="BC448" s="84"/>
      <c r="BD448" s="84"/>
      <c r="BE448" s="84"/>
      <c r="BF448" s="84"/>
      <c r="BG448" s="84"/>
      <c r="BH448" s="84"/>
      <c r="BI448" s="84"/>
      <c r="BJ448" s="84"/>
      <c r="BK448" s="84"/>
      <c r="BL448" s="84"/>
      <c r="BM448" s="84"/>
      <c r="BN448" s="84"/>
      <c r="BO448" s="84"/>
      <c r="BP448" s="84"/>
      <c r="BQ448" s="84"/>
      <c r="BR448" s="84"/>
      <c r="BS448" s="84"/>
      <c r="BT448" s="84"/>
      <c r="BU448" s="84"/>
      <c r="BV448" s="84"/>
      <c r="BW448" s="84"/>
      <c r="BX448" s="84"/>
      <c r="BY448" s="84"/>
      <c r="BZ448" s="84"/>
      <c r="CA448" s="84"/>
      <c r="CB448" s="84"/>
      <c r="CC448" s="84"/>
      <c r="CD448" s="84"/>
      <c r="CE448" s="84"/>
      <c r="CF448" s="84"/>
      <c r="CG448" s="84"/>
      <c r="CH448" s="84"/>
      <c r="CI448" s="84"/>
      <c r="CJ448" s="84"/>
      <c r="CK448" s="84"/>
      <c r="CL448" s="84"/>
      <c r="CM448" s="84"/>
      <c r="CN448" s="84"/>
      <c r="CO448" s="84"/>
      <c r="CP448" s="84"/>
      <c r="CQ448" s="84"/>
      <c r="CR448" s="84"/>
      <c r="CS448" s="84"/>
      <c r="CT448" s="84"/>
      <c r="CU448" s="84"/>
      <c r="CV448" s="84"/>
      <c r="CW448" s="84"/>
      <c r="CX448" s="84"/>
      <c r="CY448" s="84"/>
      <c r="CZ448" s="84"/>
      <c r="DA448" s="84"/>
      <c r="DB448" s="84"/>
      <c r="DC448" s="84"/>
      <c r="DD448" s="84"/>
      <c r="DE448" s="84"/>
      <c r="DF448" s="84"/>
      <c r="DG448" s="84"/>
      <c r="DH448" s="84"/>
      <c r="DI448" s="84"/>
      <c r="DJ448" s="84"/>
      <c r="DK448" s="84"/>
      <c r="DL448" s="84"/>
      <c r="DM448" s="84"/>
      <c r="DN448" s="84"/>
      <c r="DO448" s="84"/>
      <c r="DP448" s="84"/>
      <c r="DQ448" s="84"/>
      <c r="DR448" s="84"/>
      <c r="DS448" s="84"/>
      <c r="DT448" s="84"/>
      <c r="DU448" s="84"/>
      <c r="DV448" s="84"/>
      <c r="DW448" s="84"/>
      <c r="DX448" s="84"/>
      <c r="DY448" s="84"/>
      <c r="DZ448" s="84"/>
      <c r="EA448" s="84"/>
      <c r="EB448" s="84"/>
      <c r="EC448" s="84"/>
      <c r="ED448" s="84"/>
      <c r="EE448" s="84"/>
      <c r="EF448" s="84"/>
      <c r="EG448" s="84"/>
      <c r="EH448" s="84"/>
      <c r="EI448" s="84"/>
    </row>
    <row r="449" spans="22:139" x14ac:dyDescent="0.25">
      <c r="V449" s="89">
        <v>54</v>
      </c>
      <c r="W449" s="90" t="s">
        <v>180</v>
      </c>
      <c r="X449" s="89">
        <v>54</v>
      </c>
      <c r="Y449" s="89">
        <v>4</v>
      </c>
      <c r="Z449" s="94">
        <v>544</v>
      </c>
      <c r="AA449" s="92">
        <v>54041</v>
      </c>
      <c r="AB449" s="90" t="s">
        <v>505</v>
      </c>
      <c r="AC449" s="84"/>
      <c r="AD449" s="84"/>
      <c r="AE449" s="84"/>
      <c r="AF449" s="84"/>
      <c r="AG449" s="84"/>
      <c r="AH449" s="84"/>
      <c r="AI449" s="84"/>
      <c r="AJ449" s="84"/>
      <c r="AK449" s="84"/>
      <c r="AL449" s="84"/>
      <c r="AM449" s="84"/>
      <c r="AN449" s="84"/>
      <c r="AO449" s="84"/>
      <c r="AP449" s="84"/>
      <c r="AQ449" s="84"/>
      <c r="AR449" s="84"/>
      <c r="AS449" s="84"/>
      <c r="AT449" s="84"/>
      <c r="AU449" s="84"/>
      <c r="AV449" s="84"/>
      <c r="AW449" s="84"/>
      <c r="AX449" s="84"/>
      <c r="AY449" s="84"/>
      <c r="AZ449" s="84"/>
      <c r="BA449" s="84"/>
      <c r="BB449" s="84"/>
      <c r="BC449" s="84"/>
      <c r="BD449" s="84"/>
      <c r="BE449" s="84"/>
      <c r="BF449" s="84"/>
      <c r="BG449" s="84"/>
      <c r="BH449" s="84"/>
      <c r="BI449" s="84"/>
      <c r="BJ449" s="84"/>
      <c r="BK449" s="84"/>
      <c r="BL449" s="84"/>
      <c r="BM449" s="84"/>
      <c r="BN449" s="84"/>
      <c r="BO449" s="84"/>
      <c r="BP449" s="84"/>
      <c r="BQ449" s="84"/>
      <c r="BR449" s="84"/>
      <c r="BS449" s="84"/>
      <c r="BT449" s="84"/>
      <c r="BU449" s="84"/>
      <c r="BV449" s="84"/>
      <c r="BW449" s="84"/>
      <c r="BX449" s="84"/>
      <c r="BY449" s="84"/>
      <c r="BZ449" s="84"/>
      <c r="CA449" s="84"/>
      <c r="CB449" s="84"/>
      <c r="CC449" s="84"/>
      <c r="CD449" s="84"/>
      <c r="CE449" s="84"/>
      <c r="CF449" s="84"/>
      <c r="CG449" s="84"/>
      <c r="CH449" s="84"/>
      <c r="CI449" s="84"/>
      <c r="CJ449" s="84"/>
      <c r="CK449" s="84"/>
      <c r="CL449" s="84"/>
      <c r="CM449" s="84"/>
      <c r="CN449" s="84"/>
      <c r="CO449" s="84"/>
      <c r="CP449" s="84"/>
      <c r="CQ449" s="84"/>
      <c r="CR449" s="84"/>
      <c r="CS449" s="84"/>
      <c r="CT449" s="84"/>
      <c r="CU449" s="84"/>
      <c r="CV449" s="84"/>
      <c r="CW449" s="84"/>
      <c r="CX449" s="84"/>
      <c r="CY449" s="84"/>
      <c r="CZ449" s="84"/>
      <c r="DA449" s="84"/>
      <c r="DB449" s="84"/>
      <c r="DC449" s="84"/>
      <c r="DD449" s="84"/>
      <c r="DE449" s="84"/>
      <c r="DF449" s="84"/>
      <c r="DG449" s="84"/>
      <c r="DH449" s="84"/>
      <c r="DI449" s="84"/>
      <c r="DJ449" s="84"/>
      <c r="DK449" s="84"/>
      <c r="DL449" s="84"/>
      <c r="DM449" s="84"/>
      <c r="DN449" s="84"/>
      <c r="DO449" s="84"/>
      <c r="DP449" s="84"/>
      <c r="DQ449" s="84"/>
      <c r="DR449" s="84"/>
      <c r="DS449" s="84"/>
      <c r="DT449" s="84"/>
      <c r="DU449" s="84"/>
      <c r="DV449" s="84"/>
      <c r="DW449" s="84"/>
      <c r="DX449" s="84"/>
      <c r="DY449" s="84"/>
      <c r="DZ449" s="84"/>
      <c r="EA449" s="84"/>
      <c r="EB449" s="84"/>
      <c r="EC449" s="84"/>
      <c r="ED449" s="84"/>
      <c r="EE449" s="84"/>
      <c r="EF449" s="84"/>
      <c r="EG449" s="84"/>
      <c r="EH449" s="84"/>
      <c r="EI449" s="84"/>
    </row>
    <row r="450" spans="22:139" x14ac:dyDescent="0.25">
      <c r="V450" s="89">
        <v>54</v>
      </c>
      <c r="W450" s="90" t="s">
        <v>180</v>
      </c>
      <c r="X450" s="89">
        <v>54</v>
      </c>
      <c r="Y450" s="89">
        <v>5</v>
      </c>
      <c r="Z450" s="94">
        <v>545</v>
      </c>
      <c r="AA450" s="92">
        <v>54042</v>
      </c>
      <c r="AB450" s="90" t="s">
        <v>506</v>
      </c>
      <c r="AC450" s="84"/>
      <c r="AD450" s="84"/>
      <c r="AE450" s="84"/>
      <c r="AF450" s="84"/>
      <c r="AG450" s="84"/>
      <c r="AH450" s="84"/>
      <c r="AI450" s="84"/>
      <c r="AJ450" s="84"/>
      <c r="AK450" s="84"/>
      <c r="AL450" s="84"/>
      <c r="AM450" s="84"/>
      <c r="AN450" s="84"/>
      <c r="AO450" s="84"/>
      <c r="AP450" s="84"/>
      <c r="AQ450" s="84"/>
      <c r="AR450" s="84"/>
      <c r="AS450" s="84"/>
      <c r="AT450" s="84"/>
      <c r="AU450" s="84"/>
      <c r="AV450" s="84"/>
      <c r="AW450" s="84"/>
      <c r="AX450" s="84"/>
      <c r="AY450" s="84"/>
      <c r="AZ450" s="84"/>
      <c r="BA450" s="84"/>
      <c r="BB450" s="84"/>
      <c r="BC450" s="84"/>
      <c r="BD450" s="84"/>
      <c r="BE450" s="84"/>
      <c r="BF450" s="84"/>
      <c r="BG450" s="84"/>
      <c r="BH450" s="84"/>
      <c r="BI450" s="84"/>
      <c r="BJ450" s="84"/>
      <c r="BK450" s="84"/>
      <c r="BL450" s="84"/>
      <c r="BM450" s="84"/>
      <c r="BN450" s="84"/>
      <c r="BO450" s="84"/>
      <c r="BP450" s="84"/>
      <c r="BQ450" s="84"/>
      <c r="BR450" s="84"/>
      <c r="BS450" s="84"/>
      <c r="BT450" s="84"/>
      <c r="BU450" s="84"/>
      <c r="BV450" s="84"/>
      <c r="BW450" s="84"/>
      <c r="BX450" s="84"/>
      <c r="BY450" s="84"/>
      <c r="BZ450" s="84"/>
      <c r="CA450" s="84"/>
      <c r="CB450" s="84"/>
      <c r="CC450" s="84"/>
      <c r="CD450" s="84"/>
      <c r="CE450" s="84"/>
      <c r="CF450" s="84"/>
      <c r="CG450" s="84"/>
      <c r="CH450" s="84"/>
      <c r="CI450" s="84"/>
      <c r="CJ450" s="84"/>
      <c r="CK450" s="84"/>
      <c r="CL450" s="84"/>
      <c r="CM450" s="84"/>
      <c r="CN450" s="84"/>
      <c r="CO450" s="84"/>
      <c r="CP450" s="84"/>
      <c r="CQ450" s="84"/>
      <c r="CR450" s="84"/>
      <c r="CS450" s="84"/>
      <c r="CT450" s="84"/>
      <c r="CU450" s="84"/>
      <c r="CV450" s="84"/>
      <c r="CW450" s="84"/>
      <c r="CX450" s="84"/>
      <c r="CY450" s="84"/>
      <c r="CZ450" s="84"/>
      <c r="DA450" s="84"/>
      <c r="DB450" s="84"/>
      <c r="DC450" s="84"/>
      <c r="DD450" s="84"/>
      <c r="DE450" s="84"/>
      <c r="DF450" s="84"/>
      <c r="DG450" s="84"/>
      <c r="DH450" s="84"/>
      <c r="DI450" s="84"/>
      <c r="DJ450" s="84"/>
      <c r="DK450" s="84"/>
      <c r="DL450" s="84"/>
      <c r="DM450" s="84"/>
      <c r="DN450" s="84"/>
      <c r="DO450" s="84"/>
      <c r="DP450" s="84"/>
      <c r="DQ450" s="84"/>
      <c r="DR450" s="84"/>
      <c r="DS450" s="84"/>
      <c r="DT450" s="84"/>
      <c r="DU450" s="84"/>
      <c r="DV450" s="84"/>
      <c r="DW450" s="84"/>
      <c r="DX450" s="84"/>
      <c r="DY450" s="84"/>
      <c r="DZ450" s="84"/>
      <c r="EA450" s="84"/>
      <c r="EB450" s="84"/>
      <c r="EC450" s="84"/>
      <c r="ED450" s="84"/>
      <c r="EE450" s="84"/>
      <c r="EF450" s="84"/>
      <c r="EG450" s="84"/>
      <c r="EH450" s="84"/>
      <c r="EI450" s="84"/>
    </row>
    <row r="451" spans="22:139" x14ac:dyDescent="0.25">
      <c r="V451" s="89">
        <v>54</v>
      </c>
      <c r="W451" s="90" t="s">
        <v>180</v>
      </c>
      <c r="X451" s="89">
        <v>54</v>
      </c>
      <c r="Y451" s="89">
        <v>6</v>
      </c>
      <c r="Z451" s="94">
        <v>546</v>
      </c>
      <c r="AA451" s="92">
        <v>54043</v>
      </c>
      <c r="AB451" s="90" t="s">
        <v>507</v>
      </c>
      <c r="AC451" s="84"/>
      <c r="AD451" s="84"/>
      <c r="AE451" s="84"/>
      <c r="AF451" s="84"/>
      <c r="AG451" s="84"/>
      <c r="AH451" s="84"/>
      <c r="AI451" s="84"/>
      <c r="AJ451" s="84"/>
      <c r="AK451" s="84"/>
      <c r="AL451" s="84"/>
      <c r="AM451" s="84"/>
      <c r="AN451" s="84"/>
      <c r="AO451" s="84"/>
      <c r="AP451" s="84"/>
      <c r="AQ451" s="84"/>
      <c r="AR451" s="84"/>
      <c r="AS451" s="84"/>
      <c r="AT451" s="84"/>
      <c r="AU451" s="84"/>
      <c r="AV451" s="84"/>
      <c r="AW451" s="84"/>
      <c r="AX451" s="84"/>
      <c r="AY451" s="84"/>
      <c r="AZ451" s="84"/>
      <c r="BA451" s="84"/>
      <c r="BB451" s="84"/>
      <c r="BC451" s="84"/>
      <c r="BD451" s="84"/>
      <c r="BE451" s="84"/>
      <c r="BF451" s="84"/>
      <c r="BG451" s="84"/>
      <c r="BH451" s="84"/>
      <c r="BI451" s="84"/>
      <c r="BJ451" s="84"/>
      <c r="BK451" s="84"/>
      <c r="BL451" s="84"/>
      <c r="BM451" s="84"/>
      <c r="BN451" s="84"/>
      <c r="BO451" s="84"/>
      <c r="BP451" s="84"/>
      <c r="BQ451" s="84"/>
      <c r="BR451" s="84"/>
      <c r="BS451" s="84"/>
      <c r="BT451" s="84"/>
      <c r="BU451" s="84"/>
      <c r="BV451" s="84"/>
      <c r="BW451" s="84"/>
      <c r="BX451" s="84"/>
      <c r="BY451" s="84"/>
      <c r="BZ451" s="84"/>
      <c r="CA451" s="84"/>
      <c r="CB451" s="84"/>
      <c r="CC451" s="84"/>
      <c r="CD451" s="84"/>
      <c r="CE451" s="84"/>
      <c r="CF451" s="84"/>
      <c r="CG451" s="84"/>
      <c r="CH451" s="84"/>
      <c r="CI451" s="84"/>
      <c r="CJ451" s="84"/>
      <c r="CK451" s="84"/>
      <c r="CL451" s="84"/>
      <c r="CM451" s="84"/>
      <c r="CN451" s="84"/>
      <c r="CO451" s="84"/>
      <c r="CP451" s="84"/>
      <c r="CQ451" s="84"/>
      <c r="CR451" s="84"/>
      <c r="CS451" s="84"/>
      <c r="CT451" s="84"/>
      <c r="CU451" s="84"/>
      <c r="CV451" s="84"/>
      <c r="CW451" s="84"/>
      <c r="CX451" s="84"/>
      <c r="CY451" s="84"/>
      <c r="CZ451" s="84"/>
      <c r="DA451" s="84"/>
      <c r="DB451" s="84"/>
      <c r="DC451" s="84"/>
      <c r="DD451" s="84"/>
      <c r="DE451" s="84"/>
      <c r="DF451" s="84"/>
      <c r="DG451" s="84"/>
      <c r="DH451" s="84"/>
      <c r="DI451" s="84"/>
      <c r="DJ451" s="84"/>
      <c r="DK451" s="84"/>
      <c r="DL451" s="84"/>
      <c r="DM451" s="84"/>
      <c r="DN451" s="84"/>
      <c r="DO451" s="84"/>
      <c r="DP451" s="84"/>
      <c r="DQ451" s="84"/>
      <c r="DR451" s="84"/>
      <c r="DS451" s="84"/>
      <c r="DT451" s="84"/>
      <c r="DU451" s="84"/>
      <c r="DV451" s="84"/>
      <c r="DW451" s="84"/>
      <c r="DX451" s="84"/>
      <c r="DY451" s="84"/>
      <c r="DZ451" s="84"/>
      <c r="EA451" s="84"/>
      <c r="EB451" s="84"/>
      <c r="EC451" s="84"/>
      <c r="ED451" s="84"/>
      <c r="EE451" s="84"/>
      <c r="EF451" s="84"/>
      <c r="EG451" s="84"/>
      <c r="EH451" s="84"/>
      <c r="EI451" s="84"/>
    </row>
    <row r="452" spans="22:139" x14ac:dyDescent="0.25">
      <c r="V452" s="89">
        <v>54</v>
      </c>
      <c r="W452" s="90" t="s">
        <v>180</v>
      </c>
      <c r="X452" s="89">
        <v>54</v>
      </c>
      <c r="Y452" s="89">
        <v>7</v>
      </c>
      <c r="Z452" s="94">
        <v>547</v>
      </c>
      <c r="AA452" s="92">
        <v>54045</v>
      </c>
      <c r="AB452" s="90" t="s">
        <v>508</v>
      </c>
      <c r="AC452" s="84"/>
      <c r="AD452" s="84"/>
      <c r="AE452" s="84"/>
      <c r="AF452" s="84"/>
      <c r="AG452" s="84"/>
      <c r="AH452" s="84"/>
      <c r="AI452" s="84"/>
      <c r="AJ452" s="84"/>
      <c r="AK452" s="84"/>
      <c r="AL452" s="84"/>
      <c r="AM452" s="84"/>
      <c r="AN452" s="84"/>
      <c r="AO452" s="84"/>
      <c r="AP452" s="84"/>
      <c r="AQ452" s="84"/>
      <c r="AR452" s="84"/>
      <c r="AS452" s="84"/>
      <c r="AT452" s="84"/>
      <c r="AU452" s="84"/>
      <c r="AV452" s="84"/>
      <c r="AW452" s="84"/>
      <c r="AX452" s="84"/>
      <c r="AY452" s="84"/>
      <c r="AZ452" s="84"/>
      <c r="BA452" s="84"/>
      <c r="BB452" s="84"/>
      <c r="BC452" s="84"/>
      <c r="BD452" s="84"/>
      <c r="BE452" s="84"/>
      <c r="BF452" s="84"/>
      <c r="BG452" s="84"/>
      <c r="BH452" s="84"/>
      <c r="BI452" s="84"/>
      <c r="BJ452" s="84"/>
      <c r="BK452" s="84"/>
      <c r="BL452" s="84"/>
      <c r="BM452" s="84"/>
      <c r="BN452" s="84"/>
      <c r="BO452" s="84"/>
      <c r="BP452" s="84"/>
      <c r="BQ452" s="84"/>
      <c r="BR452" s="84"/>
      <c r="BS452" s="84"/>
      <c r="BT452" s="84"/>
      <c r="BU452" s="84"/>
      <c r="BV452" s="84"/>
      <c r="BW452" s="84"/>
      <c r="BX452" s="84"/>
      <c r="BY452" s="84"/>
      <c r="BZ452" s="84"/>
      <c r="CA452" s="84"/>
      <c r="CB452" s="84"/>
      <c r="CC452" s="84"/>
      <c r="CD452" s="84"/>
      <c r="CE452" s="84"/>
      <c r="CF452" s="84"/>
      <c r="CG452" s="84"/>
      <c r="CH452" s="84"/>
      <c r="CI452" s="84"/>
      <c r="CJ452" s="84"/>
      <c r="CK452" s="84"/>
      <c r="CL452" s="84"/>
      <c r="CM452" s="84"/>
      <c r="CN452" s="84"/>
      <c r="CO452" s="84"/>
      <c r="CP452" s="84"/>
      <c r="CQ452" s="84"/>
      <c r="CR452" s="84"/>
      <c r="CS452" s="84"/>
      <c r="CT452" s="84"/>
      <c r="CU452" s="84"/>
      <c r="CV452" s="84"/>
      <c r="CW452" s="84"/>
      <c r="CX452" s="84"/>
      <c r="CY452" s="84"/>
      <c r="CZ452" s="84"/>
      <c r="DA452" s="84"/>
      <c r="DB452" s="84"/>
      <c r="DC452" s="84"/>
      <c r="DD452" s="84"/>
      <c r="DE452" s="84"/>
      <c r="DF452" s="84"/>
      <c r="DG452" s="84"/>
      <c r="DH452" s="84"/>
      <c r="DI452" s="84"/>
      <c r="DJ452" s="84"/>
      <c r="DK452" s="84"/>
      <c r="DL452" s="84"/>
      <c r="DM452" s="84"/>
      <c r="DN452" s="84"/>
      <c r="DO452" s="84"/>
      <c r="DP452" s="84"/>
      <c r="DQ452" s="84"/>
      <c r="DR452" s="84"/>
      <c r="DS452" s="84"/>
      <c r="DT452" s="84"/>
      <c r="DU452" s="84"/>
      <c r="DV452" s="84"/>
      <c r="DW452" s="84"/>
      <c r="DX452" s="84"/>
      <c r="DY452" s="84"/>
      <c r="DZ452" s="84"/>
      <c r="EA452" s="84"/>
      <c r="EB452" s="84"/>
      <c r="EC452" s="84"/>
      <c r="ED452" s="84"/>
      <c r="EE452" s="84"/>
      <c r="EF452" s="84"/>
      <c r="EG452" s="84"/>
      <c r="EH452" s="84"/>
      <c r="EI452" s="84"/>
    </row>
    <row r="453" spans="22:139" x14ac:dyDescent="0.25">
      <c r="V453" s="89">
        <v>54</v>
      </c>
      <c r="W453" s="90" t="s">
        <v>180</v>
      </c>
      <c r="X453" s="89">
        <v>54</v>
      </c>
      <c r="Y453" s="89">
        <v>8</v>
      </c>
      <c r="Z453" s="94">
        <v>548</v>
      </c>
      <c r="AA453" s="92">
        <v>89089</v>
      </c>
      <c r="AB453" s="90" t="s">
        <v>645</v>
      </c>
      <c r="AC453" s="84"/>
      <c r="AD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c r="BD453" s="84"/>
      <c r="BE453" s="84"/>
      <c r="BF453" s="84"/>
      <c r="BG453" s="84"/>
      <c r="BH453" s="84"/>
      <c r="BI453" s="84"/>
      <c r="BJ453" s="84"/>
      <c r="BK453" s="84"/>
      <c r="BL453" s="84"/>
      <c r="BM453" s="84"/>
      <c r="BN453" s="84"/>
      <c r="BO453" s="84"/>
      <c r="BP453" s="84"/>
      <c r="BQ453" s="84"/>
      <c r="BR453" s="84"/>
      <c r="BS453" s="84"/>
      <c r="BT453" s="84"/>
      <c r="BU453" s="84"/>
      <c r="BV453" s="84"/>
      <c r="BW453" s="84"/>
      <c r="BX453" s="84"/>
      <c r="BY453" s="84"/>
      <c r="BZ453" s="84"/>
      <c r="CA453" s="84"/>
      <c r="CB453" s="84"/>
      <c r="CC453" s="84"/>
      <c r="CD453" s="84"/>
      <c r="CE453" s="84"/>
      <c r="CF453" s="84"/>
      <c r="CG453" s="84"/>
      <c r="CH453" s="84"/>
      <c r="CI453" s="84"/>
      <c r="CJ453" s="84"/>
      <c r="CK453" s="84"/>
      <c r="CL453" s="84"/>
      <c r="CM453" s="84"/>
      <c r="CN453" s="84"/>
      <c r="CO453" s="84"/>
      <c r="CP453" s="84"/>
      <c r="CQ453" s="84"/>
      <c r="CR453" s="84"/>
      <c r="CS453" s="84"/>
      <c r="CT453" s="84"/>
      <c r="CU453" s="84"/>
      <c r="CV453" s="84"/>
      <c r="CW453" s="84"/>
      <c r="CX453" s="84"/>
      <c r="CY453" s="84"/>
      <c r="CZ453" s="84"/>
      <c r="DA453" s="84"/>
      <c r="DB453" s="84"/>
      <c r="DC453" s="84"/>
      <c r="DD453" s="84"/>
      <c r="DE453" s="84"/>
      <c r="DF453" s="84"/>
      <c r="DG453" s="84"/>
      <c r="DH453" s="84"/>
      <c r="DI453" s="84"/>
      <c r="DJ453" s="84"/>
      <c r="DK453" s="84"/>
      <c r="DL453" s="84"/>
      <c r="DM453" s="84"/>
      <c r="DN453" s="84"/>
      <c r="DO453" s="84"/>
      <c r="DP453" s="84"/>
      <c r="DQ453" s="84"/>
      <c r="DR453" s="84"/>
      <c r="DS453" s="84"/>
      <c r="DT453" s="84"/>
      <c r="DU453" s="84"/>
      <c r="DV453" s="84"/>
      <c r="DW453" s="84"/>
      <c r="DX453" s="84"/>
      <c r="DY453" s="84"/>
      <c r="DZ453" s="84"/>
      <c r="EA453" s="84"/>
      <c r="EB453" s="84"/>
      <c r="EC453" s="84"/>
      <c r="ED453" s="84"/>
      <c r="EE453" s="84"/>
      <c r="EF453" s="84"/>
      <c r="EG453" s="84"/>
      <c r="EH453" s="84"/>
      <c r="EI453" s="84"/>
    </row>
    <row r="454" spans="22:139" x14ac:dyDescent="0.25">
      <c r="V454" s="89">
        <v>55</v>
      </c>
      <c r="W454" s="90" t="s">
        <v>181</v>
      </c>
      <c r="X454" s="89">
        <v>55</v>
      </c>
      <c r="Y454" s="89">
        <v>1</v>
      </c>
      <c r="Z454" s="94">
        <v>551</v>
      </c>
      <c r="AA454" s="92">
        <v>5128</v>
      </c>
      <c r="AB454" s="90" t="s">
        <v>265</v>
      </c>
      <c r="AC454" s="84"/>
      <c r="AD454" s="84"/>
      <c r="AE454" s="84"/>
      <c r="AF454" s="84"/>
      <c r="AG454" s="84"/>
      <c r="AH454" s="84"/>
      <c r="AI454" s="84"/>
      <c r="AJ454" s="84"/>
      <c r="AK454" s="84"/>
      <c r="AL454" s="84"/>
      <c r="AM454" s="84"/>
      <c r="AN454" s="84"/>
      <c r="AO454" s="84"/>
      <c r="AP454" s="84"/>
      <c r="AQ454" s="84"/>
      <c r="AR454" s="84"/>
      <c r="AS454" s="84"/>
      <c r="AT454" s="84"/>
      <c r="AU454" s="84"/>
      <c r="AV454" s="84"/>
      <c r="AW454" s="84"/>
      <c r="AX454" s="84"/>
      <c r="AY454" s="84"/>
      <c r="AZ454" s="84"/>
      <c r="BA454" s="84"/>
      <c r="BB454" s="84"/>
      <c r="BC454" s="84"/>
      <c r="BD454" s="84"/>
      <c r="BE454" s="84"/>
      <c r="BF454" s="84"/>
      <c r="BG454" s="84"/>
      <c r="BH454" s="84"/>
      <c r="BI454" s="84"/>
      <c r="BJ454" s="84"/>
      <c r="BK454" s="84"/>
      <c r="BL454" s="84"/>
      <c r="BM454" s="84"/>
      <c r="BN454" s="84"/>
      <c r="BO454" s="84"/>
      <c r="BP454" s="84"/>
      <c r="BQ454" s="84"/>
      <c r="BR454" s="84"/>
      <c r="BS454" s="84"/>
      <c r="BT454" s="84"/>
      <c r="BU454" s="84"/>
      <c r="BV454" s="84"/>
      <c r="BW454" s="84"/>
      <c r="BX454" s="84"/>
      <c r="BY454" s="84"/>
      <c r="BZ454" s="84"/>
      <c r="CA454" s="84"/>
      <c r="CB454" s="84"/>
      <c r="CC454" s="84"/>
      <c r="CD454" s="84"/>
      <c r="CE454" s="84"/>
      <c r="CF454" s="84"/>
      <c r="CG454" s="84"/>
      <c r="CH454" s="84"/>
      <c r="CI454" s="84"/>
      <c r="CJ454" s="84"/>
      <c r="CK454" s="84"/>
      <c r="CL454" s="84"/>
      <c r="CM454" s="84"/>
      <c r="CN454" s="84"/>
      <c r="CO454" s="84"/>
      <c r="CP454" s="84"/>
      <c r="CQ454" s="84"/>
      <c r="CR454" s="84"/>
      <c r="CS454" s="84"/>
      <c r="CT454" s="84"/>
      <c r="CU454" s="84"/>
      <c r="CV454" s="84"/>
      <c r="CW454" s="84"/>
      <c r="CX454" s="84"/>
      <c r="CY454" s="84"/>
      <c r="CZ454" s="84"/>
      <c r="DA454" s="84"/>
      <c r="DB454" s="84"/>
      <c r="DC454" s="84"/>
      <c r="DD454" s="84"/>
      <c r="DE454" s="84"/>
      <c r="DF454" s="84"/>
      <c r="DG454" s="84"/>
      <c r="DH454" s="84"/>
      <c r="DI454" s="84"/>
      <c r="DJ454" s="84"/>
      <c r="DK454" s="84"/>
      <c r="DL454" s="84"/>
      <c r="DM454" s="84"/>
      <c r="DN454" s="84"/>
      <c r="DO454" s="84"/>
      <c r="DP454" s="84"/>
      <c r="DQ454" s="84"/>
      <c r="DR454" s="84"/>
      <c r="DS454" s="84"/>
      <c r="DT454" s="84"/>
      <c r="DU454" s="84"/>
      <c r="DV454" s="84"/>
      <c r="DW454" s="84"/>
      <c r="DX454" s="84"/>
      <c r="DY454" s="84"/>
      <c r="DZ454" s="84"/>
      <c r="EA454" s="84"/>
      <c r="EB454" s="84"/>
      <c r="EC454" s="84"/>
      <c r="ED454" s="84"/>
      <c r="EE454" s="84"/>
      <c r="EF454" s="84"/>
      <c r="EG454" s="84"/>
      <c r="EH454" s="84"/>
      <c r="EI454" s="84"/>
    </row>
    <row r="455" spans="22:139" x14ac:dyDescent="0.25">
      <c r="V455" s="89">
        <v>55</v>
      </c>
      <c r="W455" s="90" t="s">
        <v>181</v>
      </c>
      <c r="X455" s="89">
        <v>55</v>
      </c>
      <c r="Y455" s="89">
        <v>2</v>
      </c>
      <c r="Z455" s="94">
        <v>552</v>
      </c>
      <c r="AA455" s="92">
        <v>39135</v>
      </c>
      <c r="AB455" s="90" t="s">
        <v>417</v>
      </c>
      <c r="AC455" s="84"/>
      <c r="AD455" s="84"/>
      <c r="AE455" s="84"/>
      <c r="AF455" s="84"/>
      <c r="AG455" s="84"/>
      <c r="AH455" s="84"/>
      <c r="AI455" s="84"/>
      <c r="AJ455" s="84"/>
      <c r="AK455" s="84"/>
      <c r="AL455" s="84"/>
      <c r="AM455" s="84"/>
      <c r="AN455" s="84"/>
      <c r="AO455" s="84"/>
      <c r="AP455" s="84"/>
      <c r="AQ455" s="84"/>
      <c r="AR455" s="84"/>
      <c r="AS455" s="84"/>
      <c r="AT455" s="84"/>
      <c r="AU455" s="84"/>
      <c r="AV455" s="84"/>
      <c r="AW455" s="84"/>
      <c r="AX455" s="84"/>
      <c r="AY455" s="84"/>
      <c r="AZ455" s="84"/>
      <c r="BA455" s="84"/>
      <c r="BB455" s="84"/>
      <c r="BC455" s="84"/>
      <c r="BD455" s="84"/>
      <c r="BE455" s="84"/>
      <c r="BF455" s="84"/>
      <c r="BG455" s="84"/>
      <c r="BH455" s="84"/>
      <c r="BI455" s="84"/>
      <c r="BJ455" s="84"/>
      <c r="BK455" s="84"/>
      <c r="BL455" s="84"/>
      <c r="BM455" s="84"/>
      <c r="BN455" s="84"/>
      <c r="BO455" s="84"/>
      <c r="BP455" s="84"/>
      <c r="BQ455" s="84"/>
      <c r="BR455" s="84"/>
      <c r="BS455" s="84"/>
      <c r="BT455" s="84"/>
      <c r="BU455" s="84"/>
      <c r="BV455" s="84"/>
      <c r="BW455" s="84"/>
      <c r="BX455" s="84"/>
      <c r="BY455" s="84"/>
      <c r="BZ455" s="84"/>
      <c r="CA455" s="84"/>
      <c r="CB455" s="84"/>
      <c r="CC455" s="84"/>
      <c r="CD455" s="84"/>
      <c r="CE455" s="84"/>
      <c r="CF455" s="84"/>
      <c r="CG455" s="84"/>
      <c r="CH455" s="84"/>
      <c r="CI455" s="84"/>
      <c r="CJ455" s="84"/>
      <c r="CK455" s="84"/>
      <c r="CL455" s="84"/>
      <c r="CM455" s="84"/>
      <c r="CN455" s="84"/>
      <c r="CO455" s="84"/>
      <c r="CP455" s="84"/>
      <c r="CQ455" s="84"/>
      <c r="CR455" s="84"/>
      <c r="CS455" s="84"/>
      <c r="CT455" s="84"/>
      <c r="CU455" s="84"/>
      <c r="CV455" s="84"/>
      <c r="CW455" s="84"/>
      <c r="CX455" s="84"/>
      <c r="CY455" s="84"/>
      <c r="CZ455" s="84"/>
      <c r="DA455" s="84"/>
      <c r="DB455" s="84"/>
      <c r="DC455" s="84"/>
      <c r="DD455" s="84"/>
      <c r="DE455" s="84"/>
      <c r="DF455" s="84"/>
      <c r="DG455" s="84"/>
      <c r="DH455" s="84"/>
      <c r="DI455" s="84"/>
      <c r="DJ455" s="84"/>
      <c r="DK455" s="84"/>
      <c r="DL455" s="84"/>
      <c r="DM455" s="84"/>
      <c r="DN455" s="84"/>
      <c r="DO455" s="84"/>
      <c r="DP455" s="84"/>
      <c r="DQ455" s="84"/>
      <c r="DR455" s="84"/>
      <c r="DS455" s="84"/>
      <c r="DT455" s="84"/>
      <c r="DU455" s="84"/>
      <c r="DV455" s="84"/>
      <c r="DW455" s="84"/>
      <c r="DX455" s="84"/>
      <c r="DY455" s="84"/>
      <c r="DZ455" s="84"/>
      <c r="EA455" s="84"/>
      <c r="EB455" s="84"/>
      <c r="EC455" s="84"/>
      <c r="ED455" s="84"/>
      <c r="EE455" s="84"/>
      <c r="EF455" s="84"/>
      <c r="EG455" s="84"/>
      <c r="EH455" s="84"/>
      <c r="EI455" s="84"/>
    </row>
    <row r="456" spans="22:139" x14ac:dyDescent="0.25">
      <c r="V456" s="89">
        <v>55</v>
      </c>
      <c r="W456" s="90" t="s">
        <v>181</v>
      </c>
      <c r="X456" s="89">
        <v>55</v>
      </c>
      <c r="Y456" s="89">
        <v>3</v>
      </c>
      <c r="Z456" s="94">
        <v>553</v>
      </c>
      <c r="AA456" s="92">
        <v>49140</v>
      </c>
      <c r="AB456" s="90" t="s">
        <v>476</v>
      </c>
      <c r="AC456" s="84"/>
      <c r="AD456" s="84"/>
      <c r="AE456" s="84"/>
      <c r="AF456" s="84"/>
      <c r="AG456" s="84"/>
      <c r="AH456" s="84"/>
      <c r="AI456" s="84"/>
      <c r="AJ456" s="84"/>
      <c r="AK456" s="84"/>
      <c r="AL456" s="84"/>
      <c r="AM456" s="84"/>
      <c r="AN456" s="84"/>
      <c r="AO456" s="84"/>
      <c r="AP456" s="84"/>
      <c r="AQ456" s="84"/>
      <c r="AR456" s="84"/>
      <c r="AS456" s="84"/>
      <c r="AT456" s="84"/>
      <c r="AU456" s="84"/>
      <c r="AV456" s="84"/>
      <c r="AW456" s="84"/>
      <c r="AX456" s="84"/>
      <c r="AY456" s="84"/>
      <c r="AZ456" s="84"/>
      <c r="BA456" s="84"/>
      <c r="BB456" s="84"/>
      <c r="BC456" s="84"/>
      <c r="BD456" s="84"/>
      <c r="BE456" s="84"/>
      <c r="BF456" s="84"/>
      <c r="BG456" s="84"/>
      <c r="BH456" s="84"/>
      <c r="BI456" s="84"/>
      <c r="BJ456" s="84"/>
      <c r="BK456" s="84"/>
      <c r="BL456" s="84"/>
      <c r="BM456" s="84"/>
      <c r="BN456" s="84"/>
      <c r="BO456" s="84"/>
      <c r="BP456" s="84"/>
      <c r="BQ456" s="84"/>
      <c r="BR456" s="84"/>
      <c r="BS456" s="84"/>
      <c r="BT456" s="84"/>
      <c r="BU456" s="84"/>
      <c r="BV456" s="84"/>
      <c r="BW456" s="84"/>
      <c r="BX456" s="84"/>
      <c r="BY456" s="84"/>
      <c r="BZ456" s="84"/>
      <c r="CA456" s="84"/>
      <c r="CB456" s="84"/>
      <c r="CC456" s="84"/>
      <c r="CD456" s="84"/>
      <c r="CE456" s="84"/>
      <c r="CF456" s="84"/>
      <c r="CG456" s="84"/>
      <c r="CH456" s="84"/>
      <c r="CI456" s="84"/>
      <c r="CJ456" s="84"/>
      <c r="CK456" s="84"/>
      <c r="CL456" s="84"/>
      <c r="CM456" s="84"/>
      <c r="CN456" s="84"/>
      <c r="CO456" s="84"/>
      <c r="CP456" s="84"/>
      <c r="CQ456" s="84"/>
      <c r="CR456" s="84"/>
      <c r="CS456" s="84"/>
      <c r="CT456" s="84"/>
      <c r="CU456" s="84"/>
      <c r="CV456" s="84"/>
      <c r="CW456" s="84"/>
      <c r="CX456" s="84"/>
      <c r="CY456" s="84"/>
      <c r="CZ456" s="84"/>
      <c r="DA456" s="84"/>
      <c r="DB456" s="84"/>
      <c r="DC456" s="84"/>
      <c r="DD456" s="84"/>
      <c r="DE456" s="84"/>
      <c r="DF456" s="84"/>
      <c r="DG456" s="84"/>
      <c r="DH456" s="84"/>
      <c r="DI456" s="84"/>
      <c r="DJ456" s="84"/>
      <c r="DK456" s="84"/>
      <c r="DL456" s="84"/>
      <c r="DM456" s="84"/>
      <c r="DN456" s="84"/>
      <c r="DO456" s="84"/>
      <c r="DP456" s="84"/>
      <c r="DQ456" s="84"/>
      <c r="DR456" s="84"/>
      <c r="DS456" s="84"/>
      <c r="DT456" s="84"/>
      <c r="DU456" s="84"/>
      <c r="DV456" s="84"/>
      <c r="DW456" s="84"/>
      <c r="DX456" s="84"/>
      <c r="DY456" s="84"/>
      <c r="DZ456" s="84"/>
      <c r="EA456" s="84"/>
      <c r="EB456" s="84"/>
      <c r="EC456" s="84"/>
      <c r="ED456" s="84"/>
      <c r="EE456" s="84"/>
      <c r="EF456" s="84"/>
      <c r="EG456" s="84"/>
      <c r="EH456" s="84"/>
      <c r="EI456" s="84"/>
    </row>
    <row r="457" spans="22:139" x14ac:dyDescent="0.25">
      <c r="V457" s="89">
        <v>55</v>
      </c>
      <c r="W457" s="90" t="s">
        <v>181</v>
      </c>
      <c r="X457" s="89">
        <v>55</v>
      </c>
      <c r="Y457" s="89">
        <v>4</v>
      </c>
      <c r="Z457" s="94">
        <v>554</v>
      </c>
      <c r="AA457" s="92">
        <v>55104</v>
      </c>
      <c r="AB457" s="90" t="s">
        <v>509</v>
      </c>
      <c r="AC457" s="84"/>
      <c r="AD457" s="84"/>
      <c r="AE457" s="84"/>
      <c r="AF457" s="84"/>
      <c r="AG457" s="84"/>
      <c r="AH457" s="84"/>
      <c r="AI457" s="84"/>
      <c r="AJ457" s="84"/>
      <c r="AK457" s="84"/>
      <c r="AL457" s="84"/>
      <c r="AM457" s="84"/>
      <c r="AN457" s="84"/>
      <c r="AO457" s="84"/>
      <c r="AP457" s="84"/>
      <c r="AQ457" s="84"/>
      <c r="AR457" s="84"/>
      <c r="AS457" s="84"/>
      <c r="AT457" s="84"/>
      <c r="AU457" s="84"/>
      <c r="AV457" s="84"/>
      <c r="AW457" s="84"/>
      <c r="AX457" s="84"/>
      <c r="AY457" s="84"/>
      <c r="AZ457" s="84"/>
      <c r="BA457" s="84"/>
      <c r="BB457" s="84"/>
      <c r="BC457" s="84"/>
      <c r="BD457" s="84"/>
      <c r="BE457" s="84"/>
      <c r="BF457" s="84"/>
      <c r="BG457" s="84"/>
      <c r="BH457" s="84"/>
      <c r="BI457" s="84"/>
      <c r="BJ457" s="84"/>
      <c r="BK457" s="84"/>
      <c r="BL457" s="84"/>
      <c r="BM457" s="84"/>
      <c r="BN457" s="84"/>
      <c r="BO457" s="84"/>
      <c r="BP457" s="84"/>
      <c r="BQ457" s="84"/>
      <c r="BR457" s="84"/>
      <c r="BS457" s="84"/>
      <c r="BT457" s="84"/>
      <c r="BU457" s="84"/>
      <c r="BV457" s="84"/>
      <c r="BW457" s="84"/>
      <c r="BX457" s="84"/>
      <c r="BY457" s="84"/>
      <c r="BZ457" s="84"/>
      <c r="CA457" s="84"/>
      <c r="CB457" s="84"/>
      <c r="CC457" s="84"/>
      <c r="CD457" s="84"/>
      <c r="CE457" s="84"/>
      <c r="CF457" s="84"/>
      <c r="CG457" s="84"/>
      <c r="CH457" s="84"/>
      <c r="CI457" s="84"/>
      <c r="CJ457" s="84"/>
      <c r="CK457" s="84"/>
      <c r="CL457" s="84"/>
      <c r="CM457" s="84"/>
      <c r="CN457" s="84"/>
      <c r="CO457" s="84"/>
      <c r="CP457" s="84"/>
      <c r="CQ457" s="84"/>
      <c r="CR457" s="84"/>
      <c r="CS457" s="84"/>
      <c r="CT457" s="84"/>
      <c r="CU457" s="84"/>
      <c r="CV457" s="84"/>
      <c r="CW457" s="84"/>
      <c r="CX457" s="84"/>
      <c r="CY457" s="84"/>
      <c r="CZ457" s="84"/>
      <c r="DA457" s="84"/>
      <c r="DB457" s="84"/>
      <c r="DC457" s="84"/>
      <c r="DD457" s="84"/>
      <c r="DE457" s="84"/>
      <c r="DF457" s="84"/>
      <c r="DG457" s="84"/>
      <c r="DH457" s="84"/>
      <c r="DI457" s="84"/>
      <c r="DJ457" s="84"/>
      <c r="DK457" s="84"/>
      <c r="DL457" s="84"/>
      <c r="DM457" s="84"/>
      <c r="DN457" s="84"/>
      <c r="DO457" s="84"/>
      <c r="DP457" s="84"/>
      <c r="DQ457" s="84"/>
      <c r="DR457" s="84"/>
      <c r="DS457" s="84"/>
      <c r="DT457" s="84"/>
      <c r="DU457" s="84"/>
      <c r="DV457" s="84"/>
      <c r="DW457" s="84"/>
      <c r="DX457" s="84"/>
      <c r="DY457" s="84"/>
      <c r="DZ457" s="84"/>
      <c r="EA457" s="84"/>
      <c r="EB457" s="84"/>
      <c r="EC457" s="84"/>
      <c r="ED457" s="84"/>
      <c r="EE457" s="84"/>
      <c r="EF457" s="84"/>
      <c r="EG457" s="84"/>
      <c r="EH457" s="84"/>
      <c r="EI457" s="84"/>
    </row>
    <row r="458" spans="22:139" x14ac:dyDescent="0.25">
      <c r="V458" s="89">
        <v>55</v>
      </c>
      <c r="W458" s="90" t="s">
        <v>181</v>
      </c>
      <c r="X458" s="89">
        <v>55</v>
      </c>
      <c r="Y458" s="89">
        <v>5</v>
      </c>
      <c r="Z458" s="94">
        <v>555</v>
      </c>
      <c r="AA458" s="92">
        <v>55105</v>
      </c>
      <c r="AB458" s="90" t="s">
        <v>510</v>
      </c>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c r="BD458" s="84"/>
      <c r="BE458" s="84"/>
      <c r="BF458" s="84"/>
      <c r="BG458" s="84"/>
      <c r="BH458" s="84"/>
      <c r="BI458" s="84"/>
      <c r="BJ458" s="84"/>
      <c r="BK458" s="84"/>
      <c r="BL458" s="84"/>
      <c r="BM458" s="84"/>
      <c r="BN458" s="84"/>
      <c r="BO458" s="84"/>
      <c r="BP458" s="84"/>
      <c r="BQ458" s="84"/>
      <c r="BR458" s="84"/>
      <c r="BS458" s="84"/>
      <c r="BT458" s="84"/>
      <c r="BU458" s="84"/>
      <c r="BV458" s="84"/>
      <c r="BW458" s="84"/>
      <c r="BX458" s="84"/>
      <c r="BY458" s="84"/>
      <c r="BZ458" s="84"/>
      <c r="CA458" s="84"/>
      <c r="CB458" s="84"/>
      <c r="CC458" s="84"/>
      <c r="CD458" s="84"/>
      <c r="CE458" s="84"/>
      <c r="CF458" s="84"/>
      <c r="CG458" s="84"/>
      <c r="CH458" s="84"/>
      <c r="CI458" s="84"/>
      <c r="CJ458" s="84"/>
      <c r="CK458" s="84"/>
      <c r="CL458" s="84"/>
      <c r="CM458" s="84"/>
      <c r="CN458" s="84"/>
      <c r="CO458" s="84"/>
      <c r="CP458" s="84"/>
      <c r="CQ458" s="84"/>
      <c r="CR458" s="84"/>
      <c r="CS458" s="84"/>
      <c r="CT458" s="84"/>
      <c r="CU458" s="84"/>
      <c r="CV458" s="84"/>
      <c r="CW458" s="84"/>
      <c r="CX458" s="84"/>
      <c r="CY458" s="84"/>
      <c r="CZ458" s="84"/>
      <c r="DA458" s="84"/>
      <c r="DB458" s="84"/>
      <c r="DC458" s="84"/>
      <c r="DD458" s="84"/>
      <c r="DE458" s="84"/>
      <c r="DF458" s="84"/>
      <c r="DG458" s="84"/>
      <c r="DH458" s="84"/>
      <c r="DI458" s="84"/>
      <c r="DJ458" s="84"/>
      <c r="DK458" s="84"/>
      <c r="DL458" s="84"/>
      <c r="DM458" s="84"/>
      <c r="DN458" s="84"/>
      <c r="DO458" s="84"/>
      <c r="DP458" s="84"/>
      <c r="DQ458" s="84"/>
      <c r="DR458" s="84"/>
      <c r="DS458" s="84"/>
      <c r="DT458" s="84"/>
      <c r="DU458" s="84"/>
      <c r="DV458" s="84"/>
      <c r="DW458" s="84"/>
      <c r="DX458" s="84"/>
      <c r="DY458" s="84"/>
      <c r="DZ458" s="84"/>
      <c r="EA458" s="84"/>
      <c r="EB458" s="84"/>
      <c r="EC458" s="84"/>
      <c r="ED458" s="84"/>
      <c r="EE458" s="84"/>
      <c r="EF458" s="84"/>
      <c r="EG458" s="84"/>
      <c r="EH458" s="84"/>
      <c r="EI458" s="84"/>
    </row>
    <row r="459" spans="22:139" x14ac:dyDescent="0.25">
      <c r="V459" s="89">
        <v>55</v>
      </c>
      <c r="W459" s="90" t="s">
        <v>181</v>
      </c>
      <c r="X459" s="89">
        <v>55</v>
      </c>
      <c r="Y459" s="89">
        <v>6</v>
      </c>
      <c r="Z459" s="94">
        <v>556</v>
      </c>
      <c r="AA459" s="92">
        <v>55106</v>
      </c>
      <c r="AB459" s="90" t="s">
        <v>511</v>
      </c>
      <c r="AC459" s="84"/>
      <c r="AD459" s="84"/>
      <c r="AE459" s="84"/>
      <c r="AF459" s="84"/>
      <c r="AG459" s="84"/>
      <c r="AH459" s="84"/>
      <c r="AI459" s="84"/>
      <c r="AJ459" s="84"/>
      <c r="AK459" s="84"/>
      <c r="AL459" s="84"/>
      <c r="AM459" s="84"/>
      <c r="AN459" s="84"/>
      <c r="AO459" s="84"/>
      <c r="AP459" s="84"/>
      <c r="AQ459" s="84"/>
      <c r="AR459" s="84"/>
      <c r="AS459" s="84"/>
      <c r="AT459" s="84"/>
      <c r="AU459" s="84"/>
      <c r="AV459" s="84"/>
      <c r="AW459" s="84"/>
      <c r="AX459" s="84"/>
      <c r="AY459" s="84"/>
      <c r="AZ459" s="84"/>
      <c r="BA459" s="84"/>
      <c r="BB459" s="84"/>
      <c r="BC459" s="84"/>
      <c r="BD459" s="84"/>
      <c r="BE459" s="84"/>
      <c r="BF459" s="84"/>
      <c r="BG459" s="84"/>
      <c r="BH459" s="84"/>
      <c r="BI459" s="84"/>
      <c r="BJ459" s="84"/>
      <c r="BK459" s="84"/>
      <c r="BL459" s="84"/>
      <c r="BM459" s="84"/>
      <c r="BN459" s="84"/>
      <c r="BO459" s="84"/>
      <c r="BP459" s="84"/>
      <c r="BQ459" s="84"/>
      <c r="BR459" s="84"/>
      <c r="BS459" s="84"/>
      <c r="BT459" s="84"/>
      <c r="BU459" s="84"/>
      <c r="BV459" s="84"/>
      <c r="BW459" s="84"/>
      <c r="BX459" s="84"/>
      <c r="BY459" s="84"/>
      <c r="BZ459" s="84"/>
      <c r="CA459" s="84"/>
      <c r="CB459" s="84"/>
      <c r="CC459" s="84"/>
      <c r="CD459" s="84"/>
      <c r="CE459" s="84"/>
      <c r="CF459" s="84"/>
      <c r="CG459" s="84"/>
      <c r="CH459" s="84"/>
      <c r="CI459" s="84"/>
      <c r="CJ459" s="84"/>
      <c r="CK459" s="84"/>
      <c r="CL459" s="84"/>
      <c r="CM459" s="84"/>
      <c r="CN459" s="84"/>
      <c r="CO459" s="84"/>
      <c r="CP459" s="84"/>
      <c r="CQ459" s="84"/>
      <c r="CR459" s="84"/>
      <c r="CS459" s="84"/>
      <c r="CT459" s="84"/>
      <c r="CU459" s="84"/>
      <c r="CV459" s="84"/>
      <c r="CW459" s="84"/>
      <c r="CX459" s="84"/>
      <c r="CY459" s="84"/>
      <c r="CZ459" s="84"/>
      <c r="DA459" s="84"/>
      <c r="DB459" s="84"/>
      <c r="DC459" s="84"/>
      <c r="DD459" s="84"/>
      <c r="DE459" s="84"/>
      <c r="DF459" s="84"/>
      <c r="DG459" s="84"/>
      <c r="DH459" s="84"/>
      <c r="DI459" s="84"/>
      <c r="DJ459" s="84"/>
      <c r="DK459" s="84"/>
      <c r="DL459" s="84"/>
      <c r="DM459" s="84"/>
      <c r="DN459" s="84"/>
      <c r="DO459" s="84"/>
      <c r="DP459" s="84"/>
      <c r="DQ459" s="84"/>
      <c r="DR459" s="84"/>
      <c r="DS459" s="84"/>
      <c r="DT459" s="84"/>
      <c r="DU459" s="84"/>
      <c r="DV459" s="84"/>
      <c r="DW459" s="84"/>
      <c r="DX459" s="84"/>
      <c r="DY459" s="84"/>
      <c r="DZ459" s="84"/>
      <c r="EA459" s="84"/>
      <c r="EB459" s="84"/>
      <c r="EC459" s="84"/>
      <c r="ED459" s="84"/>
      <c r="EE459" s="84"/>
      <c r="EF459" s="84"/>
      <c r="EG459" s="84"/>
      <c r="EH459" s="84"/>
      <c r="EI459" s="84"/>
    </row>
    <row r="460" spans="22:139" x14ac:dyDescent="0.25">
      <c r="V460" s="89">
        <v>55</v>
      </c>
      <c r="W460" s="90" t="s">
        <v>181</v>
      </c>
      <c r="X460" s="89">
        <v>55</v>
      </c>
      <c r="Y460" s="89">
        <v>7</v>
      </c>
      <c r="Z460" s="94">
        <v>557</v>
      </c>
      <c r="AA460" s="92">
        <v>55108</v>
      </c>
      <c r="AB460" s="90" t="s">
        <v>512</v>
      </c>
      <c r="AC460" s="84"/>
      <c r="AD460" s="84"/>
      <c r="AE460" s="84"/>
      <c r="AF460" s="84"/>
      <c r="AG460" s="84"/>
      <c r="AH460" s="84"/>
      <c r="AI460" s="84"/>
      <c r="AJ460" s="84"/>
      <c r="AK460" s="84"/>
      <c r="AL460" s="84"/>
      <c r="AM460" s="84"/>
      <c r="AN460" s="84"/>
      <c r="AO460" s="84"/>
      <c r="AP460" s="84"/>
      <c r="AQ460" s="84"/>
      <c r="AR460" s="84"/>
      <c r="AS460" s="84"/>
      <c r="AT460" s="84"/>
      <c r="AU460" s="84"/>
      <c r="AV460" s="84"/>
      <c r="AW460" s="84"/>
      <c r="AX460" s="84"/>
      <c r="AY460" s="84"/>
      <c r="AZ460" s="84"/>
      <c r="BA460" s="84"/>
      <c r="BB460" s="84"/>
      <c r="BC460" s="84"/>
      <c r="BD460" s="84"/>
      <c r="BE460" s="84"/>
      <c r="BF460" s="84"/>
      <c r="BG460" s="84"/>
      <c r="BH460" s="84"/>
      <c r="BI460" s="84"/>
      <c r="BJ460" s="84"/>
      <c r="BK460" s="84"/>
      <c r="BL460" s="84"/>
      <c r="BM460" s="84"/>
      <c r="BN460" s="84"/>
      <c r="BO460" s="84"/>
      <c r="BP460" s="84"/>
      <c r="BQ460" s="84"/>
      <c r="BR460" s="84"/>
      <c r="BS460" s="84"/>
      <c r="BT460" s="84"/>
      <c r="BU460" s="84"/>
      <c r="BV460" s="84"/>
      <c r="BW460" s="84"/>
      <c r="BX460" s="84"/>
      <c r="BY460" s="84"/>
      <c r="BZ460" s="84"/>
      <c r="CA460" s="84"/>
      <c r="CB460" s="84"/>
      <c r="CC460" s="84"/>
      <c r="CD460" s="84"/>
      <c r="CE460" s="84"/>
      <c r="CF460" s="84"/>
      <c r="CG460" s="84"/>
      <c r="CH460" s="84"/>
      <c r="CI460" s="84"/>
      <c r="CJ460" s="84"/>
      <c r="CK460" s="84"/>
      <c r="CL460" s="84"/>
      <c r="CM460" s="84"/>
      <c r="CN460" s="84"/>
      <c r="CO460" s="84"/>
      <c r="CP460" s="84"/>
      <c r="CQ460" s="84"/>
      <c r="CR460" s="84"/>
      <c r="CS460" s="84"/>
      <c r="CT460" s="84"/>
      <c r="CU460" s="84"/>
      <c r="CV460" s="84"/>
      <c r="CW460" s="84"/>
      <c r="CX460" s="84"/>
      <c r="CY460" s="84"/>
      <c r="CZ460" s="84"/>
      <c r="DA460" s="84"/>
      <c r="DB460" s="84"/>
      <c r="DC460" s="84"/>
      <c r="DD460" s="84"/>
      <c r="DE460" s="84"/>
      <c r="DF460" s="84"/>
      <c r="DG460" s="84"/>
      <c r="DH460" s="84"/>
      <c r="DI460" s="84"/>
      <c r="DJ460" s="84"/>
      <c r="DK460" s="84"/>
      <c r="DL460" s="84"/>
      <c r="DM460" s="84"/>
      <c r="DN460" s="84"/>
      <c r="DO460" s="84"/>
      <c r="DP460" s="84"/>
      <c r="DQ460" s="84"/>
      <c r="DR460" s="84"/>
      <c r="DS460" s="84"/>
      <c r="DT460" s="84"/>
      <c r="DU460" s="84"/>
      <c r="DV460" s="84"/>
      <c r="DW460" s="84"/>
      <c r="DX460" s="84"/>
      <c r="DY460" s="84"/>
      <c r="DZ460" s="84"/>
      <c r="EA460" s="84"/>
      <c r="EB460" s="84"/>
      <c r="EC460" s="84"/>
      <c r="ED460" s="84"/>
      <c r="EE460" s="84"/>
      <c r="EF460" s="84"/>
      <c r="EG460" s="84"/>
      <c r="EH460" s="84"/>
      <c r="EI460" s="84"/>
    </row>
    <row r="461" spans="22:139" x14ac:dyDescent="0.25">
      <c r="V461" s="89">
        <v>55</v>
      </c>
      <c r="W461" s="90" t="s">
        <v>181</v>
      </c>
      <c r="X461" s="89">
        <v>55</v>
      </c>
      <c r="Y461" s="89">
        <v>8</v>
      </c>
      <c r="Z461" s="94">
        <v>558</v>
      </c>
      <c r="AA461" s="92">
        <v>55110</v>
      </c>
      <c r="AB461" s="90" t="s">
        <v>513</v>
      </c>
      <c r="AC461" s="84"/>
      <c r="AD461" s="84"/>
      <c r="AE461" s="84"/>
      <c r="AF461" s="84"/>
      <c r="AG461" s="84"/>
      <c r="AH461" s="84"/>
      <c r="AI461" s="84"/>
      <c r="AJ461" s="84"/>
      <c r="AK461" s="84"/>
      <c r="AL461" s="84"/>
      <c r="AM461" s="84"/>
      <c r="AN461" s="84"/>
      <c r="AO461" s="84"/>
      <c r="AP461" s="84"/>
      <c r="AQ461" s="84"/>
      <c r="AR461" s="84"/>
      <c r="AS461" s="84"/>
      <c r="AT461" s="84"/>
      <c r="AU461" s="84"/>
      <c r="AV461" s="84"/>
      <c r="AW461" s="84"/>
      <c r="AX461" s="84"/>
      <c r="AY461" s="84"/>
      <c r="AZ461" s="84"/>
      <c r="BA461" s="84"/>
      <c r="BB461" s="84"/>
      <c r="BC461" s="84"/>
      <c r="BD461" s="84"/>
      <c r="BE461" s="84"/>
      <c r="BF461" s="84"/>
      <c r="BG461" s="84"/>
      <c r="BH461" s="84"/>
      <c r="BI461" s="84"/>
      <c r="BJ461" s="84"/>
      <c r="BK461" s="84"/>
      <c r="BL461" s="84"/>
      <c r="BM461" s="84"/>
      <c r="BN461" s="84"/>
      <c r="BO461" s="84"/>
      <c r="BP461" s="84"/>
      <c r="BQ461" s="84"/>
      <c r="BR461" s="84"/>
      <c r="BS461" s="84"/>
      <c r="BT461" s="84"/>
      <c r="BU461" s="84"/>
      <c r="BV461" s="84"/>
      <c r="BW461" s="84"/>
      <c r="BX461" s="84"/>
      <c r="BY461" s="84"/>
      <c r="BZ461" s="84"/>
      <c r="CA461" s="84"/>
      <c r="CB461" s="84"/>
      <c r="CC461" s="84"/>
      <c r="CD461" s="84"/>
      <c r="CE461" s="84"/>
      <c r="CF461" s="84"/>
      <c r="CG461" s="84"/>
      <c r="CH461" s="84"/>
      <c r="CI461" s="84"/>
      <c r="CJ461" s="84"/>
      <c r="CK461" s="84"/>
      <c r="CL461" s="84"/>
      <c r="CM461" s="84"/>
      <c r="CN461" s="84"/>
      <c r="CO461" s="84"/>
      <c r="CP461" s="84"/>
      <c r="CQ461" s="84"/>
      <c r="CR461" s="84"/>
      <c r="CS461" s="84"/>
      <c r="CT461" s="84"/>
      <c r="CU461" s="84"/>
      <c r="CV461" s="84"/>
      <c r="CW461" s="84"/>
      <c r="CX461" s="84"/>
      <c r="CY461" s="84"/>
      <c r="CZ461" s="84"/>
      <c r="DA461" s="84"/>
      <c r="DB461" s="84"/>
      <c r="DC461" s="84"/>
      <c r="DD461" s="84"/>
      <c r="DE461" s="84"/>
      <c r="DF461" s="84"/>
      <c r="DG461" s="84"/>
      <c r="DH461" s="84"/>
      <c r="DI461" s="84"/>
      <c r="DJ461" s="84"/>
      <c r="DK461" s="84"/>
      <c r="DL461" s="84"/>
      <c r="DM461" s="84"/>
      <c r="DN461" s="84"/>
      <c r="DO461" s="84"/>
      <c r="DP461" s="84"/>
      <c r="DQ461" s="84"/>
      <c r="DR461" s="84"/>
      <c r="DS461" s="84"/>
      <c r="DT461" s="84"/>
      <c r="DU461" s="84"/>
      <c r="DV461" s="84"/>
      <c r="DW461" s="84"/>
      <c r="DX461" s="84"/>
      <c r="DY461" s="84"/>
      <c r="DZ461" s="84"/>
      <c r="EA461" s="84"/>
      <c r="EB461" s="84"/>
      <c r="EC461" s="84"/>
      <c r="ED461" s="84"/>
      <c r="EE461" s="84"/>
      <c r="EF461" s="84"/>
      <c r="EG461" s="84"/>
      <c r="EH461" s="84"/>
      <c r="EI461" s="84"/>
    </row>
    <row r="462" spans="22:139" x14ac:dyDescent="0.25">
      <c r="V462" s="89">
        <v>55</v>
      </c>
      <c r="W462" s="90" t="s">
        <v>181</v>
      </c>
      <c r="X462" s="89">
        <v>55</v>
      </c>
      <c r="Y462" s="89">
        <v>9</v>
      </c>
      <c r="Z462" s="94">
        <v>559</v>
      </c>
      <c r="AA462" s="92">
        <v>55111</v>
      </c>
      <c r="AB462" s="90" t="s">
        <v>514</v>
      </c>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4"/>
      <c r="AY462" s="84"/>
      <c r="AZ462" s="84"/>
      <c r="BA462" s="84"/>
      <c r="BB462" s="84"/>
      <c r="BC462" s="84"/>
      <c r="BD462" s="84"/>
      <c r="BE462" s="84"/>
      <c r="BF462" s="84"/>
      <c r="BG462" s="84"/>
      <c r="BH462" s="84"/>
      <c r="BI462" s="84"/>
      <c r="BJ462" s="84"/>
      <c r="BK462" s="84"/>
      <c r="BL462" s="84"/>
      <c r="BM462" s="84"/>
      <c r="BN462" s="84"/>
      <c r="BO462" s="84"/>
      <c r="BP462" s="84"/>
      <c r="BQ462" s="84"/>
      <c r="BR462" s="84"/>
      <c r="BS462" s="84"/>
      <c r="BT462" s="84"/>
      <c r="BU462" s="84"/>
      <c r="BV462" s="84"/>
      <c r="BW462" s="84"/>
      <c r="BX462" s="84"/>
      <c r="BY462" s="84"/>
      <c r="BZ462" s="84"/>
      <c r="CA462" s="84"/>
      <c r="CB462" s="84"/>
      <c r="CC462" s="84"/>
      <c r="CD462" s="84"/>
      <c r="CE462" s="84"/>
      <c r="CF462" s="84"/>
      <c r="CG462" s="84"/>
      <c r="CH462" s="84"/>
      <c r="CI462" s="84"/>
      <c r="CJ462" s="84"/>
      <c r="CK462" s="84"/>
      <c r="CL462" s="84"/>
      <c r="CM462" s="84"/>
      <c r="CN462" s="84"/>
      <c r="CO462" s="84"/>
      <c r="CP462" s="84"/>
      <c r="CQ462" s="84"/>
      <c r="CR462" s="84"/>
      <c r="CS462" s="84"/>
      <c r="CT462" s="84"/>
      <c r="CU462" s="84"/>
      <c r="CV462" s="84"/>
      <c r="CW462" s="84"/>
      <c r="CX462" s="84"/>
      <c r="CY462" s="84"/>
      <c r="CZ462" s="84"/>
      <c r="DA462" s="84"/>
      <c r="DB462" s="84"/>
      <c r="DC462" s="84"/>
      <c r="DD462" s="84"/>
      <c r="DE462" s="84"/>
      <c r="DF462" s="84"/>
      <c r="DG462" s="84"/>
      <c r="DH462" s="84"/>
      <c r="DI462" s="84"/>
      <c r="DJ462" s="84"/>
      <c r="DK462" s="84"/>
      <c r="DL462" s="84"/>
      <c r="DM462" s="84"/>
      <c r="DN462" s="84"/>
      <c r="DO462" s="84"/>
      <c r="DP462" s="84"/>
      <c r="DQ462" s="84"/>
      <c r="DR462" s="84"/>
      <c r="DS462" s="84"/>
      <c r="DT462" s="84"/>
      <c r="DU462" s="84"/>
      <c r="DV462" s="84"/>
      <c r="DW462" s="84"/>
      <c r="DX462" s="84"/>
      <c r="DY462" s="84"/>
      <c r="DZ462" s="84"/>
      <c r="EA462" s="84"/>
      <c r="EB462" s="84"/>
      <c r="EC462" s="84"/>
      <c r="ED462" s="84"/>
      <c r="EE462" s="84"/>
      <c r="EF462" s="84"/>
      <c r="EG462" s="84"/>
      <c r="EH462" s="84"/>
      <c r="EI462" s="84"/>
    </row>
    <row r="463" spans="22:139" x14ac:dyDescent="0.25">
      <c r="V463" s="89">
        <v>56</v>
      </c>
      <c r="W463" s="90" t="s">
        <v>182</v>
      </c>
      <c r="X463" s="89">
        <v>56</v>
      </c>
      <c r="Y463" s="89">
        <v>1</v>
      </c>
      <c r="Z463" s="94">
        <v>561</v>
      </c>
      <c r="AA463" s="92">
        <v>23101</v>
      </c>
      <c r="AB463" s="90" t="s">
        <v>349</v>
      </c>
      <c r="AC463" s="84"/>
      <c r="AD463" s="84"/>
      <c r="AE463" s="84"/>
      <c r="AF463" s="84"/>
      <c r="AG463" s="84"/>
      <c r="AH463" s="84"/>
      <c r="AI463" s="84"/>
      <c r="AJ463" s="84"/>
      <c r="AK463" s="84"/>
      <c r="AL463" s="84"/>
      <c r="AM463" s="84"/>
      <c r="AN463" s="84"/>
      <c r="AO463" s="84"/>
      <c r="AP463" s="84"/>
      <c r="AQ463" s="84"/>
      <c r="AR463" s="84"/>
      <c r="AS463" s="84"/>
      <c r="AT463" s="84"/>
      <c r="AU463" s="84"/>
      <c r="AV463" s="84"/>
      <c r="AW463" s="84"/>
      <c r="AX463" s="84"/>
      <c r="AY463" s="84"/>
      <c r="AZ463" s="84"/>
      <c r="BA463" s="84"/>
      <c r="BB463" s="84"/>
      <c r="BC463" s="84"/>
      <c r="BD463" s="84"/>
      <c r="BE463" s="84"/>
      <c r="BF463" s="84"/>
      <c r="BG463" s="84"/>
      <c r="BH463" s="84"/>
      <c r="BI463" s="84"/>
      <c r="BJ463" s="84"/>
      <c r="BK463" s="84"/>
      <c r="BL463" s="84"/>
      <c r="BM463" s="84"/>
      <c r="BN463" s="84"/>
      <c r="BO463" s="84"/>
      <c r="BP463" s="84"/>
      <c r="BQ463" s="84"/>
      <c r="BR463" s="84"/>
      <c r="BS463" s="84"/>
      <c r="BT463" s="84"/>
      <c r="BU463" s="84"/>
      <c r="BV463" s="84"/>
      <c r="BW463" s="84"/>
      <c r="BX463" s="84"/>
      <c r="BY463" s="84"/>
      <c r="BZ463" s="84"/>
      <c r="CA463" s="84"/>
      <c r="CB463" s="84"/>
      <c r="CC463" s="84"/>
      <c r="CD463" s="84"/>
      <c r="CE463" s="84"/>
      <c r="CF463" s="84"/>
      <c r="CG463" s="84"/>
      <c r="CH463" s="84"/>
      <c r="CI463" s="84"/>
      <c r="CJ463" s="84"/>
      <c r="CK463" s="84"/>
      <c r="CL463" s="84"/>
      <c r="CM463" s="84"/>
      <c r="CN463" s="84"/>
      <c r="CO463" s="84"/>
      <c r="CP463" s="84"/>
      <c r="CQ463" s="84"/>
      <c r="CR463" s="84"/>
      <c r="CS463" s="84"/>
      <c r="CT463" s="84"/>
      <c r="CU463" s="84"/>
      <c r="CV463" s="84"/>
      <c r="CW463" s="84"/>
      <c r="CX463" s="84"/>
      <c r="CY463" s="84"/>
      <c r="CZ463" s="84"/>
      <c r="DA463" s="84"/>
      <c r="DB463" s="84"/>
      <c r="DC463" s="84"/>
      <c r="DD463" s="84"/>
      <c r="DE463" s="84"/>
      <c r="DF463" s="84"/>
      <c r="DG463" s="84"/>
      <c r="DH463" s="84"/>
      <c r="DI463" s="84"/>
      <c r="DJ463" s="84"/>
      <c r="DK463" s="84"/>
      <c r="DL463" s="84"/>
      <c r="DM463" s="84"/>
      <c r="DN463" s="84"/>
      <c r="DO463" s="84"/>
      <c r="DP463" s="84"/>
      <c r="DQ463" s="84"/>
      <c r="DR463" s="84"/>
      <c r="DS463" s="84"/>
      <c r="DT463" s="84"/>
      <c r="DU463" s="84"/>
      <c r="DV463" s="84"/>
      <c r="DW463" s="84"/>
      <c r="DX463" s="84"/>
      <c r="DY463" s="84"/>
      <c r="DZ463" s="84"/>
      <c r="EA463" s="84"/>
      <c r="EB463" s="84"/>
      <c r="EC463" s="84"/>
      <c r="ED463" s="84"/>
      <c r="EE463" s="84"/>
      <c r="EF463" s="84"/>
      <c r="EG463" s="84"/>
      <c r="EH463" s="84"/>
      <c r="EI463" s="84"/>
    </row>
    <row r="464" spans="22:139" x14ac:dyDescent="0.25">
      <c r="V464" s="89">
        <v>56</v>
      </c>
      <c r="W464" s="90" t="s">
        <v>182</v>
      </c>
      <c r="X464" s="89">
        <v>56</v>
      </c>
      <c r="Y464" s="89">
        <v>2</v>
      </c>
      <c r="Z464" s="94">
        <v>562</v>
      </c>
      <c r="AA464" s="92">
        <v>52096</v>
      </c>
      <c r="AB464" s="90" t="s">
        <v>498</v>
      </c>
      <c r="AC464" s="84"/>
      <c r="AD464" s="84"/>
      <c r="AE464" s="84"/>
      <c r="AF464" s="84"/>
      <c r="AG464" s="84"/>
      <c r="AH464" s="84"/>
      <c r="AI464" s="84"/>
      <c r="AJ464" s="84"/>
      <c r="AK464" s="84"/>
      <c r="AL464" s="84"/>
      <c r="AM464" s="84"/>
      <c r="AN464" s="84"/>
      <c r="AO464" s="84"/>
      <c r="AP464" s="84"/>
      <c r="AQ464" s="84"/>
      <c r="AR464" s="84"/>
      <c r="AS464" s="84"/>
      <c r="AT464" s="84"/>
      <c r="AU464" s="84"/>
      <c r="AV464" s="84"/>
      <c r="AW464" s="84"/>
      <c r="AX464" s="84"/>
      <c r="AY464" s="84"/>
      <c r="AZ464" s="84"/>
      <c r="BA464" s="84"/>
      <c r="BB464" s="84"/>
      <c r="BC464" s="84"/>
      <c r="BD464" s="84"/>
      <c r="BE464" s="84"/>
      <c r="BF464" s="84"/>
      <c r="BG464" s="84"/>
      <c r="BH464" s="84"/>
      <c r="BI464" s="84"/>
      <c r="BJ464" s="84"/>
      <c r="BK464" s="84"/>
      <c r="BL464" s="84"/>
      <c r="BM464" s="84"/>
      <c r="BN464" s="84"/>
      <c r="BO464" s="84"/>
      <c r="BP464" s="84"/>
      <c r="BQ464" s="84"/>
      <c r="BR464" s="84"/>
      <c r="BS464" s="84"/>
      <c r="BT464" s="84"/>
      <c r="BU464" s="84"/>
      <c r="BV464" s="84"/>
      <c r="BW464" s="84"/>
      <c r="BX464" s="84"/>
      <c r="BY464" s="84"/>
      <c r="BZ464" s="84"/>
      <c r="CA464" s="84"/>
      <c r="CB464" s="84"/>
      <c r="CC464" s="84"/>
      <c r="CD464" s="84"/>
      <c r="CE464" s="84"/>
      <c r="CF464" s="84"/>
      <c r="CG464" s="84"/>
      <c r="CH464" s="84"/>
      <c r="CI464" s="84"/>
      <c r="CJ464" s="84"/>
      <c r="CK464" s="84"/>
      <c r="CL464" s="84"/>
      <c r="CM464" s="84"/>
      <c r="CN464" s="84"/>
      <c r="CO464" s="84"/>
      <c r="CP464" s="84"/>
      <c r="CQ464" s="84"/>
      <c r="CR464" s="84"/>
      <c r="CS464" s="84"/>
      <c r="CT464" s="84"/>
      <c r="CU464" s="84"/>
      <c r="CV464" s="84"/>
      <c r="CW464" s="84"/>
      <c r="CX464" s="84"/>
      <c r="CY464" s="84"/>
      <c r="CZ464" s="84"/>
      <c r="DA464" s="84"/>
      <c r="DB464" s="84"/>
      <c r="DC464" s="84"/>
      <c r="DD464" s="84"/>
      <c r="DE464" s="84"/>
      <c r="DF464" s="84"/>
      <c r="DG464" s="84"/>
      <c r="DH464" s="84"/>
      <c r="DI464" s="84"/>
      <c r="DJ464" s="84"/>
      <c r="DK464" s="84"/>
      <c r="DL464" s="84"/>
      <c r="DM464" s="84"/>
      <c r="DN464" s="84"/>
      <c r="DO464" s="84"/>
      <c r="DP464" s="84"/>
      <c r="DQ464" s="84"/>
      <c r="DR464" s="84"/>
      <c r="DS464" s="84"/>
      <c r="DT464" s="84"/>
      <c r="DU464" s="84"/>
      <c r="DV464" s="84"/>
      <c r="DW464" s="84"/>
      <c r="DX464" s="84"/>
      <c r="DY464" s="84"/>
      <c r="DZ464" s="84"/>
      <c r="EA464" s="84"/>
      <c r="EB464" s="84"/>
      <c r="EC464" s="84"/>
      <c r="ED464" s="84"/>
      <c r="EE464" s="84"/>
      <c r="EF464" s="84"/>
      <c r="EG464" s="84"/>
      <c r="EH464" s="84"/>
      <c r="EI464" s="84"/>
    </row>
    <row r="465" spans="22:139" x14ac:dyDescent="0.25">
      <c r="V465" s="89">
        <v>56</v>
      </c>
      <c r="W465" s="90" t="s">
        <v>182</v>
      </c>
      <c r="X465" s="89">
        <v>56</v>
      </c>
      <c r="Y465" s="89">
        <v>3</v>
      </c>
      <c r="Z465" s="94">
        <v>563</v>
      </c>
      <c r="AA465" s="92">
        <v>56015</v>
      </c>
      <c r="AB465" s="90" t="s">
        <v>515</v>
      </c>
      <c r="AC465" s="84"/>
      <c r="AD465" s="84"/>
      <c r="AE465" s="84"/>
      <c r="AF465" s="84"/>
      <c r="AG465" s="84"/>
      <c r="AH465" s="84"/>
      <c r="AI465" s="84"/>
      <c r="AJ465" s="84"/>
      <c r="AK465" s="84"/>
      <c r="AL465" s="84"/>
      <c r="AM465" s="84"/>
      <c r="AN465" s="84"/>
      <c r="AO465" s="84"/>
      <c r="AP465" s="84"/>
      <c r="AQ465" s="84"/>
      <c r="AR465" s="84"/>
      <c r="AS465" s="84"/>
      <c r="AT465" s="84"/>
      <c r="AU465" s="84"/>
      <c r="AV465" s="84"/>
      <c r="AW465" s="84"/>
      <c r="AX465" s="84"/>
      <c r="AY465" s="84"/>
      <c r="AZ465" s="84"/>
      <c r="BA465" s="84"/>
      <c r="BB465" s="84"/>
      <c r="BC465" s="84"/>
      <c r="BD465" s="84"/>
      <c r="BE465" s="84"/>
      <c r="BF465" s="84"/>
      <c r="BG465" s="84"/>
      <c r="BH465" s="84"/>
      <c r="BI465" s="84"/>
      <c r="BJ465" s="84"/>
      <c r="BK465" s="84"/>
      <c r="BL465" s="84"/>
      <c r="BM465" s="84"/>
      <c r="BN465" s="84"/>
      <c r="BO465" s="84"/>
      <c r="BP465" s="84"/>
      <c r="BQ465" s="84"/>
      <c r="BR465" s="84"/>
      <c r="BS465" s="84"/>
      <c r="BT465" s="84"/>
      <c r="BU465" s="84"/>
      <c r="BV465" s="84"/>
      <c r="BW465" s="84"/>
      <c r="BX465" s="84"/>
      <c r="BY465" s="84"/>
      <c r="BZ465" s="84"/>
      <c r="CA465" s="84"/>
      <c r="CB465" s="84"/>
      <c r="CC465" s="84"/>
      <c r="CD465" s="84"/>
      <c r="CE465" s="84"/>
      <c r="CF465" s="84"/>
      <c r="CG465" s="84"/>
      <c r="CH465" s="84"/>
      <c r="CI465" s="84"/>
      <c r="CJ465" s="84"/>
      <c r="CK465" s="84"/>
      <c r="CL465" s="84"/>
      <c r="CM465" s="84"/>
      <c r="CN465" s="84"/>
      <c r="CO465" s="84"/>
      <c r="CP465" s="84"/>
      <c r="CQ465" s="84"/>
      <c r="CR465" s="84"/>
      <c r="CS465" s="84"/>
      <c r="CT465" s="84"/>
      <c r="CU465" s="84"/>
      <c r="CV465" s="84"/>
      <c r="CW465" s="84"/>
      <c r="CX465" s="84"/>
      <c r="CY465" s="84"/>
      <c r="CZ465" s="84"/>
      <c r="DA465" s="84"/>
      <c r="DB465" s="84"/>
      <c r="DC465" s="84"/>
      <c r="DD465" s="84"/>
      <c r="DE465" s="84"/>
      <c r="DF465" s="84"/>
      <c r="DG465" s="84"/>
      <c r="DH465" s="84"/>
      <c r="DI465" s="84"/>
      <c r="DJ465" s="84"/>
      <c r="DK465" s="84"/>
      <c r="DL465" s="84"/>
      <c r="DM465" s="84"/>
      <c r="DN465" s="84"/>
      <c r="DO465" s="84"/>
      <c r="DP465" s="84"/>
      <c r="DQ465" s="84"/>
      <c r="DR465" s="84"/>
      <c r="DS465" s="84"/>
      <c r="DT465" s="84"/>
      <c r="DU465" s="84"/>
      <c r="DV465" s="84"/>
      <c r="DW465" s="84"/>
      <c r="DX465" s="84"/>
      <c r="DY465" s="84"/>
      <c r="DZ465" s="84"/>
      <c r="EA465" s="84"/>
      <c r="EB465" s="84"/>
      <c r="EC465" s="84"/>
      <c r="ED465" s="84"/>
      <c r="EE465" s="84"/>
      <c r="EF465" s="84"/>
      <c r="EG465" s="84"/>
      <c r="EH465" s="84"/>
      <c r="EI465" s="84"/>
    </row>
    <row r="466" spans="22:139" x14ac:dyDescent="0.25">
      <c r="V466" s="89">
        <v>56</v>
      </c>
      <c r="W466" s="90" t="s">
        <v>182</v>
      </c>
      <c r="X466" s="89">
        <v>56</v>
      </c>
      <c r="Y466" s="89">
        <v>4</v>
      </c>
      <c r="Z466" s="94">
        <v>564</v>
      </c>
      <c r="AA466" s="92">
        <v>56017</v>
      </c>
      <c r="AB466" s="90" t="s">
        <v>516</v>
      </c>
      <c r="AC466" s="84"/>
      <c r="AD466" s="84"/>
      <c r="AE466" s="84"/>
      <c r="AF466" s="84"/>
      <c r="AG466" s="84"/>
      <c r="AH466" s="84"/>
      <c r="AI466" s="84"/>
      <c r="AJ466" s="84"/>
      <c r="AK466" s="84"/>
      <c r="AL466" s="84"/>
      <c r="AM466" s="84"/>
      <c r="AN466" s="84"/>
      <c r="AO466" s="84"/>
      <c r="AP466" s="84"/>
      <c r="AQ466" s="84"/>
      <c r="AR466" s="84"/>
      <c r="AS466" s="84"/>
      <c r="AT466" s="84"/>
      <c r="AU466" s="84"/>
      <c r="AV466" s="84"/>
      <c r="AW466" s="84"/>
      <c r="AX466" s="84"/>
      <c r="AY466" s="84"/>
      <c r="AZ466" s="84"/>
      <c r="BA466" s="84"/>
      <c r="BB466" s="84"/>
      <c r="BC466" s="84"/>
      <c r="BD466" s="84"/>
      <c r="BE466" s="84"/>
      <c r="BF466" s="84"/>
      <c r="BG466" s="84"/>
      <c r="BH466" s="84"/>
      <c r="BI466" s="84"/>
      <c r="BJ466" s="84"/>
      <c r="BK466" s="84"/>
      <c r="BL466" s="84"/>
      <c r="BM466" s="84"/>
      <c r="BN466" s="84"/>
      <c r="BO466" s="84"/>
      <c r="BP466" s="84"/>
      <c r="BQ466" s="84"/>
      <c r="BR466" s="84"/>
      <c r="BS466" s="84"/>
      <c r="BT466" s="84"/>
      <c r="BU466" s="84"/>
      <c r="BV466" s="84"/>
      <c r="BW466" s="84"/>
      <c r="BX466" s="84"/>
      <c r="BY466" s="84"/>
      <c r="BZ466" s="84"/>
      <c r="CA466" s="84"/>
      <c r="CB466" s="84"/>
      <c r="CC466" s="84"/>
      <c r="CD466" s="84"/>
      <c r="CE466" s="84"/>
      <c r="CF466" s="84"/>
      <c r="CG466" s="84"/>
      <c r="CH466" s="84"/>
      <c r="CI466" s="84"/>
      <c r="CJ466" s="84"/>
      <c r="CK466" s="84"/>
      <c r="CL466" s="84"/>
      <c r="CM466" s="84"/>
      <c r="CN466" s="84"/>
      <c r="CO466" s="84"/>
      <c r="CP466" s="84"/>
      <c r="CQ466" s="84"/>
      <c r="CR466" s="84"/>
      <c r="CS466" s="84"/>
      <c r="CT466" s="84"/>
      <c r="CU466" s="84"/>
      <c r="CV466" s="84"/>
      <c r="CW466" s="84"/>
      <c r="CX466" s="84"/>
      <c r="CY466" s="84"/>
      <c r="CZ466" s="84"/>
      <c r="DA466" s="84"/>
      <c r="DB466" s="84"/>
      <c r="DC466" s="84"/>
      <c r="DD466" s="84"/>
      <c r="DE466" s="84"/>
      <c r="DF466" s="84"/>
      <c r="DG466" s="84"/>
      <c r="DH466" s="84"/>
      <c r="DI466" s="84"/>
      <c r="DJ466" s="84"/>
      <c r="DK466" s="84"/>
      <c r="DL466" s="84"/>
      <c r="DM466" s="84"/>
      <c r="DN466" s="84"/>
      <c r="DO466" s="84"/>
      <c r="DP466" s="84"/>
      <c r="DQ466" s="84"/>
      <c r="DR466" s="84"/>
      <c r="DS466" s="84"/>
      <c r="DT466" s="84"/>
      <c r="DU466" s="84"/>
      <c r="DV466" s="84"/>
      <c r="DW466" s="84"/>
      <c r="DX466" s="84"/>
      <c r="DY466" s="84"/>
      <c r="DZ466" s="84"/>
      <c r="EA466" s="84"/>
      <c r="EB466" s="84"/>
      <c r="EC466" s="84"/>
      <c r="ED466" s="84"/>
      <c r="EE466" s="84"/>
      <c r="EF466" s="84"/>
      <c r="EG466" s="84"/>
      <c r="EH466" s="84"/>
      <c r="EI466" s="84"/>
    </row>
    <row r="467" spans="22:139" x14ac:dyDescent="0.25">
      <c r="V467" s="89">
        <v>56</v>
      </c>
      <c r="W467" s="90" t="s">
        <v>182</v>
      </c>
      <c r="X467" s="89">
        <v>56</v>
      </c>
      <c r="Y467" s="89">
        <v>5</v>
      </c>
      <c r="Z467" s="94">
        <v>565</v>
      </c>
      <c r="AA467" s="92">
        <v>64074</v>
      </c>
      <c r="AB467" s="90" t="s">
        <v>541</v>
      </c>
      <c r="AC467" s="84"/>
      <c r="AD467" s="84"/>
      <c r="AE467" s="84"/>
      <c r="AF467" s="84"/>
      <c r="AG467" s="84"/>
      <c r="AH467" s="84"/>
      <c r="AI467" s="84"/>
      <c r="AJ467" s="84"/>
      <c r="AK467" s="84"/>
      <c r="AL467" s="84"/>
      <c r="AM467" s="84"/>
      <c r="AN467" s="84"/>
      <c r="AO467" s="84"/>
      <c r="AP467" s="84"/>
      <c r="AQ467" s="84"/>
      <c r="AR467" s="84"/>
      <c r="AS467" s="84"/>
      <c r="AT467" s="84"/>
      <c r="AU467" s="84"/>
      <c r="AV467" s="84"/>
      <c r="AW467" s="84"/>
      <c r="AX467" s="84"/>
      <c r="AY467" s="84"/>
      <c r="AZ467" s="84"/>
      <c r="BA467" s="84"/>
      <c r="BB467" s="84"/>
      <c r="BC467" s="84"/>
      <c r="BD467" s="84"/>
      <c r="BE467" s="84"/>
      <c r="BF467" s="84"/>
      <c r="BG467" s="84"/>
      <c r="BH467" s="84"/>
      <c r="BI467" s="84"/>
      <c r="BJ467" s="84"/>
      <c r="BK467" s="84"/>
      <c r="BL467" s="84"/>
      <c r="BM467" s="84"/>
      <c r="BN467" s="84"/>
      <c r="BO467" s="84"/>
      <c r="BP467" s="84"/>
      <c r="BQ467" s="84"/>
      <c r="BR467" s="84"/>
      <c r="BS467" s="84"/>
      <c r="BT467" s="84"/>
      <c r="BU467" s="84"/>
      <c r="BV467" s="84"/>
      <c r="BW467" s="84"/>
      <c r="BX467" s="84"/>
      <c r="BY467" s="84"/>
      <c r="BZ467" s="84"/>
      <c r="CA467" s="84"/>
      <c r="CB467" s="84"/>
      <c r="CC467" s="84"/>
      <c r="CD467" s="84"/>
      <c r="CE467" s="84"/>
      <c r="CF467" s="84"/>
      <c r="CG467" s="84"/>
      <c r="CH467" s="84"/>
      <c r="CI467" s="84"/>
      <c r="CJ467" s="84"/>
      <c r="CK467" s="84"/>
      <c r="CL467" s="84"/>
      <c r="CM467" s="84"/>
      <c r="CN467" s="84"/>
      <c r="CO467" s="84"/>
      <c r="CP467" s="84"/>
      <c r="CQ467" s="84"/>
      <c r="CR467" s="84"/>
      <c r="CS467" s="84"/>
      <c r="CT467" s="84"/>
      <c r="CU467" s="84"/>
      <c r="CV467" s="84"/>
      <c r="CW467" s="84"/>
      <c r="CX467" s="84"/>
      <c r="CY467" s="84"/>
      <c r="CZ467" s="84"/>
      <c r="DA467" s="84"/>
      <c r="DB467" s="84"/>
      <c r="DC467" s="84"/>
      <c r="DD467" s="84"/>
      <c r="DE467" s="84"/>
      <c r="DF467" s="84"/>
      <c r="DG467" s="84"/>
      <c r="DH467" s="84"/>
      <c r="DI467" s="84"/>
      <c r="DJ467" s="84"/>
      <c r="DK467" s="84"/>
      <c r="DL467" s="84"/>
      <c r="DM467" s="84"/>
      <c r="DN467" s="84"/>
      <c r="DO467" s="84"/>
      <c r="DP467" s="84"/>
      <c r="DQ467" s="84"/>
      <c r="DR467" s="84"/>
      <c r="DS467" s="84"/>
      <c r="DT467" s="84"/>
      <c r="DU467" s="84"/>
      <c r="DV467" s="84"/>
      <c r="DW467" s="84"/>
      <c r="DX467" s="84"/>
      <c r="DY467" s="84"/>
      <c r="DZ467" s="84"/>
      <c r="EA467" s="84"/>
      <c r="EB467" s="84"/>
      <c r="EC467" s="84"/>
      <c r="ED467" s="84"/>
      <c r="EE467" s="84"/>
      <c r="EF467" s="84"/>
      <c r="EG467" s="84"/>
      <c r="EH467" s="84"/>
      <c r="EI467" s="84"/>
    </row>
    <row r="468" spans="22:139" x14ac:dyDescent="0.25">
      <c r="V468" s="89">
        <v>57</v>
      </c>
      <c r="W468" s="90" t="s">
        <v>183</v>
      </c>
      <c r="X468" s="89">
        <v>57</v>
      </c>
      <c r="Y468" s="89">
        <v>1</v>
      </c>
      <c r="Z468" s="94">
        <v>571</v>
      </c>
      <c r="AA468" s="92">
        <v>57001</v>
      </c>
      <c r="AB468" s="90" t="s">
        <v>517</v>
      </c>
      <c r="AC468" s="84"/>
      <c r="AD468" s="84"/>
      <c r="AE468" s="84"/>
      <c r="AF468" s="84"/>
      <c r="AG468" s="84"/>
      <c r="AH468" s="84"/>
      <c r="AI468" s="84"/>
      <c r="AJ468" s="84"/>
      <c r="AK468" s="84"/>
      <c r="AL468" s="84"/>
      <c r="AM468" s="84"/>
      <c r="AN468" s="84"/>
      <c r="AO468" s="84"/>
      <c r="AP468" s="84"/>
      <c r="AQ468" s="84"/>
      <c r="AR468" s="84"/>
      <c r="AS468" s="84"/>
      <c r="AT468" s="84"/>
      <c r="AU468" s="84"/>
      <c r="AV468" s="84"/>
      <c r="AW468" s="84"/>
      <c r="AX468" s="84"/>
      <c r="AY468" s="84"/>
      <c r="AZ468" s="84"/>
      <c r="BA468" s="84"/>
      <c r="BB468" s="84"/>
      <c r="BC468" s="84"/>
      <c r="BD468" s="84"/>
      <c r="BE468" s="84"/>
      <c r="BF468" s="84"/>
      <c r="BG468" s="84"/>
      <c r="BH468" s="84"/>
      <c r="BI468" s="84"/>
      <c r="BJ468" s="84"/>
      <c r="BK468" s="84"/>
      <c r="BL468" s="84"/>
      <c r="BM468" s="84"/>
      <c r="BN468" s="84"/>
      <c r="BO468" s="84"/>
      <c r="BP468" s="84"/>
      <c r="BQ468" s="84"/>
      <c r="BR468" s="84"/>
      <c r="BS468" s="84"/>
      <c r="BT468" s="84"/>
      <c r="BU468" s="84"/>
      <c r="BV468" s="84"/>
      <c r="BW468" s="84"/>
      <c r="BX468" s="84"/>
      <c r="BY468" s="84"/>
      <c r="BZ468" s="84"/>
      <c r="CA468" s="84"/>
      <c r="CB468" s="84"/>
      <c r="CC468" s="84"/>
      <c r="CD468" s="84"/>
      <c r="CE468" s="84"/>
      <c r="CF468" s="84"/>
      <c r="CG468" s="84"/>
      <c r="CH468" s="84"/>
      <c r="CI468" s="84"/>
      <c r="CJ468" s="84"/>
      <c r="CK468" s="84"/>
      <c r="CL468" s="84"/>
      <c r="CM468" s="84"/>
      <c r="CN468" s="84"/>
      <c r="CO468" s="84"/>
      <c r="CP468" s="84"/>
      <c r="CQ468" s="84"/>
      <c r="CR468" s="84"/>
      <c r="CS468" s="84"/>
      <c r="CT468" s="84"/>
      <c r="CU468" s="84"/>
      <c r="CV468" s="84"/>
      <c r="CW468" s="84"/>
      <c r="CX468" s="84"/>
      <c r="CY468" s="84"/>
      <c r="CZ468" s="84"/>
      <c r="DA468" s="84"/>
      <c r="DB468" s="84"/>
      <c r="DC468" s="84"/>
      <c r="DD468" s="84"/>
      <c r="DE468" s="84"/>
      <c r="DF468" s="84"/>
      <c r="DG468" s="84"/>
      <c r="DH468" s="84"/>
      <c r="DI468" s="84"/>
      <c r="DJ468" s="84"/>
      <c r="DK468" s="84"/>
      <c r="DL468" s="84"/>
      <c r="DM468" s="84"/>
      <c r="DN468" s="84"/>
      <c r="DO468" s="84"/>
      <c r="DP468" s="84"/>
      <c r="DQ468" s="84"/>
      <c r="DR468" s="84"/>
      <c r="DS468" s="84"/>
      <c r="DT468" s="84"/>
      <c r="DU468" s="84"/>
      <c r="DV468" s="84"/>
      <c r="DW468" s="84"/>
      <c r="DX468" s="84"/>
      <c r="DY468" s="84"/>
      <c r="DZ468" s="84"/>
      <c r="EA468" s="84"/>
      <c r="EB468" s="84"/>
      <c r="EC468" s="84"/>
      <c r="ED468" s="84"/>
      <c r="EE468" s="84"/>
      <c r="EF468" s="84"/>
      <c r="EG468" s="84"/>
      <c r="EH468" s="84"/>
      <c r="EI468" s="84"/>
    </row>
    <row r="469" spans="22:139" x14ac:dyDescent="0.25">
      <c r="V469" s="89">
        <v>57</v>
      </c>
      <c r="W469" s="90" t="s">
        <v>183</v>
      </c>
      <c r="X469" s="89">
        <v>57</v>
      </c>
      <c r="Y469" s="89">
        <v>2</v>
      </c>
      <c r="Z469" s="94">
        <v>572</v>
      </c>
      <c r="AA469" s="92">
        <v>57002</v>
      </c>
      <c r="AB469" s="90" t="s">
        <v>518</v>
      </c>
      <c r="AC469" s="84"/>
      <c r="AD469" s="84"/>
      <c r="AE469" s="84"/>
      <c r="AF469" s="84"/>
      <c r="AG469" s="84"/>
      <c r="AH469" s="84"/>
      <c r="AI469" s="84"/>
      <c r="AJ469" s="84"/>
      <c r="AK469" s="84"/>
      <c r="AL469" s="84"/>
      <c r="AM469" s="84"/>
      <c r="AN469" s="84"/>
      <c r="AO469" s="84"/>
      <c r="AP469" s="84"/>
      <c r="AQ469" s="84"/>
      <c r="AR469" s="84"/>
      <c r="AS469" s="84"/>
      <c r="AT469" s="84"/>
      <c r="AU469" s="84"/>
      <c r="AV469" s="84"/>
      <c r="AW469" s="84"/>
      <c r="AX469" s="84"/>
      <c r="AY469" s="84"/>
      <c r="AZ469" s="84"/>
      <c r="BA469" s="84"/>
      <c r="BB469" s="84"/>
      <c r="BC469" s="84"/>
      <c r="BD469" s="84"/>
      <c r="BE469" s="84"/>
      <c r="BF469" s="84"/>
      <c r="BG469" s="84"/>
      <c r="BH469" s="84"/>
      <c r="BI469" s="84"/>
      <c r="BJ469" s="84"/>
      <c r="BK469" s="84"/>
      <c r="BL469" s="84"/>
      <c r="BM469" s="84"/>
      <c r="BN469" s="84"/>
      <c r="BO469" s="84"/>
      <c r="BP469" s="84"/>
      <c r="BQ469" s="84"/>
      <c r="BR469" s="84"/>
      <c r="BS469" s="84"/>
      <c r="BT469" s="84"/>
      <c r="BU469" s="84"/>
      <c r="BV469" s="84"/>
      <c r="BW469" s="84"/>
      <c r="BX469" s="84"/>
      <c r="BY469" s="84"/>
      <c r="BZ469" s="84"/>
      <c r="CA469" s="84"/>
      <c r="CB469" s="84"/>
      <c r="CC469" s="84"/>
      <c r="CD469" s="84"/>
      <c r="CE469" s="84"/>
      <c r="CF469" s="84"/>
      <c r="CG469" s="84"/>
      <c r="CH469" s="84"/>
      <c r="CI469" s="84"/>
      <c r="CJ469" s="84"/>
      <c r="CK469" s="84"/>
      <c r="CL469" s="84"/>
      <c r="CM469" s="84"/>
      <c r="CN469" s="84"/>
      <c r="CO469" s="84"/>
      <c r="CP469" s="84"/>
      <c r="CQ469" s="84"/>
      <c r="CR469" s="84"/>
      <c r="CS469" s="84"/>
      <c r="CT469" s="84"/>
      <c r="CU469" s="84"/>
      <c r="CV469" s="84"/>
      <c r="CW469" s="84"/>
      <c r="CX469" s="84"/>
      <c r="CY469" s="84"/>
      <c r="CZ469" s="84"/>
      <c r="DA469" s="84"/>
      <c r="DB469" s="84"/>
      <c r="DC469" s="84"/>
      <c r="DD469" s="84"/>
      <c r="DE469" s="84"/>
      <c r="DF469" s="84"/>
      <c r="DG469" s="84"/>
      <c r="DH469" s="84"/>
      <c r="DI469" s="84"/>
      <c r="DJ469" s="84"/>
      <c r="DK469" s="84"/>
      <c r="DL469" s="84"/>
      <c r="DM469" s="84"/>
      <c r="DN469" s="84"/>
      <c r="DO469" s="84"/>
      <c r="DP469" s="84"/>
      <c r="DQ469" s="84"/>
      <c r="DR469" s="84"/>
      <c r="DS469" s="84"/>
      <c r="DT469" s="84"/>
      <c r="DU469" s="84"/>
      <c r="DV469" s="84"/>
      <c r="DW469" s="84"/>
      <c r="DX469" s="84"/>
      <c r="DY469" s="84"/>
      <c r="DZ469" s="84"/>
      <c r="EA469" s="84"/>
      <c r="EB469" s="84"/>
      <c r="EC469" s="84"/>
      <c r="ED469" s="84"/>
      <c r="EE469" s="84"/>
      <c r="EF469" s="84"/>
      <c r="EG469" s="84"/>
      <c r="EH469" s="84"/>
      <c r="EI469" s="84"/>
    </row>
    <row r="470" spans="22:139" x14ac:dyDescent="0.25">
      <c r="V470" s="89">
        <v>57</v>
      </c>
      <c r="W470" s="90" t="s">
        <v>183</v>
      </c>
      <c r="X470" s="89">
        <v>57</v>
      </c>
      <c r="Y470" s="89">
        <v>3</v>
      </c>
      <c r="Z470" s="94">
        <v>573</v>
      </c>
      <c r="AA470" s="92">
        <v>57003</v>
      </c>
      <c r="AB470" s="90" t="s">
        <v>519</v>
      </c>
      <c r="AC470" s="84"/>
      <c r="AD470" s="84"/>
      <c r="AE470" s="84"/>
      <c r="AF470" s="84"/>
      <c r="AG470" s="84"/>
      <c r="AH470" s="84"/>
      <c r="AI470" s="84"/>
      <c r="AJ470" s="84"/>
      <c r="AK470" s="84"/>
      <c r="AL470" s="84"/>
      <c r="AM470" s="84"/>
      <c r="AN470" s="84"/>
      <c r="AO470" s="84"/>
      <c r="AP470" s="84"/>
      <c r="AQ470" s="84"/>
      <c r="AR470" s="84"/>
      <c r="AS470" s="84"/>
      <c r="AT470" s="84"/>
      <c r="AU470" s="84"/>
      <c r="AV470" s="84"/>
      <c r="AW470" s="84"/>
      <c r="AX470" s="84"/>
      <c r="AY470" s="84"/>
      <c r="AZ470" s="84"/>
      <c r="BA470" s="84"/>
      <c r="BB470" s="84"/>
      <c r="BC470" s="84"/>
      <c r="BD470" s="84"/>
      <c r="BE470" s="84"/>
      <c r="BF470" s="84"/>
      <c r="BG470" s="84"/>
      <c r="BH470" s="84"/>
      <c r="BI470" s="84"/>
      <c r="BJ470" s="84"/>
      <c r="BK470" s="84"/>
      <c r="BL470" s="84"/>
      <c r="BM470" s="84"/>
      <c r="BN470" s="84"/>
      <c r="BO470" s="84"/>
      <c r="BP470" s="84"/>
      <c r="BQ470" s="84"/>
      <c r="BR470" s="84"/>
      <c r="BS470" s="84"/>
      <c r="BT470" s="84"/>
      <c r="BU470" s="84"/>
      <c r="BV470" s="84"/>
      <c r="BW470" s="84"/>
      <c r="BX470" s="84"/>
      <c r="BY470" s="84"/>
      <c r="BZ470" s="84"/>
      <c r="CA470" s="84"/>
      <c r="CB470" s="84"/>
      <c r="CC470" s="84"/>
      <c r="CD470" s="84"/>
      <c r="CE470" s="84"/>
      <c r="CF470" s="84"/>
      <c r="CG470" s="84"/>
      <c r="CH470" s="84"/>
      <c r="CI470" s="84"/>
      <c r="CJ470" s="84"/>
      <c r="CK470" s="84"/>
      <c r="CL470" s="84"/>
      <c r="CM470" s="84"/>
      <c r="CN470" s="84"/>
      <c r="CO470" s="84"/>
      <c r="CP470" s="84"/>
      <c r="CQ470" s="84"/>
      <c r="CR470" s="84"/>
      <c r="CS470" s="84"/>
      <c r="CT470" s="84"/>
      <c r="CU470" s="84"/>
      <c r="CV470" s="84"/>
      <c r="CW470" s="84"/>
      <c r="CX470" s="84"/>
      <c r="CY470" s="84"/>
      <c r="CZ470" s="84"/>
      <c r="DA470" s="84"/>
      <c r="DB470" s="84"/>
      <c r="DC470" s="84"/>
      <c r="DD470" s="84"/>
      <c r="DE470" s="84"/>
      <c r="DF470" s="84"/>
      <c r="DG470" s="84"/>
      <c r="DH470" s="84"/>
      <c r="DI470" s="84"/>
      <c r="DJ470" s="84"/>
      <c r="DK470" s="84"/>
      <c r="DL470" s="84"/>
      <c r="DM470" s="84"/>
      <c r="DN470" s="84"/>
      <c r="DO470" s="84"/>
      <c r="DP470" s="84"/>
      <c r="DQ470" s="84"/>
      <c r="DR470" s="84"/>
      <c r="DS470" s="84"/>
      <c r="DT470" s="84"/>
      <c r="DU470" s="84"/>
      <c r="DV470" s="84"/>
      <c r="DW470" s="84"/>
      <c r="DX470" s="84"/>
      <c r="DY470" s="84"/>
      <c r="DZ470" s="84"/>
      <c r="EA470" s="84"/>
      <c r="EB470" s="84"/>
      <c r="EC470" s="84"/>
      <c r="ED470" s="84"/>
      <c r="EE470" s="84"/>
      <c r="EF470" s="84"/>
      <c r="EG470" s="84"/>
      <c r="EH470" s="84"/>
      <c r="EI470" s="84"/>
    </row>
    <row r="471" spans="22:139" x14ac:dyDescent="0.25">
      <c r="V471" s="89">
        <v>57</v>
      </c>
      <c r="W471" s="90" t="s">
        <v>183</v>
      </c>
      <c r="X471" s="89">
        <v>57</v>
      </c>
      <c r="Y471" s="89">
        <v>4</v>
      </c>
      <c r="Z471" s="94">
        <v>574</v>
      </c>
      <c r="AA471" s="92">
        <v>57004</v>
      </c>
      <c r="AB471" s="90" t="s">
        <v>520</v>
      </c>
      <c r="AC471" s="84"/>
      <c r="AD471" s="84"/>
      <c r="AE471" s="84"/>
      <c r="AF471" s="84"/>
      <c r="AG471" s="84"/>
      <c r="AH471" s="84"/>
      <c r="AI471" s="84"/>
      <c r="AJ471" s="84"/>
      <c r="AK471" s="84"/>
      <c r="AL471" s="84"/>
      <c r="AM471" s="84"/>
      <c r="AN471" s="84"/>
      <c r="AO471" s="84"/>
      <c r="AP471" s="84"/>
      <c r="AQ471" s="84"/>
      <c r="AR471" s="84"/>
      <c r="AS471" s="84"/>
      <c r="AT471" s="84"/>
      <c r="AU471" s="84"/>
      <c r="AV471" s="84"/>
      <c r="AW471" s="84"/>
      <c r="AX471" s="84"/>
      <c r="AY471" s="84"/>
      <c r="AZ471" s="84"/>
      <c r="BA471" s="84"/>
      <c r="BB471" s="84"/>
      <c r="BC471" s="84"/>
      <c r="BD471" s="84"/>
      <c r="BE471" s="84"/>
      <c r="BF471" s="84"/>
      <c r="BG471" s="84"/>
      <c r="BH471" s="84"/>
      <c r="BI471" s="84"/>
      <c r="BJ471" s="84"/>
      <c r="BK471" s="84"/>
      <c r="BL471" s="84"/>
      <c r="BM471" s="84"/>
      <c r="BN471" s="84"/>
      <c r="BO471" s="84"/>
      <c r="BP471" s="84"/>
      <c r="BQ471" s="84"/>
      <c r="BR471" s="84"/>
      <c r="BS471" s="84"/>
      <c r="BT471" s="84"/>
      <c r="BU471" s="84"/>
      <c r="BV471" s="84"/>
      <c r="BW471" s="84"/>
      <c r="BX471" s="84"/>
      <c r="BY471" s="84"/>
      <c r="BZ471" s="84"/>
      <c r="CA471" s="84"/>
      <c r="CB471" s="84"/>
      <c r="CC471" s="84"/>
      <c r="CD471" s="84"/>
      <c r="CE471" s="84"/>
      <c r="CF471" s="84"/>
      <c r="CG471" s="84"/>
      <c r="CH471" s="84"/>
      <c r="CI471" s="84"/>
      <c r="CJ471" s="84"/>
      <c r="CK471" s="84"/>
      <c r="CL471" s="84"/>
      <c r="CM471" s="84"/>
      <c r="CN471" s="84"/>
      <c r="CO471" s="84"/>
      <c r="CP471" s="84"/>
      <c r="CQ471" s="84"/>
      <c r="CR471" s="84"/>
      <c r="CS471" s="84"/>
      <c r="CT471" s="84"/>
      <c r="CU471" s="84"/>
      <c r="CV471" s="84"/>
      <c r="CW471" s="84"/>
      <c r="CX471" s="84"/>
      <c r="CY471" s="84"/>
      <c r="CZ471" s="84"/>
      <c r="DA471" s="84"/>
      <c r="DB471" s="84"/>
      <c r="DC471" s="84"/>
      <c r="DD471" s="84"/>
      <c r="DE471" s="84"/>
      <c r="DF471" s="84"/>
      <c r="DG471" s="84"/>
      <c r="DH471" s="84"/>
      <c r="DI471" s="84"/>
      <c r="DJ471" s="84"/>
      <c r="DK471" s="84"/>
      <c r="DL471" s="84"/>
      <c r="DM471" s="84"/>
      <c r="DN471" s="84"/>
      <c r="DO471" s="84"/>
      <c r="DP471" s="84"/>
      <c r="DQ471" s="84"/>
      <c r="DR471" s="84"/>
      <c r="DS471" s="84"/>
      <c r="DT471" s="84"/>
      <c r="DU471" s="84"/>
      <c r="DV471" s="84"/>
      <c r="DW471" s="84"/>
      <c r="DX471" s="84"/>
      <c r="DY471" s="84"/>
      <c r="DZ471" s="84"/>
      <c r="EA471" s="84"/>
      <c r="EB471" s="84"/>
      <c r="EC471" s="84"/>
      <c r="ED471" s="84"/>
      <c r="EE471" s="84"/>
      <c r="EF471" s="84"/>
      <c r="EG471" s="84"/>
      <c r="EH471" s="84"/>
      <c r="EI471" s="84"/>
    </row>
    <row r="472" spans="22:139" x14ac:dyDescent="0.25">
      <c r="V472" s="89">
        <v>57</v>
      </c>
      <c r="W472" s="90" t="s">
        <v>183</v>
      </c>
      <c r="X472" s="89">
        <v>57</v>
      </c>
      <c r="Y472" s="89">
        <v>5</v>
      </c>
      <c r="Z472" s="94">
        <v>575</v>
      </c>
      <c r="AA472" s="92">
        <v>82101</v>
      </c>
      <c r="AB472" s="90" t="s">
        <v>616</v>
      </c>
      <c r="AC472" s="84"/>
      <c r="AD472" s="84"/>
      <c r="AE472" s="84"/>
      <c r="AF472" s="84"/>
      <c r="AG472" s="84"/>
      <c r="AH472" s="84"/>
      <c r="AI472" s="84"/>
      <c r="AJ472" s="84"/>
      <c r="AK472" s="84"/>
      <c r="AL472" s="84"/>
      <c r="AM472" s="84"/>
      <c r="AN472" s="84"/>
      <c r="AO472" s="84"/>
      <c r="AP472" s="84"/>
      <c r="AQ472" s="84"/>
      <c r="AR472" s="84"/>
      <c r="AS472" s="84"/>
      <c r="AT472" s="84"/>
      <c r="AU472" s="84"/>
      <c r="AV472" s="84"/>
      <c r="AW472" s="84"/>
      <c r="AX472" s="84"/>
      <c r="AY472" s="84"/>
      <c r="AZ472" s="84"/>
      <c r="BA472" s="84"/>
      <c r="BB472" s="84"/>
      <c r="BC472" s="84"/>
      <c r="BD472" s="84"/>
      <c r="BE472" s="84"/>
      <c r="BF472" s="84"/>
      <c r="BG472" s="84"/>
      <c r="BH472" s="84"/>
      <c r="BI472" s="84"/>
      <c r="BJ472" s="84"/>
      <c r="BK472" s="84"/>
      <c r="BL472" s="84"/>
      <c r="BM472" s="84"/>
      <c r="BN472" s="84"/>
      <c r="BO472" s="84"/>
      <c r="BP472" s="84"/>
      <c r="BQ472" s="84"/>
      <c r="BR472" s="84"/>
      <c r="BS472" s="84"/>
      <c r="BT472" s="84"/>
      <c r="BU472" s="84"/>
      <c r="BV472" s="84"/>
      <c r="BW472" s="84"/>
      <c r="BX472" s="84"/>
      <c r="BY472" s="84"/>
      <c r="BZ472" s="84"/>
      <c r="CA472" s="84"/>
      <c r="CB472" s="84"/>
      <c r="CC472" s="84"/>
      <c r="CD472" s="84"/>
      <c r="CE472" s="84"/>
      <c r="CF472" s="84"/>
      <c r="CG472" s="84"/>
      <c r="CH472" s="84"/>
      <c r="CI472" s="84"/>
      <c r="CJ472" s="84"/>
      <c r="CK472" s="84"/>
      <c r="CL472" s="84"/>
      <c r="CM472" s="84"/>
      <c r="CN472" s="84"/>
      <c r="CO472" s="84"/>
      <c r="CP472" s="84"/>
      <c r="CQ472" s="84"/>
      <c r="CR472" s="84"/>
      <c r="CS472" s="84"/>
      <c r="CT472" s="84"/>
      <c r="CU472" s="84"/>
      <c r="CV472" s="84"/>
      <c r="CW472" s="84"/>
      <c r="CX472" s="84"/>
      <c r="CY472" s="84"/>
      <c r="CZ472" s="84"/>
      <c r="DA472" s="84"/>
      <c r="DB472" s="84"/>
      <c r="DC472" s="84"/>
      <c r="DD472" s="84"/>
      <c r="DE472" s="84"/>
      <c r="DF472" s="84"/>
      <c r="DG472" s="84"/>
      <c r="DH472" s="84"/>
      <c r="DI472" s="84"/>
      <c r="DJ472" s="84"/>
      <c r="DK472" s="84"/>
      <c r="DL472" s="84"/>
      <c r="DM472" s="84"/>
      <c r="DN472" s="84"/>
      <c r="DO472" s="84"/>
      <c r="DP472" s="84"/>
      <c r="DQ472" s="84"/>
      <c r="DR472" s="84"/>
      <c r="DS472" s="84"/>
      <c r="DT472" s="84"/>
      <c r="DU472" s="84"/>
      <c r="DV472" s="84"/>
      <c r="DW472" s="84"/>
      <c r="DX472" s="84"/>
      <c r="DY472" s="84"/>
      <c r="DZ472" s="84"/>
      <c r="EA472" s="84"/>
      <c r="EB472" s="84"/>
      <c r="EC472" s="84"/>
      <c r="ED472" s="84"/>
      <c r="EE472" s="84"/>
      <c r="EF472" s="84"/>
      <c r="EG472" s="84"/>
      <c r="EH472" s="84"/>
      <c r="EI472" s="84"/>
    </row>
    <row r="473" spans="22:139" x14ac:dyDescent="0.25">
      <c r="V473" s="89">
        <v>57</v>
      </c>
      <c r="W473" s="90" t="s">
        <v>183</v>
      </c>
      <c r="X473" s="89">
        <v>57</v>
      </c>
      <c r="Y473" s="89">
        <v>6</v>
      </c>
      <c r="Z473" s="94">
        <v>576</v>
      </c>
      <c r="AA473" s="92">
        <v>109002</v>
      </c>
      <c r="AB473" s="90" t="s">
        <v>745</v>
      </c>
      <c r="AC473" s="84"/>
      <c r="AD473" s="84"/>
      <c r="AE473" s="84"/>
      <c r="AF473" s="84"/>
      <c r="AG473" s="84"/>
      <c r="AH473" s="84"/>
      <c r="AI473" s="84"/>
      <c r="AJ473" s="84"/>
      <c r="AK473" s="84"/>
      <c r="AL473" s="84"/>
      <c r="AM473" s="84"/>
      <c r="AN473" s="84"/>
      <c r="AO473" s="84"/>
      <c r="AP473" s="84"/>
      <c r="AQ473" s="84"/>
      <c r="AR473" s="84"/>
      <c r="AS473" s="84"/>
      <c r="AT473" s="84"/>
      <c r="AU473" s="84"/>
      <c r="AV473" s="84"/>
      <c r="AW473" s="84"/>
      <c r="AX473" s="84"/>
      <c r="AY473" s="84"/>
      <c r="AZ473" s="84"/>
      <c r="BA473" s="84"/>
      <c r="BB473" s="84"/>
      <c r="BC473" s="84"/>
      <c r="BD473" s="84"/>
      <c r="BE473" s="84"/>
      <c r="BF473" s="84"/>
      <c r="BG473" s="84"/>
      <c r="BH473" s="84"/>
      <c r="BI473" s="84"/>
      <c r="BJ473" s="84"/>
      <c r="BK473" s="84"/>
      <c r="BL473" s="84"/>
      <c r="BM473" s="84"/>
      <c r="BN473" s="84"/>
      <c r="BO473" s="84"/>
      <c r="BP473" s="84"/>
      <c r="BQ473" s="84"/>
      <c r="BR473" s="84"/>
      <c r="BS473" s="84"/>
      <c r="BT473" s="84"/>
      <c r="BU473" s="84"/>
      <c r="BV473" s="84"/>
      <c r="BW473" s="84"/>
      <c r="BX473" s="84"/>
      <c r="BY473" s="84"/>
      <c r="BZ473" s="84"/>
      <c r="CA473" s="84"/>
      <c r="CB473" s="84"/>
      <c r="CC473" s="84"/>
      <c r="CD473" s="84"/>
      <c r="CE473" s="84"/>
      <c r="CF473" s="84"/>
      <c r="CG473" s="84"/>
      <c r="CH473" s="84"/>
      <c r="CI473" s="84"/>
      <c r="CJ473" s="84"/>
      <c r="CK473" s="84"/>
      <c r="CL473" s="84"/>
      <c r="CM473" s="84"/>
      <c r="CN473" s="84"/>
      <c r="CO473" s="84"/>
      <c r="CP473" s="84"/>
      <c r="CQ473" s="84"/>
      <c r="CR473" s="84"/>
      <c r="CS473" s="84"/>
      <c r="CT473" s="84"/>
      <c r="CU473" s="84"/>
      <c r="CV473" s="84"/>
      <c r="CW473" s="84"/>
      <c r="CX473" s="84"/>
      <c r="CY473" s="84"/>
      <c r="CZ473" s="84"/>
      <c r="DA473" s="84"/>
      <c r="DB473" s="84"/>
      <c r="DC473" s="84"/>
      <c r="DD473" s="84"/>
      <c r="DE473" s="84"/>
      <c r="DF473" s="84"/>
      <c r="DG473" s="84"/>
      <c r="DH473" s="84"/>
      <c r="DI473" s="84"/>
      <c r="DJ473" s="84"/>
      <c r="DK473" s="84"/>
      <c r="DL473" s="84"/>
      <c r="DM473" s="84"/>
      <c r="DN473" s="84"/>
      <c r="DO473" s="84"/>
      <c r="DP473" s="84"/>
      <c r="DQ473" s="84"/>
      <c r="DR473" s="84"/>
      <c r="DS473" s="84"/>
      <c r="DT473" s="84"/>
      <c r="DU473" s="84"/>
      <c r="DV473" s="84"/>
      <c r="DW473" s="84"/>
      <c r="DX473" s="84"/>
      <c r="DY473" s="84"/>
      <c r="DZ473" s="84"/>
      <c r="EA473" s="84"/>
      <c r="EB473" s="84"/>
      <c r="EC473" s="84"/>
      <c r="ED473" s="84"/>
      <c r="EE473" s="84"/>
      <c r="EF473" s="84"/>
      <c r="EG473" s="84"/>
      <c r="EH473" s="84"/>
      <c r="EI473" s="84"/>
    </row>
    <row r="474" spans="22:139" x14ac:dyDescent="0.25">
      <c r="V474" s="89">
        <v>57</v>
      </c>
      <c r="W474" s="90" t="s">
        <v>183</v>
      </c>
      <c r="X474" s="89">
        <v>57</v>
      </c>
      <c r="Y474" s="89">
        <v>7</v>
      </c>
      <c r="Z474" s="94">
        <v>577</v>
      </c>
      <c r="AA474" s="92">
        <v>109003</v>
      </c>
      <c r="AB474" s="90" t="s">
        <v>746</v>
      </c>
      <c r="AC474" s="84"/>
      <c r="AD474" s="84"/>
      <c r="AE474" s="84"/>
      <c r="AF474" s="84"/>
      <c r="AG474" s="84"/>
      <c r="AH474" s="84"/>
      <c r="AI474" s="84"/>
      <c r="AJ474" s="84"/>
      <c r="AK474" s="84"/>
      <c r="AL474" s="84"/>
      <c r="AM474" s="84"/>
      <c r="AN474" s="84"/>
      <c r="AO474" s="84"/>
      <c r="AP474" s="84"/>
      <c r="AQ474" s="84"/>
      <c r="AR474" s="84"/>
      <c r="AS474" s="84"/>
      <c r="AT474" s="84"/>
      <c r="AU474" s="84"/>
      <c r="AV474" s="84"/>
      <c r="AW474" s="84"/>
      <c r="AX474" s="84"/>
      <c r="AY474" s="84"/>
      <c r="AZ474" s="84"/>
      <c r="BA474" s="84"/>
      <c r="BB474" s="84"/>
      <c r="BC474" s="84"/>
      <c r="BD474" s="84"/>
      <c r="BE474" s="84"/>
      <c r="BF474" s="84"/>
      <c r="BG474" s="84"/>
      <c r="BH474" s="84"/>
      <c r="BI474" s="84"/>
      <c r="BJ474" s="84"/>
      <c r="BK474" s="84"/>
      <c r="BL474" s="84"/>
      <c r="BM474" s="84"/>
      <c r="BN474" s="84"/>
      <c r="BO474" s="84"/>
      <c r="BP474" s="84"/>
      <c r="BQ474" s="84"/>
      <c r="BR474" s="84"/>
      <c r="BS474" s="84"/>
      <c r="BT474" s="84"/>
      <c r="BU474" s="84"/>
      <c r="BV474" s="84"/>
      <c r="BW474" s="84"/>
      <c r="BX474" s="84"/>
      <c r="BY474" s="84"/>
      <c r="BZ474" s="84"/>
      <c r="CA474" s="84"/>
      <c r="CB474" s="84"/>
      <c r="CC474" s="84"/>
      <c r="CD474" s="84"/>
      <c r="CE474" s="84"/>
      <c r="CF474" s="84"/>
      <c r="CG474" s="84"/>
      <c r="CH474" s="84"/>
      <c r="CI474" s="84"/>
      <c r="CJ474" s="84"/>
      <c r="CK474" s="84"/>
      <c r="CL474" s="84"/>
      <c r="CM474" s="84"/>
      <c r="CN474" s="84"/>
      <c r="CO474" s="84"/>
      <c r="CP474" s="84"/>
      <c r="CQ474" s="84"/>
      <c r="CR474" s="84"/>
      <c r="CS474" s="84"/>
      <c r="CT474" s="84"/>
      <c r="CU474" s="84"/>
      <c r="CV474" s="84"/>
      <c r="CW474" s="84"/>
      <c r="CX474" s="84"/>
      <c r="CY474" s="84"/>
      <c r="CZ474" s="84"/>
      <c r="DA474" s="84"/>
      <c r="DB474" s="84"/>
      <c r="DC474" s="84"/>
      <c r="DD474" s="84"/>
      <c r="DE474" s="84"/>
      <c r="DF474" s="84"/>
      <c r="DG474" s="84"/>
      <c r="DH474" s="84"/>
      <c r="DI474" s="84"/>
      <c r="DJ474" s="84"/>
      <c r="DK474" s="84"/>
      <c r="DL474" s="84"/>
      <c r="DM474" s="84"/>
      <c r="DN474" s="84"/>
      <c r="DO474" s="84"/>
      <c r="DP474" s="84"/>
      <c r="DQ474" s="84"/>
      <c r="DR474" s="84"/>
      <c r="DS474" s="84"/>
      <c r="DT474" s="84"/>
      <c r="DU474" s="84"/>
      <c r="DV474" s="84"/>
      <c r="DW474" s="84"/>
      <c r="DX474" s="84"/>
      <c r="DY474" s="84"/>
      <c r="DZ474" s="84"/>
      <c r="EA474" s="84"/>
      <c r="EB474" s="84"/>
      <c r="EC474" s="84"/>
      <c r="ED474" s="84"/>
      <c r="EE474" s="84"/>
      <c r="EF474" s="84"/>
      <c r="EG474" s="84"/>
      <c r="EH474" s="84"/>
      <c r="EI474" s="84"/>
    </row>
    <row r="475" spans="22:139" x14ac:dyDescent="0.25">
      <c r="V475" s="89">
        <v>58</v>
      </c>
      <c r="W475" s="90" t="s">
        <v>184</v>
      </c>
      <c r="X475" s="89">
        <v>58</v>
      </c>
      <c r="Y475" s="89">
        <v>1</v>
      </c>
      <c r="Z475" s="94">
        <v>581</v>
      </c>
      <c r="AA475" s="92">
        <v>58106</v>
      </c>
      <c r="AB475" s="90" t="s">
        <v>521</v>
      </c>
      <c r="AC475" s="84"/>
      <c r="AD475" s="84"/>
      <c r="AE475" s="84"/>
      <c r="AF475" s="84"/>
      <c r="AG475" s="84"/>
      <c r="AH475" s="84"/>
      <c r="AI475" s="84"/>
      <c r="AJ475" s="84"/>
      <c r="AK475" s="84"/>
      <c r="AL475" s="84"/>
      <c r="AM475" s="84"/>
      <c r="AN475" s="84"/>
      <c r="AO475" s="84"/>
      <c r="AP475" s="84"/>
      <c r="AQ475" s="84"/>
      <c r="AR475" s="84"/>
      <c r="AS475" s="84"/>
      <c r="AT475" s="84"/>
      <c r="AU475" s="84"/>
      <c r="AV475" s="84"/>
      <c r="AW475" s="84"/>
      <c r="AX475" s="84"/>
      <c r="AY475" s="84"/>
      <c r="AZ475" s="84"/>
      <c r="BA475" s="84"/>
      <c r="BB475" s="84"/>
      <c r="BC475" s="84"/>
      <c r="BD475" s="84"/>
      <c r="BE475" s="84"/>
      <c r="BF475" s="84"/>
      <c r="BG475" s="84"/>
      <c r="BH475" s="84"/>
      <c r="BI475" s="84"/>
      <c r="BJ475" s="84"/>
      <c r="BK475" s="84"/>
      <c r="BL475" s="84"/>
      <c r="BM475" s="84"/>
      <c r="BN475" s="84"/>
      <c r="BO475" s="84"/>
      <c r="BP475" s="84"/>
      <c r="BQ475" s="84"/>
      <c r="BR475" s="84"/>
      <c r="BS475" s="84"/>
      <c r="BT475" s="84"/>
      <c r="BU475" s="84"/>
      <c r="BV475" s="84"/>
      <c r="BW475" s="84"/>
      <c r="BX475" s="84"/>
      <c r="BY475" s="84"/>
      <c r="BZ475" s="84"/>
      <c r="CA475" s="84"/>
      <c r="CB475" s="84"/>
      <c r="CC475" s="84"/>
      <c r="CD475" s="84"/>
      <c r="CE475" s="84"/>
      <c r="CF475" s="84"/>
      <c r="CG475" s="84"/>
      <c r="CH475" s="84"/>
      <c r="CI475" s="84"/>
      <c r="CJ475" s="84"/>
      <c r="CK475" s="84"/>
      <c r="CL475" s="84"/>
      <c r="CM475" s="84"/>
      <c r="CN475" s="84"/>
      <c r="CO475" s="84"/>
      <c r="CP475" s="84"/>
      <c r="CQ475" s="84"/>
      <c r="CR475" s="84"/>
      <c r="CS475" s="84"/>
      <c r="CT475" s="84"/>
      <c r="CU475" s="84"/>
      <c r="CV475" s="84"/>
      <c r="CW475" s="84"/>
      <c r="CX475" s="84"/>
      <c r="CY475" s="84"/>
      <c r="CZ475" s="84"/>
      <c r="DA475" s="84"/>
      <c r="DB475" s="84"/>
      <c r="DC475" s="84"/>
      <c r="DD475" s="84"/>
      <c r="DE475" s="84"/>
      <c r="DF475" s="84"/>
      <c r="DG475" s="84"/>
      <c r="DH475" s="84"/>
      <c r="DI475" s="84"/>
      <c r="DJ475" s="84"/>
      <c r="DK475" s="84"/>
      <c r="DL475" s="84"/>
      <c r="DM475" s="84"/>
      <c r="DN475" s="84"/>
      <c r="DO475" s="84"/>
      <c r="DP475" s="84"/>
      <c r="DQ475" s="84"/>
      <c r="DR475" s="84"/>
      <c r="DS475" s="84"/>
      <c r="DT475" s="84"/>
      <c r="DU475" s="84"/>
      <c r="DV475" s="84"/>
      <c r="DW475" s="84"/>
      <c r="DX475" s="84"/>
      <c r="DY475" s="84"/>
      <c r="DZ475" s="84"/>
      <c r="EA475" s="84"/>
      <c r="EB475" s="84"/>
      <c r="EC475" s="84"/>
      <c r="ED475" s="84"/>
      <c r="EE475" s="84"/>
      <c r="EF475" s="84"/>
      <c r="EG475" s="84"/>
      <c r="EH475" s="84"/>
      <c r="EI475" s="84"/>
    </row>
    <row r="476" spans="22:139" x14ac:dyDescent="0.25">
      <c r="V476" s="89">
        <v>58</v>
      </c>
      <c r="W476" s="90" t="s">
        <v>184</v>
      </c>
      <c r="X476" s="89">
        <v>58</v>
      </c>
      <c r="Y476" s="89">
        <v>2</v>
      </c>
      <c r="Z476" s="94">
        <v>582</v>
      </c>
      <c r="AA476" s="92">
        <v>58107</v>
      </c>
      <c r="AB476" s="90" t="s">
        <v>522</v>
      </c>
      <c r="AC476" s="84"/>
      <c r="AD476" s="84"/>
      <c r="AE476" s="84"/>
      <c r="AF476" s="84"/>
      <c r="AG476" s="84"/>
      <c r="AH476" s="84"/>
      <c r="AI476" s="84"/>
      <c r="AJ476" s="84"/>
      <c r="AK476" s="84"/>
      <c r="AL476" s="84"/>
      <c r="AM476" s="84"/>
      <c r="AN476" s="84"/>
      <c r="AO476" s="84"/>
      <c r="AP476" s="84"/>
      <c r="AQ476" s="84"/>
      <c r="AR476" s="84"/>
      <c r="AS476" s="84"/>
      <c r="AT476" s="84"/>
      <c r="AU476" s="84"/>
      <c r="AV476" s="84"/>
      <c r="AW476" s="84"/>
      <c r="AX476" s="84"/>
      <c r="AY476" s="84"/>
      <c r="AZ476" s="84"/>
      <c r="BA476" s="84"/>
      <c r="BB476" s="84"/>
      <c r="BC476" s="84"/>
      <c r="BD476" s="84"/>
      <c r="BE476" s="84"/>
      <c r="BF476" s="84"/>
      <c r="BG476" s="84"/>
      <c r="BH476" s="84"/>
      <c r="BI476" s="84"/>
      <c r="BJ476" s="84"/>
      <c r="BK476" s="84"/>
      <c r="BL476" s="84"/>
      <c r="BM476" s="84"/>
      <c r="BN476" s="84"/>
      <c r="BO476" s="84"/>
      <c r="BP476" s="84"/>
      <c r="BQ476" s="84"/>
      <c r="BR476" s="84"/>
      <c r="BS476" s="84"/>
      <c r="BT476" s="84"/>
      <c r="BU476" s="84"/>
      <c r="BV476" s="84"/>
      <c r="BW476" s="84"/>
      <c r="BX476" s="84"/>
      <c r="BY476" s="84"/>
      <c r="BZ476" s="84"/>
      <c r="CA476" s="84"/>
      <c r="CB476" s="84"/>
      <c r="CC476" s="84"/>
      <c r="CD476" s="84"/>
      <c r="CE476" s="84"/>
      <c r="CF476" s="84"/>
      <c r="CG476" s="84"/>
      <c r="CH476" s="84"/>
      <c r="CI476" s="84"/>
      <c r="CJ476" s="84"/>
      <c r="CK476" s="84"/>
      <c r="CL476" s="84"/>
      <c r="CM476" s="84"/>
      <c r="CN476" s="84"/>
      <c r="CO476" s="84"/>
      <c r="CP476" s="84"/>
      <c r="CQ476" s="84"/>
      <c r="CR476" s="84"/>
      <c r="CS476" s="84"/>
      <c r="CT476" s="84"/>
      <c r="CU476" s="84"/>
      <c r="CV476" s="84"/>
      <c r="CW476" s="84"/>
      <c r="CX476" s="84"/>
      <c r="CY476" s="84"/>
      <c r="CZ476" s="84"/>
      <c r="DA476" s="84"/>
      <c r="DB476" s="84"/>
      <c r="DC476" s="84"/>
      <c r="DD476" s="84"/>
      <c r="DE476" s="84"/>
      <c r="DF476" s="84"/>
      <c r="DG476" s="84"/>
      <c r="DH476" s="84"/>
      <c r="DI476" s="84"/>
      <c r="DJ476" s="84"/>
      <c r="DK476" s="84"/>
      <c r="DL476" s="84"/>
      <c r="DM476" s="84"/>
      <c r="DN476" s="84"/>
      <c r="DO476" s="84"/>
      <c r="DP476" s="84"/>
      <c r="DQ476" s="84"/>
      <c r="DR476" s="84"/>
      <c r="DS476" s="84"/>
      <c r="DT476" s="84"/>
      <c r="DU476" s="84"/>
      <c r="DV476" s="84"/>
      <c r="DW476" s="84"/>
      <c r="DX476" s="84"/>
      <c r="DY476" s="84"/>
      <c r="DZ476" s="84"/>
      <c r="EA476" s="84"/>
      <c r="EB476" s="84"/>
      <c r="EC476" s="84"/>
      <c r="ED476" s="84"/>
      <c r="EE476" s="84"/>
      <c r="EF476" s="84"/>
      <c r="EG476" s="84"/>
      <c r="EH476" s="84"/>
      <c r="EI476" s="84"/>
    </row>
    <row r="477" spans="22:139" x14ac:dyDescent="0.25">
      <c r="V477" s="89">
        <v>58</v>
      </c>
      <c r="W477" s="90" t="s">
        <v>184</v>
      </c>
      <c r="X477" s="89">
        <v>58</v>
      </c>
      <c r="Y477" s="89">
        <v>3</v>
      </c>
      <c r="Z477" s="94">
        <v>583</v>
      </c>
      <c r="AA477" s="92">
        <v>58108</v>
      </c>
      <c r="AB477" s="90" t="s">
        <v>523</v>
      </c>
      <c r="AC477" s="84"/>
      <c r="AD477" s="84"/>
      <c r="AE477" s="84"/>
      <c r="AF477" s="84"/>
      <c r="AG477" s="84"/>
      <c r="AH477" s="84"/>
      <c r="AI477" s="84"/>
      <c r="AJ477" s="84"/>
      <c r="AK477" s="84"/>
      <c r="AL477" s="84"/>
      <c r="AM477" s="84"/>
      <c r="AN477" s="84"/>
      <c r="AO477" s="84"/>
      <c r="AP477" s="84"/>
      <c r="AQ477" s="84"/>
      <c r="AR477" s="84"/>
      <c r="AS477" s="84"/>
      <c r="AT477" s="84"/>
      <c r="AU477" s="84"/>
      <c r="AV477" s="84"/>
      <c r="AW477" s="84"/>
      <c r="AX477" s="84"/>
      <c r="AY477" s="84"/>
      <c r="AZ477" s="84"/>
      <c r="BA477" s="84"/>
      <c r="BB477" s="84"/>
      <c r="BC477" s="84"/>
      <c r="BD477" s="84"/>
      <c r="BE477" s="84"/>
      <c r="BF477" s="84"/>
      <c r="BG477" s="84"/>
      <c r="BH477" s="84"/>
      <c r="BI477" s="84"/>
      <c r="BJ477" s="84"/>
      <c r="BK477" s="84"/>
      <c r="BL477" s="84"/>
      <c r="BM477" s="84"/>
      <c r="BN477" s="84"/>
      <c r="BO477" s="84"/>
      <c r="BP477" s="84"/>
      <c r="BQ477" s="84"/>
      <c r="BR477" s="84"/>
      <c r="BS477" s="84"/>
      <c r="BT477" s="84"/>
      <c r="BU477" s="84"/>
      <c r="BV477" s="84"/>
      <c r="BW477" s="84"/>
      <c r="BX477" s="84"/>
      <c r="BY477" s="84"/>
      <c r="BZ477" s="84"/>
      <c r="CA477" s="84"/>
      <c r="CB477" s="84"/>
      <c r="CC477" s="84"/>
      <c r="CD477" s="84"/>
      <c r="CE477" s="84"/>
      <c r="CF477" s="84"/>
      <c r="CG477" s="84"/>
      <c r="CH477" s="84"/>
      <c r="CI477" s="84"/>
      <c r="CJ477" s="84"/>
      <c r="CK477" s="84"/>
      <c r="CL477" s="84"/>
      <c r="CM477" s="84"/>
      <c r="CN477" s="84"/>
      <c r="CO477" s="84"/>
      <c r="CP477" s="84"/>
      <c r="CQ477" s="84"/>
      <c r="CR477" s="84"/>
      <c r="CS477" s="84"/>
      <c r="CT477" s="84"/>
      <c r="CU477" s="84"/>
      <c r="CV477" s="84"/>
      <c r="CW477" s="84"/>
      <c r="CX477" s="84"/>
      <c r="CY477" s="84"/>
      <c r="CZ477" s="84"/>
      <c r="DA477" s="84"/>
      <c r="DB477" s="84"/>
      <c r="DC477" s="84"/>
      <c r="DD477" s="84"/>
      <c r="DE477" s="84"/>
      <c r="DF477" s="84"/>
      <c r="DG477" s="84"/>
      <c r="DH477" s="84"/>
      <c r="DI477" s="84"/>
      <c r="DJ477" s="84"/>
      <c r="DK477" s="84"/>
      <c r="DL477" s="84"/>
      <c r="DM477" s="84"/>
      <c r="DN477" s="84"/>
      <c r="DO477" s="84"/>
      <c r="DP477" s="84"/>
      <c r="DQ477" s="84"/>
      <c r="DR477" s="84"/>
      <c r="DS477" s="84"/>
      <c r="DT477" s="84"/>
      <c r="DU477" s="84"/>
      <c r="DV477" s="84"/>
      <c r="DW477" s="84"/>
      <c r="DX477" s="84"/>
      <c r="DY477" s="84"/>
      <c r="DZ477" s="84"/>
      <c r="EA477" s="84"/>
      <c r="EB477" s="84"/>
      <c r="EC477" s="84"/>
      <c r="ED477" s="84"/>
      <c r="EE477" s="84"/>
      <c r="EF477" s="84"/>
      <c r="EG477" s="84"/>
      <c r="EH477" s="84"/>
      <c r="EI477" s="84"/>
    </row>
    <row r="478" spans="22:139" x14ac:dyDescent="0.25">
      <c r="V478" s="89">
        <v>58</v>
      </c>
      <c r="W478" s="90" t="s">
        <v>184</v>
      </c>
      <c r="X478" s="89">
        <v>58</v>
      </c>
      <c r="Y478" s="89">
        <v>4</v>
      </c>
      <c r="Z478" s="94">
        <v>584</v>
      </c>
      <c r="AA478" s="92">
        <v>58109</v>
      </c>
      <c r="AB478" s="90" t="s">
        <v>524</v>
      </c>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c r="BD478" s="84"/>
      <c r="BE478" s="84"/>
      <c r="BF478" s="84"/>
      <c r="BG478" s="84"/>
      <c r="BH478" s="84"/>
      <c r="BI478" s="84"/>
      <c r="BJ478" s="84"/>
      <c r="BK478" s="84"/>
      <c r="BL478" s="84"/>
      <c r="BM478" s="84"/>
      <c r="BN478" s="84"/>
      <c r="BO478" s="84"/>
      <c r="BP478" s="84"/>
      <c r="BQ478" s="84"/>
      <c r="BR478" s="84"/>
      <c r="BS478" s="84"/>
      <c r="BT478" s="84"/>
      <c r="BU478" s="84"/>
      <c r="BV478" s="84"/>
      <c r="BW478" s="84"/>
      <c r="BX478" s="84"/>
      <c r="BY478" s="84"/>
      <c r="BZ478" s="84"/>
      <c r="CA478" s="84"/>
      <c r="CB478" s="84"/>
      <c r="CC478" s="84"/>
      <c r="CD478" s="84"/>
      <c r="CE478" s="84"/>
      <c r="CF478" s="84"/>
      <c r="CG478" s="84"/>
      <c r="CH478" s="84"/>
      <c r="CI478" s="84"/>
      <c r="CJ478" s="84"/>
      <c r="CK478" s="84"/>
      <c r="CL478" s="84"/>
      <c r="CM478" s="84"/>
      <c r="CN478" s="84"/>
      <c r="CO478" s="84"/>
      <c r="CP478" s="84"/>
      <c r="CQ478" s="84"/>
      <c r="CR478" s="84"/>
      <c r="CS478" s="84"/>
      <c r="CT478" s="84"/>
      <c r="CU478" s="84"/>
      <c r="CV478" s="84"/>
      <c r="CW478" s="84"/>
      <c r="CX478" s="84"/>
      <c r="CY478" s="84"/>
      <c r="CZ478" s="84"/>
      <c r="DA478" s="84"/>
      <c r="DB478" s="84"/>
      <c r="DC478" s="84"/>
      <c r="DD478" s="84"/>
      <c r="DE478" s="84"/>
      <c r="DF478" s="84"/>
      <c r="DG478" s="84"/>
      <c r="DH478" s="84"/>
      <c r="DI478" s="84"/>
      <c r="DJ478" s="84"/>
      <c r="DK478" s="84"/>
      <c r="DL478" s="84"/>
      <c r="DM478" s="84"/>
      <c r="DN478" s="84"/>
      <c r="DO478" s="84"/>
      <c r="DP478" s="84"/>
      <c r="DQ478" s="84"/>
      <c r="DR478" s="84"/>
      <c r="DS478" s="84"/>
      <c r="DT478" s="84"/>
      <c r="DU478" s="84"/>
      <c r="DV478" s="84"/>
      <c r="DW478" s="84"/>
      <c r="DX478" s="84"/>
      <c r="DY478" s="84"/>
      <c r="DZ478" s="84"/>
      <c r="EA478" s="84"/>
      <c r="EB478" s="84"/>
      <c r="EC478" s="84"/>
      <c r="ED478" s="84"/>
      <c r="EE478" s="84"/>
      <c r="EF478" s="84"/>
      <c r="EG478" s="84"/>
      <c r="EH478" s="84"/>
      <c r="EI478" s="84"/>
    </row>
    <row r="479" spans="22:139" x14ac:dyDescent="0.25">
      <c r="V479" s="89">
        <v>58</v>
      </c>
      <c r="W479" s="90" t="s">
        <v>184</v>
      </c>
      <c r="X479" s="89">
        <v>58</v>
      </c>
      <c r="Y479" s="89">
        <v>5</v>
      </c>
      <c r="Z479" s="94">
        <v>585</v>
      </c>
      <c r="AA479" s="92">
        <v>58112</v>
      </c>
      <c r="AB479" s="90" t="s">
        <v>525</v>
      </c>
      <c r="AC479" s="84"/>
      <c r="AD479" s="84"/>
      <c r="AE479" s="84"/>
      <c r="AF479" s="84"/>
      <c r="AG479" s="84"/>
      <c r="AH479" s="84"/>
      <c r="AI479" s="84"/>
      <c r="AJ479" s="84"/>
      <c r="AK479" s="84"/>
      <c r="AL479" s="84"/>
      <c r="AM479" s="84"/>
      <c r="AN479" s="84"/>
      <c r="AO479" s="84"/>
      <c r="AP479" s="84"/>
      <c r="AQ479" s="84"/>
      <c r="AR479" s="84"/>
      <c r="AS479" s="84"/>
      <c r="AT479" s="84"/>
      <c r="AU479" s="84"/>
      <c r="AV479" s="84"/>
      <c r="AW479" s="84"/>
      <c r="AX479" s="84"/>
      <c r="AY479" s="84"/>
      <c r="AZ479" s="84"/>
      <c r="BA479" s="84"/>
      <c r="BB479" s="84"/>
      <c r="BC479" s="84"/>
      <c r="BD479" s="84"/>
      <c r="BE479" s="84"/>
      <c r="BF479" s="84"/>
      <c r="BG479" s="84"/>
      <c r="BH479" s="84"/>
      <c r="BI479" s="84"/>
      <c r="BJ479" s="84"/>
      <c r="BK479" s="84"/>
      <c r="BL479" s="84"/>
      <c r="BM479" s="84"/>
      <c r="BN479" s="84"/>
      <c r="BO479" s="84"/>
      <c r="BP479" s="84"/>
      <c r="BQ479" s="84"/>
      <c r="BR479" s="84"/>
      <c r="BS479" s="84"/>
      <c r="BT479" s="84"/>
      <c r="BU479" s="84"/>
      <c r="BV479" s="84"/>
      <c r="BW479" s="84"/>
      <c r="BX479" s="84"/>
      <c r="BY479" s="84"/>
      <c r="BZ479" s="84"/>
      <c r="CA479" s="84"/>
      <c r="CB479" s="84"/>
      <c r="CC479" s="84"/>
      <c r="CD479" s="84"/>
      <c r="CE479" s="84"/>
      <c r="CF479" s="84"/>
      <c r="CG479" s="84"/>
      <c r="CH479" s="84"/>
      <c r="CI479" s="84"/>
      <c r="CJ479" s="84"/>
      <c r="CK479" s="84"/>
      <c r="CL479" s="84"/>
      <c r="CM479" s="84"/>
      <c r="CN479" s="84"/>
      <c r="CO479" s="84"/>
      <c r="CP479" s="84"/>
      <c r="CQ479" s="84"/>
      <c r="CR479" s="84"/>
      <c r="CS479" s="84"/>
      <c r="CT479" s="84"/>
      <c r="CU479" s="84"/>
      <c r="CV479" s="84"/>
      <c r="CW479" s="84"/>
      <c r="CX479" s="84"/>
      <c r="CY479" s="84"/>
      <c r="CZ479" s="84"/>
      <c r="DA479" s="84"/>
      <c r="DB479" s="84"/>
      <c r="DC479" s="84"/>
      <c r="DD479" s="84"/>
      <c r="DE479" s="84"/>
      <c r="DF479" s="84"/>
      <c r="DG479" s="84"/>
      <c r="DH479" s="84"/>
      <c r="DI479" s="84"/>
      <c r="DJ479" s="84"/>
      <c r="DK479" s="84"/>
      <c r="DL479" s="84"/>
      <c r="DM479" s="84"/>
      <c r="DN479" s="84"/>
      <c r="DO479" s="84"/>
      <c r="DP479" s="84"/>
      <c r="DQ479" s="84"/>
      <c r="DR479" s="84"/>
      <c r="DS479" s="84"/>
      <c r="DT479" s="84"/>
      <c r="DU479" s="84"/>
      <c r="DV479" s="84"/>
      <c r="DW479" s="84"/>
      <c r="DX479" s="84"/>
      <c r="DY479" s="84"/>
      <c r="DZ479" s="84"/>
      <c r="EA479" s="84"/>
      <c r="EB479" s="84"/>
      <c r="EC479" s="84"/>
      <c r="ED479" s="84"/>
      <c r="EE479" s="84"/>
      <c r="EF479" s="84"/>
      <c r="EG479" s="84"/>
      <c r="EH479" s="84"/>
      <c r="EI479" s="84"/>
    </row>
    <row r="480" spans="22:139" x14ac:dyDescent="0.25">
      <c r="V480" s="89">
        <v>59</v>
      </c>
      <c r="W480" s="90" t="s">
        <v>185</v>
      </c>
      <c r="X480" s="89">
        <v>59</v>
      </c>
      <c r="Y480" s="89">
        <v>1</v>
      </c>
      <c r="Z480" s="94">
        <v>591</v>
      </c>
      <c r="AA480" s="92">
        <v>13054</v>
      </c>
      <c r="AB480" s="90" t="s">
        <v>296</v>
      </c>
      <c r="AC480" s="84"/>
      <c r="AD480" s="84"/>
      <c r="AE480" s="84"/>
      <c r="AF480" s="84"/>
      <c r="AG480" s="84"/>
      <c r="AH480" s="84"/>
      <c r="AI480" s="84"/>
      <c r="AJ480" s="84"/>
      <c r="AK480" s="84"/>
      <c r="AL480" s="84"/>
      <c r="AM480" s="84"/>
      <c r="AN480" s="84"/>
      <c r="AO480" s="84"/>
      <c r="AP480" s="84"/>
      <c r="AQ480" s="84"/>
      <c r="AR480" s="84"/>
      <c r="AS480" s="84"/>
      <c r="AT480" s="84"/>
      <c r="AU480" s="84"/>
      <c r="AV480" s="84"/>
      <c r="AW480" s="84"/>
      <c r="AX480" s="84"/>
      <c r="AY480" s="84"/>
      <c r="AZ480" s="84"/>
      <c r="BA480" s="84"/>
      <c r="BB480" s="84"/>
      <c r="BC480" s="84"/>
      <c r="BD480" s="84"/>
      <c r="BE480" s="84"/>
      <c r="BF480" s="84"/>
      <c r="BG480" s="84"/>
      <c r="BH480" s="84"/>
      <c r="BI480" s="84"/>
      <c r="BJ480" s="84"/>
      <c r="BK480" s="84"/>
      <c r="BL480" s="84"/>
      <c r="BM480" s="84"/>
      <c r="BN480" s="84"/>
      <c r="BO480" s="84"/>
      <c r="BP480" s="84"/>
      <c r="BQ480" s="84"/>
      <c r="BR480" s="84"/>
      <c r="BS480" s="84"/>
      <c r="BT480" s="84"/>
      <c r="BU480" s="84"/>
      <c r="BV480" s="84"/>
      <c r="BW480" s="84"/>
      <c r="BX480" s="84"/>
      <c r="BY480" s="84"/>
      <c r="BZ480" s="84"/>
      <c r="CA480" s="84"/>
      <c r="CB480" s="84"/>
      <c r="CC480" s="84"/>
      <c r="CD480" s="84"/>
      <c r="CE480" s="84"/>
      <c r="CF480" s="84"/>
      <c r="CG480" s="84"/>
      <c r="CH480" s="84"/>
      <c r="CI480" s="84"/>
      <c r="CJ480" s="84"/>
      <c r="CK480" s="84"/>
      <c r="CL480" s="84"/>
      <c r="CM480" s="84"/>
      <c r="CN480" s="84"/>
      <c r="CO480" s="84"/>
      <c r="CP480" s="84"/>
      <c r="CQ480" s="84"/>
      <c r="CR480" s="84"/>
      <c r="CS480" s="84"/>
      <c r="CT480" s="84"/>
      <c r="CU480" s="84"/>
      <c r="CV480" s="84"/>
      <c r="CW480" s="84"/>
      <c r="CX480" s="84"/>
      <c r="CY480" s="84"/>
      <c r="CZ480" s="84"/>
      <c r="DA480" s="84"/>
      <c r="DB480" s="84"/>
      <c r="DC480" s="84"/>
      <c r="DD480" s="84"/>
      <c r="DE480" s="84"/>
      <c r="DF480" s="84"/>
      <c r="DG480" s="84"/>
      <c r="DH480" s="84"/>
      <c r="DI480" s="84"/>
      <c r="DJ480" s="84"/>
      <c r="DK480" s="84"/>
      <c r="DL480" s="84"/>
      <c r="DM480" s="84"/>
      <c r="DN480" s="84"/>
      <c r="DO480" s="84"/>
      <c r="DP480" s="84"/>
      <c r="DQ480" s="84"/>
      <c r="DR480" s="84"/>
      <c r="DS480" s="84"/>
      <c r="DT480" s="84"/>
      <c r="DU480" s="84"/>
      <c r="DV480" s="84"/>
      <c r="DW480" s="84"/>
      <c r="DX480" s="84"/>
      <c r="DY480" s="84"/>
      <c r="DZ480" s="84"/>
      <c r="EA480" s="84"/>
      <c r="EB480" s="84"/>
      <c r="EC480" s="84"/>
      <c r="ED480" s="84"/>
      <c r="EE480" s="84"/>
      <c r="EF480" s="84"/>
      <c r="EG480" s="84"/>
      <c r="EH480" s="84"/>
      <c r="EI480" s="84"/>
    </row>
    <row r="481" spans="22:139" x14ac:dyDescent="0.25">
      <c r="V481" s="89">
        <v>59</v>
      </c>
      <c r="W481" s="90" t="s">
        <v>185</v>
      </c>
      <c r="X481" s="89">
        <v>59</v>
      </c>
      <c r="Y481" s="89">
        <v>2</v>
      </c>
      <c r="Z481" s="94">
        <v>592</v>
      </c>
      <c r="AA481" s="92">
        <v>13061</v>
      </c>
      <c r="AB481" s="90" t="s">
        <v>302</v>
      </c>
      <c r="AC481" s="84"/>
      <c r="AD481" s="84"/>
      <c r="AE481" s="84"/>
      <c r="AF481" s="84"/>
      <c r="AG481" s="84"/>
      <c r="AH481" s="84"/>
      <c r="AI481" s="84"/>
      <c r="AJ481" s="84"/>
      <c r="AK481" s="84"/>
      <c r="AL481" s="84"/>
      <c r="AM481" s="84"/>
      <c r="AN481" s="84"/>
      <c r="AO481" s="84"/>
      <c r="AP481" s="84"/>
      <c r="AQ481" s="84"/>
      <c r="AR481" s="84"/>
      <c r="AS481" s="84"/>
      <c r="AT481" s="84"/>
      <c r="AU481" s="84"/>
      <c r="AV481" s="84"/>
      <c r="AW481" s="84"/>
      <c r="AX481" s="84"/>
      <c r="AY481" s="84"/>
      <c r="AZ481" s="84"/>
      <c r="BA481" s="84"/>
      <c r="BB481" s="84"/>
      <c r="BC481" s="84"/>
      <c r="BD481" s="84"/>
      <c r="BE481" s="84"/>
      <c r="BF481" s="84"/>
      <c r="BG481" s="84"/>
      <c r="BH481" s="84"/>
      <c r="BI481" s="84"/>
      <c r="BJ481" s="84"/>
      <c r="BK481" s="84"/>
      <c r="BL481" s="84"/>
      <c r="BM481" s="84"/>
      <c r="BN481" s="84"/>
      <c r="BO481" s="84"/>
      <c r="BP481" s="84"/>
      <c r="BQ481" s="84"/>
      <c r="BR481" s="84"/>
      <c r="BS481" s="84"/>
      <c r="BT481" s="84"/>
      <c r="BU481" s="84"/>
      <c r="BV481" s="84"/>
      <c r="BW481" s="84"/>
      <c r="BX481" s="84"/>
      <c r="BY481" s="84"/>
      <c r="BZ481" s="84"/>
      <c r="CA481" s="84"/>
      <c r="CB481" s="84"/>
      <c r="CC481" s="84"/>
      <c r="CD481" s="84"/>
      <c r="CE481" s="84"/>
      <c r="CF481" s="84"/>
      <c r="CG481" s="84"/>
      <c r="CH481" s="84"/>
      <c r="CI481" s="84"/>
      <c r="CJ481" s="84"/>
      <c r="CK481" s="84"/>
      <c r="CL481" s="84"/>
      <c r="CM481" s="84"/>
      <c r="CN481" s="84"/>
      <c r="CO481" s="84"/>
      <c r="CP481" s="84"/>
      <c r="CQ481" s="84"/>
      <c r="CR481" s="84"/>
      <c r="CS481" s="84"/>
      <c r="CT481" s="84"/>
      <c r="CU481" s="84"/>
      <c r="CV481" s="84"/>
      <c r="CW481" s="84"/>
      <c r="CX481" s="84"/>
      <c r="CY481" s="84"/>
      <c r="CZ481" s="84"/>
      <c r="DA481" s="84"/>
      <c r="DB481" s="84"/>
      <c r="DC481" s="84"/>
      <c r="DD481" s="84"/>
      <c r="DE481" s="84"/>
      <c r="DF481" s="84"/>
      <c r="DG481" s="84"/>
      <c r="DH481" s="84"/>
      <c r="DI481" s="84"/>
      <c r="DJ481" s="84"/>
      <c r="DK481" s="84"/>
      <c r="DL481" s="84"/>
      <c r="DM481" s="84"/>
      <c r="DN481" s="84"/>
      <c r="DO481" s="84"/>
      <c r="DP481" s="84"/>
      <c r="DQ481" s="84"/>
      <c r="DR481" s="84"/>
      <c r="DS481" s="84"/>
      <c r="DT481" s="84"/>
      <c r="DU481" s="84"/>
      <c r="DV481" s="84"/>
      <c r="DW481" s="84"/>
      <c r="DX481" s="84"/>
      <c r="DY481" s="84"/>
      <c r="DZ481" s="84"/>
      <c r="EA481" s="84"/>
      <c r="EB481" s="84"/>
      <c r="EC481" s="84"/>
      <c r="ED481" s="84"/>
      <c r="EE481" s="84"/>
      <c r="EF481" s="84"/>
      <c r="EG481" s="84"/>
      <c r="EH481" s="84"/>
      <c r="EI481" s="84"/>
    </row>
    <row r="482" spans="22:139" x14ac:dyDescent="0.25">
      <c r="V482" s="89">
        <v>59</v>
      </c>
      <c r="W482" s="90" t="s">
        <v>185</v>
      </c>
      <c r="X482" s="89">
        <v>59</v>
      </c>
      <c r="Y482" s="89">
        <v>3</v>
      </c>
      <c r="Z482" s="94">
        <v>593</v>
      </c>
      <c r="AA482" s="92">
        <v>17121</v>
      </c>
      <c r="AB482" s="90" t="s">
        <v>317</v>
      </c>
      <c r="AC482" s="84"/>
      <c r="AD482" s="84"/>
      <c r="AE482" s="84"/>
      <c r="AF482" s="84"/>
      <c r="AG482" s="84"/>
      <c r="AH482" s="84"/>
      <c r="AI482" s="84"/>
      <c r="AJ482" s="84"/>
      <c r="AK482" s="84"/>
      <c r="AL482" s="84"/>
      <c r="AM482" s="84"/>
      <c r="AN482" s="84"/>
      <c r="AO482" s="84"/>
      <c r="AP482" s="84"/>
      <c r="AQ482" s="84"/>
      <c r="AR482" s="84"/>
      <c r="AS482" s="84"/>
      <c r="AT482" s="84"/>
      <c r="AU482" s="84"/>
      <c r="AV482" s="84"/>
      <c r="AW482" s="84"/>
      <c r="AX482" s="84"/>
      <c r="AY482" s="84"/>
      <c r="AZ482" s="84"/>
      <c r="BA482" s="84"/>
      <c r="BB482" s="84"/>
      <c r="BC482" s="84"/>
      <c r="BD482" s="84"/>
      <c r="BE482" s="84"/>
      <c r="BF482" s="84"/>
      <c r="BG482" s="84"/>
      <c r="BH482" s="84"/>
      <c r="BI482" s="84"/>
      <c r="BJ482" s="84"/>
      <c r="BK482" s="84"/>
      <c r="BL482" s="84"/>
      <c r="BM482" s="84"/>
      <c r="BN482" s="84"/>
      <c r="BO482" s="84"/>
      <c r="BP482" s="84"/>
      <c r="BQ482" s="84"/>
      <c r="BR482" s="84"/>
      <c r="BS482" s="84"/>
      <c r="BT482" s="84"/>
      <c r="BU482" s="84"/>
      <c r="BV482" s="84"/>
      <c r="BW482" s="84"/>
      <c r="BX482" s="84"/>
      <c r="BY482" s="84"/>
      <c r="BZ482" s="84"/>
      <c r="CA482" s="84"/>
      <c r="CB482" s="84"/>
      <c r="CC482" s="84"/>
      <c r="CD482" s="84"/>
      <c r="CE482" s="84"/>
      <c r="CF482" s="84"/>
      <c r="CG482" s="84"/>
      <c r="CH482" s="84"/>
      <c r="CI482" s="84"/>
      <c r="CJ482" s="84"/>
      <c r="CK482" s="84"/>
      <c r="CL482" s="84"/>
      <c r="CM482" s="84"/>
      <c r="CN482" s="84"/>
      <c r="CO482" s="84"/>
      <c r="CP482" s="84"/>
      <c r="CQ482" s="84"/>
      <c r="CR482" s="84"/>
      <c r="CS482" s="84"/>
      <c r="CT482" s="84"/>
      <c r="CU482" s="84"/>
      <c r="CV482" s="84"/>
      <c r="CW482" s="84"/>
      <c r="CX482" s="84"/>
      <c r="CY482" s="84"/>
      <c r="CZ482" s="84"/>
      <c r="DA482" s="84"/>
      <c r="DB482" s="84"/>
      <c r="DC482" s="84"/>
      <c r="DD482" s="84"/>
      <c r="DE482" s="84"/>
      <c r="DF482" s="84"/>
      <c r="DG482" s="84"/>
      <c r="DH482" s="84"/>
      <c r="DI482" s="84"/>
      <c r="DJ482" s="84"/>
      <c r="DK482" s="84"/>
      <c r="DL482" s="84"/>
      <c r="DM482" s="84"/>
      <c r="DN482" s="84"/>
      <c r="DO482" s="84"/>
      <c r="DP482" s="84"/>
      <c r="DQ482" s="84"/>
      <c r="DR482" s="84"/>
      <c r="DS482" s="84"/>
      <c r="DT482" s="84"/>
      <c r="DU482" s="84"/>
      <c r="DV482" s="84"/>
      <c r="DW482" s="84"/>
      <c r="DX482" s="84"/>
      <c r="DY482" s="84"/>
      <c r="DZ482" s="84"/>
      <c r="EA482" s="84"/>
      <c r="EB482" s="84"/>
      <c r="EC482" s="84"/>
      <c r="ED482" s="84"/>
      <c r="EE482" s="84"/>
      <c r="EF482" s="84"/>
      <c r="EG482" s="84"/>
      <c r="EH482" s="84"/>
      <c r="EI482" s="84"/>
    </row>
    <row r="483" spans="22:139" x14ac:dyDescent="0.25">
      <c r="V483" s="89">
        <v>59</v>
      </c>
      <c r="W483" s="90" t="s">
        <v>185</v>
      </c>
      <c r="X483" s="89">
        <v>59</v>
      </c>
      <c r="Y483" s="89">
        <v>4</v>
      </c>
      <c r="Z483" s="94">
        <v>594</v>
      </c>
      <c r="AA483" s="92">
        <v>17122</v>
      </c>
      <c r="AB483" s="90" t="s">
        <v>318</v>
      </c>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84"/>
      <c r="AY483" s="84"/>
      <c r="AZ483" s="84"/>
      <c r="BA483" s="84"/>
      <c r="BB483" s="84"/>
      <c r="BC483" s="84"/>
      <c r="BD483" s="84"/>
      <c r="BE483" s="84"/>
      <c r="BF483" s="84"/>
      <c r="BG483" s="84"/>
      <c r="BH483" s="84"/>
      <c r="BI483" s="84"/>
      <c r="BJ483" s="84"/>
      <c r="BK483" s="84"/>
      <c r="BL483" s="84"/>
      <c r="BM483" s="84"/>
      <c r="BN483" s="84"/>
      <c r="BO483" s="84"/>
      <c r="BP483" s="84"/>
      <c r="BQ483" s="84"/>
      <c r="BR483" s="84"/>
      <c r="BS483" s="84"/>
      <c r="BT483" s="84"/>
      <c r="BU483" s="84"/>
      <c r="BV483" s="84"/>
      <c r="BW483" s="84"/>
      <c r="BX483" s="84"/>
      <c r="BY483" s="84"/>
      <c r="BZ483" s="84"/>
      <c r="CA483" s="84"/>
      <c r="CB483" s="84"/>
      <c r="CC483" s="84"/>
      <c r="CD483" s="84"/>
      <c r="CE483" s="84"/>
      <c r="CF483" s="84"/>
      <c r="CG483" s="84"/>
      <c r="CH483" s="84"/>
      <c r="CI483" s="84"/>
      <c r="CJ483" s="84"/>
      <c r="CK483" s="84"/>
      <c r="CL483" s="84"/>
      <c r="CM483" s="84"/>
      <c r="CN483" s="84"/>
      <c r="CO483" s="84"/>
      <c r="CP483" s="84"/>
      <c r="CQ483" s="84"/>
      <c r="CR483" s="84"/>
      <c r="CS483" s="84"/>
      <c r="CT483" s="84"/>
      <c r="CU483" s="84"/>
      <c r="CV483" s="84"/>
      <c r="CW483" s="84"/>
      <c r="CX483" s="84"/>
      <c r="CY483" s="84"/>
      <c r="CZ483" s="84"/>
      <c r="DA483" s="84"/>
      <c r="DB483" s="84"/>
      <c r="DC483" s="84"/>
      <c r="DD483" s="84"/>
      <c r="DE483" s="84"/>
      <c r="DF483" s="84"/>
      <c r="DG483" s="84"/>
      <c r="DH483" s="84"/>
      <c r="DI483" s="84"/>
      <c r="DJ483" s="84"/>
      <c r="DK483" s="84"/>
      <c r="DL483" s="84"/>
      <c r="DM483" s="84"/>
      <c r="DN483" s="84"/>
      <c r="DO483" s="84"/>
      <c r="DP483" s="84"/>
      <c r="DQ483" s="84"/>
      <c r="DR483" s="84"/>
      <c r="DS483" s="84"/>
      <c r="DT483" s="84"/>
      <c r="DU483" s="84"/>
      <c r="DV483" s="84"/>
      <c r="DW483" s="84"/>
      <c r="DX483" s="84"/>
      <c r="DY483" s="84"/>
      <c r="DZ483" s="84"/>
      <c r="EA483" s="84"/>
      <c r="EB483" s="84"/>
      <c r="EC483" s="84"/>
      <c r="ED483" s="84"/>
      <c r="EE483" s="84"/>
      <c r="EF483" s="84"/>
      <c r="EG483" s="84"/>
      <c r="EH483" s="84"/>
      <c r="EI483" s="84"/>
    </row>
    <row r="484" spans="22:139" x14ac:dyDescent="0.25">
      <c r="V484" s="89">
        <v>59</v>
      </c>
      <c r="W484" s="90" t="s">
        <v>185</v>
      </c>
      <c r="X484" s="89">
        <v>59</v>
      </c>
      <c r="Y484" s="89">
        <v>5</v>
      </c>
      <c r="Z484" s="94">
        <v>595</v>
      </c>
      <c r="AA484" s="92">
        <v>21148</v>
      </c>
      <c r="AB484" s="90" t="s">
        <v>337</v>
      </c>
      <c r="AC484" s="84"/>
      <c r="AD484" s="84"/>
      <c r="AE484" s="84"/>
      <c r="AF484" s="84"/>
      <c r="AG484" s="84"/>
      <c r="AH484" s="84"/>
      <c r="AI484" s="84"/>
      <c r="AJ484" s="84"/>
      <c r="AK484" s="84"/>
      <c r="AL484" s="84"/>
      <c r="AM484" s="84"/>
      <c r="AN484" s="84"/>
      <c r="AO484" s="84"/>
      <c r="AP484" s="84"/>
      <c r="AQ484" s="84"/>
      <c r="AR484" s="84"/>
      <c r="AS484" s="84"/>
      <c r="AT484" s="84"/>
      <c r="AU484" s="84"/>
      <c r="AV484" s="84"/>
      <c r="AW484" s="84"/>
      <c r="AX484" s="84"/>
      <c r="AY484" s="84"/>
      <c r="AZ484" s="84"/>
      <c r="BA484" s="84"/>
      <c r="BB484" s="84"/>
      <c r="BC484" s="84"/>
      <c r="BD484" s="84"/>
      <c r="BE484" s="84"/>
      <c r="BF484" s="84"/>
      <c r="BG484" s="84"/>
      <c r="BH484" s="84"/>
      <c r="BI484" s="84"/>
      <c r="BJ484" s="84"/>
      <c r="BK484" s="84"/>
      <c r="BL484" s="84"/>
      <c r="BM484" s="84"/>
      <c r="BN484" s="84"/>
      <c r="BO484" s="84"/>
      <c r="BP484" s="84"/>
      <c r="BQ484" s="84"/>
      <c r="BR484" s="84"/>
      <c r="BS484" s="84"/>
      <c r="BT484" s="84"/>
      <c r="BU484" s="84"/>
      <c r="BV484" s="84"/>
      <c r="BW484" s="84"/>
      <c r="BX484" s="84"/>
      <c r="BY484" s="84"/>
      <c r="BZ484" s="84"/>
      <c r="CA484" s="84"/>
      <c r="CB484" s="84"/>
      <c r="CC484" s="84"/>
      <c r="CD484" s="84"/>
      <c r="CE484" s="84"/>
      <c r="CF484" s="84"/>
      <c r="CG484" s="84"/>
      <c r="CH484" s="84"/>
      <c r="CI484" s="84"/>
      <c r="CJ484" s="84"/>
      <c r="CK484" s="84"/>
      <c r="CL484" s="84"/>
      <c r="CM484" s="84"/>
      <c r="CN484" s="84"/>
      <c r="CO484" s="84"/>
      <c r="CP484" s="84"/>
      <c r="CQ484" s="84"/>
      <c r="CR484" s="84"/>
      <c r="CS484" s="84"/>
      <c r="CT484" s="84"/>
      <c r="CU484" s="84"/>
      <c r="CV484" s="84"/>
      <c r="CW484" s="84"/>
      <c r="CX484" s="84"/>
      <c r="CY484" s="84"/>
      <c r="CZ484" s="84"/>
      <c r="DA484" s="84"/>
      <c r="DB484" s="84"/>
      <c r="DC484" s="84"/>
      <c r="DD484" s="84"/>
      <c r="DE484" s="84"/>
      <c r="DF484" s="84"/>
      <c r="DG484" s="84"/>
      <c r="DH484" s="84"/>
      <c r="DI484" s="84"/>
      <c r="DJ484" s="84"/>
      <c r="DK484" s="84"/>
      <c r="DL484" s="84"/>
      <c r="DM484" s="84"/>
      <c r="DN484" s="84"/>
      <c r="DO484" s="84"/>
      <c r="DP484" s="84"/>
      <c r="DQ484" s="84"/>
      <c r="DR484" s="84"/>
      <c r="DS484" s="84"/>
      <c r="DT484" s="84"/>
      <c r="DU484" s="84"/>
      <c r="DV484" s="84"/>
      <c r="DW484" s="84"/>
      <c r="DX484" s="84"/>
      <c r="DY484" s="84"/>
      <c r="DZ484" s="84"/>
      <c r="EA484" s="84"/>
      <c r="EB484" s="84"/>
      <c r="EC484" s="84"/>
      <c r="ED484" s="84"/>
      <c r="EE484" s="84"/>
      <c r="EF484" s="84"/>
      <c r="EG484" s="84"/>
      <c r="EH484" s="84"/>
      <c r="EI484" s="84"/>
    </row>
    <row r="485" spans="22:139" x14ac:dyDescent="0.25">
      <c r="V485" s="89">
        <v>59</v>
      </c>
      <c r="W485" s="90" t="s">
        <v>185</v>
      </c>
      <c r="X485" s="89">
        <v>59</v>
      </c>
      <c r="Y485" s="89">
        <v>6</v>
      </c>
      <c r="Z485" s="94">
        <v>596</v>
      </c>
      <c r="AA485" s="92">
        <v>31122</v>
      </c>
      <c r="AB485" s="90" t="s">
        <v>381</v>
      </c>
      <c r="AC485" s="84"/>
      <c r="AD485" s="84"/>
      <c r="AE485" s="84"/>
      <c r="AF485" s="84"/>
      <c r="AG485" s="84"/>
      <c r="AH485" s="84"/>
      <c r="AI485" s="84"/>
      <c r="AJ485" s="84"/>
      <c r="AK485" s="84"/>
      <c r="AL485" s="84"/>
      <c r="AM485" s="84"/>
      <c r="AN485" s="84"/>
      <c r="AO485" s="84"/>
      <c r="AP485" s="84"/>
      <c r="AQ485" s="84"/>
      <c r="AR485" s="84"/>
      <c r="AS485" s="84"/>
      <c r="AT485" s="84"/>
      <c r="AU485" s="84"/>
      <c r="AV485" s="84"/>
      <c r="AW485" s="84"/>
      <c r="AX485" s="84"/>
      <c r="AY485" s="84"/>
      <c r="AZ485" s="84"/>
      <c r="BA485" s="84"/>
      <c r="BB485" s="84"/>
      <c r="BC485" s="84"/>
      <c r="BD485" s="84"/>
      <c r="BE485" s="84"/>
      <c r="BF485" s="84"/>
      <c r="BG485" s="84"/>
      <c r="BH485" s="84"/>
      <c r="BI485" s="84"/>
      <c r="BJ485" s="84"/>
      <c r="BK485" s="84"/>
      <c r="BL485" s="84"/>
      <c r="BM485" s="84"/>
      <c r="BN485" s="84"/>
      <c r="BO485" s="84"/>
      <c r="BP485" s="84"/>
      <c r="BQ485" s="84"/>
      <c r="BR485" s="84"/>
      <c r="BS485" s="84"/>
      <c r="BT485" s="84"/>
      <c r="BU485" s="84"/>
      <c r="BV485" s="84"/>
      <c r="BW485" s="84"/>
      <c r="BX485" s="84"/>
      <c r="BY485" s="84"/>
      <c r="BZ485" s="84"/>
      <c r="CA485" s="84"/>
      <c r="CB485" s="84"/>
      <c r="CC485" s="84"/>
      <c r="CD485" s="84"/>
      <c r="CE485" s="84"/>
      <c r="CF485" s="84"/>
      <c r="CG485" s="84"/>
      <c r="CH485" s="84"/>
      <c r="CI485" s="84"/>
      <c r="CJ485" s="84"/>
      <c r="CK485" s="84"/>
      <c r="CL485" s="84"/>
      <c r="CM485" s="84"/>
      <c r="CN485" s="84"/>
      <c r="CO485" s="84"/>
      <c r="CP485" s="84"/>
      <c r="CQ485" s="84"/>
      <c r="CR485" s="84"/>
      <c r="CS485" s="84"/>
      <c r="CT485" s="84"/>
      <c r="CU485" s="84"/>
      <c r="CV485" s="84"/>
      <c r="CW485" s="84"/>
      <c r="CX485" s="84"/>
      <c r="CY485" s="84"/>
      <c r="CZ485" s="84"/>
      <c r="DA485" s="84"/>
      <c r="DB485" s="84"/>
      <c r="DC485" s="84"/>
      <c r="DD485" s="84"/>
      <c r="DE485" s="84"/>
      <c r="DF485" s="84"/>
      <c r="DG485" s="84"/>
      <c r="DH485" s="84"/>
      <c r="DI485" s="84"/>
      <c r="DJ485" s="84"/>
      <c r="DK485" s="84"/>
      <c r="DL485" s="84"/>
      <c r="DM485" s="84"/>
      <c r="DN485" s="84"/>
      <c r="DO485" s="84"/>
      <c r="DP485" s="84"/>
      <c r="DQ485" s="84"/>
      <c r="DR485" s="84"/>
      <c r="DS485" s="84"/>
      <c r="DT485" s="84"/>
      <c r="DU485" s="84"/>
      <c r="DV485" s="84"/>
      <c r="DW485" s="84"/>
      <c r="DX485" s="84"/>
      <c r="DY485" s="84"/>
      <c r="DZ485" s="84"/>
      <c r="EA485" s="84"/>
      <c r="EB485" s="84"/>
      <c r="EC485" s="84"/>
      <c r="ED485" s="84"/>
      <c r="EE485" s="84"/>
      <c r="EF485" s="84"/>
      <c r="EG485" s="84"/>
      <c r="EH485" s="84"/>
      <c r="EI485" s="84"/>
    </row>
    <row r="486" spans="22:139" x14ac:dyDescent="0.25">
      <c r="V486" s="89">
        <v>59</v>
      </c>
      <c r="W486" s="90" t="s">
        <v>185</v>
      </c>
      <c r="X486" s="89">
        <v>59</v>
      </c>
      <c r="Y486" s="89">
        <v>7</v>
      </c>
      <c r="Z486" s="94">
        <v>597</v>
      </c>
      <c r="AA486" s="92">
        <v>40103</v>
      </c>
      <c r="AB486" s="90" t="s">
        <v>425</v>
      </c>
      <c r="AC486" s="84"/>
      <c r="AD486" s="84"/>
      <c r="AE486" s="84"/>
      <c r="AF486" s="84"/>
      <c r="AG486" s="84"/>
      <c r="AH486" s="84"/>
      <c r="AI486" s="84"/>
      <c r="AJ486" s="84"/>
      <c r="AK486" s="84"/>
      <c r="AL486" s="84"/>
      <c r="AM486" s="84"/>
      <c r="AN486" s="84"/>
      <c r="AO486" s="84"/>
      <c r="AP486" s="84"/>
      <c r="AQ486" s="84"/>
      <c r="AR486" s="84"/>
      <c r="AS486" s="84"/>
      <c r="AT486" s="84"/>
      <c r="AU486" s="84"/>
      <c r="AV486" s="84"/>
      <c r="AW486" s="84"/>
      <c r="AX486" s="84"/>
      <c r="AY486" s="84"/>
      <c r="AZ486" s="84"/>
      <c r="BA486" s="84"/>
      <c r="BB486" s="84"/>
      <c r="BC486" s="84"/>
      <c r="BD486" s="84"/>
      <c r="BE486" s="84"/>
      <c r="BF486" s="84"/>
      <c r="BG486" s="84"/>
      <c r="BH486" s="84"/>
      <c r="BI486" s="84"/>
      <c r="BJ486" s="84"/>
      <c r="BK486" s="84"/>
      <c r="BL486" s="84"/>
      <c r="BM486" s="84"/>
      <c r="BN486" s="84"/>
      <c r="BO486" s="84"/>
      <c r="BP486" s="84"/>
      <c r="BQ486" s="84"/>
      <c r="BR486" s="84"/>
      <c r="BS486" s="84"/>
      <c r="BT486" s="84"/>
      <c r="BU486" s="84"/>
      <c r="BV486" s="84"/>
      <c r="BW486" s="84"/>
      <c r="BX486" s="84"/>
      <c r="BY486" s="84"/>
      <c r="BZ486" s="84"/>
      <c r="CA486" s="84"/>
      <c r="CB486" s="84"/>
      <c r="CC486" s="84"/>
      <c r="CD486" s="84"/>
      <c r="CE486" s="84"/>
      <c r="CF486" s="84"/>
      <c r="CG486" s="84"/>
      <c r="CH486" s="84"/>
      <c r="CI486" s="84"/>
      <c r="CJ486" s="84"/>
      <c r="CK486" s="84"/>
      <c r="CL486" s="84"/>
      <c r="CM486" s="84"/>
      <c r="CN486" s="84"/>
      <c r="CO486" s="84"/>
      <c r="CP486" s="84"/>
      <c r="CQ486" s="84"/>
      <c r="CR486" s="84"/>
      <c r="CS486" s="84"/>
      <c r="CT486" s="84"/>
      <c r="CU486" s="84"/>
      <c r="CV486" s="84"/>
      <c r="CW486" s="84"/>
      <c r="CX486" s="84"/>
      <c r="CY486" s="84"/>
      <c r="CZ486" s="84"/>
      <c r="DA486" s="84"/>
      <c r="DB486" s="84"/>
      <c r="DC486" s="84"/>
      <c r="DD486" s="84"/>
      <c r="DE486" s="84"/>
      <c r="DF486" s="84"/>
      <c r="DG486" s="84"/>
      <c r="DH486" s="84"/>
      <c r="DI486" s="84"/>
      <c r="DJ486" s="84"/>
      <c r="DK486" s="84"/>
      <c r="DL486" s="84"/>
      <c r="DM486" s="84"/>
      <c r="DN486" s="84"/>
      <c r="DO486" s="84"/>
      <c r="DP486" s="84"/>
      <c r="DQ486" s="84"/>
      <c r="DR486" s="84"/>
      <c r="DS486" s="84"/>
      <c r="DT486" s="84"/>
      <c r="DU486" s="84"/>
      <c r="DV486" s="84"/>
      <c r="DW486" s="84"/>
      <c r="DX486" s="84"/>
      <c r="DY486" s="84"/>
      <c r="DZ486" s="84"/>
      <c r="EA486" s="84"/>
      <c r="EB486" s="84"/>
      <c r="EC486" s="84"/>
      <c r="ED486" s="84"/>
      <c r="EE486" s="84"/>
      <c r="EF486" s="84"/>
      <c r="EG486" s="84"/>
      <c r="EH486" s="84"/>
      <c r="EI486" s="84"/>
    </row>
    <row r="487" spans="22:139" x14ac:dyDescent="0.25">
      <c r="V487" s="89">
        <v>59</v>
      </c>
      <c r="W487" s="90" t="s">
        <v>185</v>
      </c>
      <c r="X487" s="89">
        <v>59</v>
      </c>
      <c r="Y487" s="89">
        <v>8</v>
      </c>
      <c r="Z487" s="94">
        <v>598</v>
      </c>
      <c r="AA487" s="92">
        <v>40107</v>
      </c>
      <c r="AB487" s="90" t="s">
        <v>427</v>
      </c>
      <c r="AC487" s="84"/>
      <c r="AD487" s="84"/>
      <c r="AE487" s="84"/>
      <c r="AF487" s="84"/>
      <c r="AG487" s="84"/>
      <c r="AH487" s="84"/>
      <c r="AI487" s="84"/>
      <c r="AJ487" s="84"/>
      <c r="AK487" s="84"/>
      <c r="AL487" s="84"/>
      <c r="AM487" s="84"/>
      <c r="AN487" s="84"/>
      <c r="AO487" s="84"/>
      <c r="AP487" s="84"/>
      <c r="AQ487" s="84"/>
      <c r="AR487" s="84"/>
      <c r="AS487" s="84"/>
      <c r="AT487" s="84"/>
      <c r="AU487" s="84"/>
      <c r="AV487" s="84"/>
      <c r="AW487" s="84"/>
      <c r="AX487" s="84"/>
      <c r="AY487" s="84"/>
      <c r="AZ487" s="84"/>
      <c r="BA487" s="84"/>
      <c r="BB487" s="84"/>
      <c r="BC487" s="84"/>
      <c r="BD487" s="84"/>
      <c r="BE487" s="84"/>
      <c r="BF487" s="84"/>
      <c r="BG487" s="84"/>
      <c r="BH487" s="84"/>
      <c r="BI487" s="84"/>
      <c r="BJ487" s="84"/>
      <c r="BK487" s="84"/>
      <c r="BL487" s="84"/>
      <c r="BM487" s="84"/>
      <c r="BN487" s="84"/>
      <c r="BO487" s="84"/>
      <c r="BP487" s="84"/>
      <c r="BQ487" s="84"/>
      <c r="BR487" s="84"/>
      <c r="BS487" s="84"/>
      <c r="BT487" s="84"/>
      <c r="BU487" s="84"/>
      <c r="BV487" s="84"/>
      <c r="BW487" s="84"/>
      <c r="BX487" s="84"/>
      <c r="BY487" s="84"/>
      <c r="BZ487" s="84"/>
      <c r="CA487" s="84"/>
      <c r="CB487" s="84"/>
      <c r="CC487" s="84"/>
      <c r="CD487" s="84"/>
      <c r="CE487" s="84"/>
      <c r="CF487" s="84"/>
      <c r="CG487" s="84"/>
      <c r="CH487" s="84"/>
      <c r="CI487" s="84"/>
      <c r="CJ487" s="84"/>
      <c r="CK487" s="84"/>
      <c r="CL487" s="84"/>
      <c r="CM487" s="84"/>
      <c r="CN487" s="84"/>
      <c r="CO487" s="84"/>
      <c r="CP487" s="84"/>
      <c r="CQ487" s="84"/>
      <c r="CR487" s="84"/>
      <c r="CS487" s="84"/>
      <c r="CT487" s="84"/>
      <c r="CU487" s="84"/>
      <c r="CV487" s="84"/>
      <c r="CW487" s="84"/>
      <c r="CX487" s="84"/>
      <c r="CY487" s="84"/>
      <c r="CZ487" s="84"/>
      <c r="DA487" s="84"/>
      <c r="DB487" s="84"/>
      <c r="DC487" s="84"/>
      <c r="DD487" s="84"/>
      <c r="DE487" s="84"/>
      <c r="DF487" s="84"/>
      <c r="DG487" s="84"/>
      <c r="DH487" s="84"/>
      <c r="DI487" s="84"/>
      <c r="DJ487" s="84"/>
      <c r="DK487" s="84"/>
      <c r="DL487" s="84"/>
      <c r="DM487" s="84"/>
      <c r="DN487" s="84"/>
      <c r="DO487" s="84"/>
      <c r="DP487" s="84"/>
      <c r="DQ487" s="84"/>
      <c r="DR487" s="84"/>
      <c r="DS487" s="84"/>
      <c r="DT487" s="84"/>
      <c r="DU487" s="84"/>
      <c r="DV487" s="84"/>
      <c r="DW487" s="84"/>
      <c r="DX487" s="84"/>
      <c r="DY487" s="84"/>
      <c r="DZ487" s="84"/>
      <c r="EA487" s="84"/>
      <c r="EB487" s="84"/>
      <c r="EC487" s="84"/>
      <c r="ED487" s="84"/>
      <c r="EE487" s="84"/>
      <c r="EF487" s="84"/>
      <c r="EG487" s="84"/>
      <c r="EH487" s="84"/>
      <c r="EI487" s="84"/>
    </row>
    <row r="488" spans="22:139" x14ac:dyDescent="0.25">
      <c r="V488" s="89">
        <v>59</v>
      </c>
      <c r="W488" s="90" t="s">
        <v>185</v>
      </c>
      <c r="X488" s="89">
        <v>59</v>
      </c>
      <c r="Y488" s="89">
        <v>9</v>
      </c>
      <c r="Z488" s="94">
        <v>599</v>
      </c>
      <c r="AA488" s="92">
        <v>58108</v>
      </c>
      <c r="AB488" s="90" t="s">
        <v>523</v>
      </c>
      <c r="AC488" s="84"/>
      <c r="AD488" s="84"/>
      <c r="AE488" s="84"/>
      <c r="AF488" s="84"/>
      <c r="AG488" s="84"/>
      <c r="AH488" s="84"/>
      <c r="AI488" s="84"/>
      <c r="AJ488" s="84"/>
      <c r="AK488" s="84"/>
      <c r="AL488" s="84"/>
      <c r="AM488" s="84"/>
      <c r="AN488" s="84"/>
      <c r="AO488" s="84"/>
      <c r="AP488" s="84"/>
      <c r="AQ488" s="84"/>
      <c r="AR488" s="84"/>
      <c r="AS488" s="84"/>
      <c r="AT488" s="84"/>
      <c r="AU488" s="84"/>
      <c r="AV488" s="84"/>
      <c r="AW488" s="84"/>
      <c r="AX488" s="84"/>
      <c r="AY488" s="84"/>
      <c r="AZ488" s="84"/>
      <c r="BA488" s="84"/>
      <c r="BB488" s="84"/>
      <c r="BC488" s="84"/>
      <c r="BD488" s="84"/>
      <c r="BE488" s="84"/>
      <c r="BF488" s="84"/>
      <c r="BG488" s="84"/>
      <c r="BH488" s="84"/>
      <c r="BI488" s="84"/>
      <c r="BJ488" s="84"/>
      <c r="BK488" s="84"/>
      <c r="BL488" s="84"/>
      <c r="BM488" s="84"/>
      <c r="BN488" s="84"/>
      <c r="BO488" s="84"/>
      <c r="BP488" s="84"/>
      <c r="BQ488" s="84"/>
      <c r="BR488" s="84"/>
      <c r="BS488" s="84"/>
      <c r="BT488" s="84"/>
      <c r="BU488" s="84"/>
      <c r="BV488" s="84"/>
      <c r="BW488" s="84"/>
      <c r="BX488" s="84"/>
      <c r="BY488" s="84"/>
      <c r="BZ488" s="84"/>
      <c r="CA488" s="84"/>
      <c r="CB488" s="84"/>
      <c r="CC488" s="84"/>
      <c r="CD488" s="84"/>
      <c r="CE488" s="84"/>
      <c r="CF488" s="84"/>
      <c r="CG488" s="84"/>
      <c r="CH488" s="84"/>
      <c r="CI488" s="84"/>
      <c r="CJ488" s="84"/>
      <c r="CK488" s="84"/>
      <c r="CL488" s="84"/>
      <c r="CM488" s="84"/>
      <c r="CN488" s="84"/>
      <c r="CO488" s="84"/>
      <c r="CP488" s="84"/>
      <c r="CQ488" s="84"/>
      <c r="CR488" s="84"/>
      <c r="CS488" s="84"/>
      <c r="CT488" s="84"/>
      <c r="CU488" s="84"/>
      <c r="CV488" s="84"/>
      <c r="CW488" s="84"/>
      <c r="CX488" s="84"/>
      <c r="CY488" s="84"/>
      <c r="CZ488" s="84"/>
      <c r="DA488" s="84"/>
      <c r="DB488" s="84"/>
      <c r="DC488" s="84"/>
      <c r="DD488" s="84"/>
      <c r="DE488" s="84"/>
      <c r="DF488" s="84"/>
      <c r="DG488" s="84"/>
      <c r="DH488" s="84"/>
      <c r="DI488" s="84"/>
      <c r="DJ488" s="84"/>
      <c r="DK488" s="84"/>
      <c r="DL488" s="84"/>
      <c r="DM488" s="84"/>
      <c r="DN488" s="84"/>
      <c r="DO488" s="84"/>
      <c r="DP488" s="84"/>
      <c r="DQ488" s="84"/>
      <c r="DR488" s="84"/>
      <c r="DS488" s="84"/>
      <c r="DT488" s="84"/>
      <c r="DU488" s="84"/>
      <c r="DV488" s="84"/>
      <c r="DW488" s="84"/>
      <c r="DX488" s="84"/>
      <c r="DY488" s="84"/>
      <c r="DZ488" s="84"/>
      <c r="EA488" s="84"/>
      <c r="EB488" s="84"/>
      <c r="EC488" s="84"/>
      <c r="ED488" s="84"/>
      <c r="EE488" s="84"/>
      <c r="EF488" s="84"/>
      <c r="EG488" s="84"/>
      <c r="EH488" s="84"/>
      <c r="EI488" s="84"/>
    </row>
    <row r="489" spans="22:139" x14ac:dyDescent="0.25">
      <c r="V489" s="89">
        <v>59</v>
      </c>
      <c r="W489" s="90" t="s">
        <v>185</v>
      </c>
      <c r="X489" s="89">
        <v>59</v>
      </c>
      <c r="Y489" s="89">
        <v>10</v>
      </c>
      <c r="Z489" s="94">
        <v>5910</v>
      </c>
      <c r="AA489" s="92">
        <v>59113</v>
      </c>
      <c r="AB489" s="90" t="s">
        <v>526</v>
      </c>
      <c r="AC489" s="84"/>
      <c r="AD489" s="84"/>
      <c r="AE489" s="84"/>
      <c r="AF489" s="84"/>
      <c r="AG489" s="84"/>
      <c r="AH489" s="84"/>
      <c r="AI489" s="84"/>
      <c r="AJ489" s="84"/>
      <c r="AK489" s="84"/>
      <c r="AL489" s="84"/>
      <c r="AM489" s="84"/>
      <c r="AN489" s="84"/>
      <c r="AO489" s="84"/>
      <c r="AP489" s="84"/>
      <c r="AQ489" s="84"/>
      <c r="AR489" s="84"/>
      <c r="AS489" s="84"/>
      <c r="AT489" s="84"/>
      <c r="AU489" s="84"/>
      <c r="AV489" s="84"/>
      <c r="AW489" s="84"/>
      <c r="AX489" s="84"/>
      <c r="AY489" s="84"/>
      <c r="AZ489" s="84"/>
      <c r="BA489" s="84"/>
      <c r="BB489" s="84"/>
      <c r="BC489" s="84"/>
      <c r="BD489" s="84"/>
      <c r="BE489" s="84"/>
      <c r="BF489" s="84"/>
      <c r="BG489" s="84"/>
      <c r="BH489" s="84"/>
      <c r="BI489" s="84"/>
      <c r="BJ489" s="84"/>
      <c r="BK489" s="84"/>
      <c r="BL489" s="84"/>
      <c r="BM489" s="84"/>
      <c r="BN489" s="84"/>
      <c r="BO489" s="84"/>
      <c r="BP489" s="84"/>
      <c r="BQ489" s="84"/>
      <c r="BR489" s="84"/>
      <c r="BS489" s="84"/>
      <c r="BT489" s="84"/>
      <c r="BU489" s="84"/>
      <c r="BV489" s="84"/>
      <c r="BW489" s="84"/>
      <c r="BX489" s="84"/>
      <c r="BY489" s="84"/>
      <c r="BZ489" s="84"/>
      <c r="CA489" s="84"/>
      <c r="CB489" s="84"/>
      <c r="CC489" s="84"/>
      <c r="CD489" s="84"/>
      <c r="CE489" s="84"/>
      <c r="CF489" s="84"/>
      <c r="CG489" s="84"/>
      <c r="CH489" s="84"/>
      <c r="CI489" s="84"/>
      <c r="CJ489" s="84"/>
      <c r="CK489" s="84"/>
      <c r="CL489" s="84"/>
      <c r="CM489" s="84"/>
      <c r="CN489" s="84"/>
      <c r="CO489" s="84"/>
      <c r="CP489" s="84"/>
      <c r="CQ489" s="84"/>
      <c r="CR489" s="84"/>
      <c r="CS489" s="84"/>
      <c r="CT489" s="84"/>
      <c r="CU489" s="84"/>
      <c r="CV489" s="84"/>
      <c r="CW489" s="84"/>
      <c r="CX489" s="84"/>
      <c r="CY489" s="84"/>
      <c r="CZ489" s="84"/>
      <c r="DA489" s="84"/>
      <c r="DB489" s="84"/>
      <c r="DC489" s="84"/>
      <c r="DD489" s="84"/>
      <c r="DE489" s="84"/>
      <c r="DF489" s="84"/>
      <c r="DG489" s="84"/>
      <c r="DH489" s="84"/>
      <c r="DI489" s="84"/>
      <c r="DJ489" s="84"/>
      <c r="DK489" s="84"/>
      <c r="DL489" s="84"/>
      <c r="DM489" s="84"/>
      <c r="DN489" s="84"/>
      <c r="DO489" s="84"/>
      <c r="DP489" s="84"/>
      <c r="DQ489" s="84"/>
      <c r="DR489" s="84"/>
      <c r="DS489" s="84"/>
      <c r="DT489" s="84"/>
      <c r="DU489" s="84"/>
      <c r="DV489" s="84"/>
      <c r="DW489" s="84"/>
      <c r="DX489" s="84"/>
      <c r="DY489" s="84"/>
      <c r="DZ489" s="84"/>
      <c r="EA489" s="84"/>
      <c r="EB489" s="84"/>
      <c r="EC489" s="84"/>
      <c r="ED489" s="84"/>
      <c r="EE489" s="84"/>
      <c r="EF489" s="84"/>
      <c r="EG489" s="84"/>
      <c r="EH489" s="84"/>
      <c r="EI489" s="84"/>
    </row>
    <row r="490" spans="22:139" x14ac:dyDescent="0.25">
      <c r="V490" s="89">
        <v>59</v>
      </c>
      <c r="W490" s="90" t="s">
        <v>185</v>
      </c>
      <c r="X490" s="89">
        <v>59</v>
      </c>
      <c r="Y490" s="89">
        <v>11</v>
      </c>
      <c r="Z490" s="94">
        <v>5911</v>
      </c>
      <c r="AA490" s="92">
        <v>59114</v>
      </c>
      <c r="AB490" s="90" t="s">
        <v>527</v>
      </c>
      <c r="AC490" s="84"/>
      <c r="AD490" s="84"/>
      <c r="AE490" s="84"/>
      <c r="AF490" s="84"/>
      <c r="AG490" s="84"/>
      <c r="AH490" s="84"/>
      <c r="AI490" s="84"/>
      <c r="AJ490" s="84"/>
      <c r="AK490" s="84"/>
      <c r="AL490" s="84"/>
      <c r="AM490" s="84"/>
      <c r="AN490" s="84"/>
      <c r="AO490" s="84"/>
      <c r="AP490" s="84"/>
      <c r="AQ490" s="84"/>
      <c r="AR490" s="84"/>
      <c r="AS490" s="84"/>
      <c r="AT490" s="84"/>
      <c r="AU490" s="84"/>
      <c r="AV490" s="84"/>
      <c r="AW490" s="84"/>
      <c r="AX490" s="84"/>
      <c r="AY490" s="84"/>
      <c r="AZ490" s="84"/>
      <c r="BA490" s="84"/>
      <c r="BB490" s="84"/>
      <c r="BC490" s="84"/>
      <c r="BD490" s="84"/>
      <c r="BE490" s="84"/>
      <c r="BF490" s="84"/>
      <c r="BG490" s="84"/>
      <c r="BH490" s="84"/>
      <c r="BI490" s="84"/>
      <c r="BJ490" s="84"/>
      <c r="BK490" s="84"/>
      <c r="BL490" s="84"/>
      <c r="BM490" s="84"/>
      <c r="BN490" s="84"/>
      <c r="BO490" s="84"/>
      <c r="BP490" s="84"/>
      <c r="BQ490" s="84"/>
      <c r="BR490" s="84"/>
      <c r="BS490" s="84"/>
      <c r="BT490" s="84"/>
      <c r="BU490" s="84"/>
      <c r="BV490" s="84"/>
      <c r="BW490" s="84"/>
      <c r="BX490" s="84"/>
      <c r="BY490" s="84"/>
      <c r="BZ490" s="84"/>
      <c r="CA490" s="84"/>
      <c r="CB490" s="84"/>
      <c r="CC490" s="84"/>
      <c r="CD490" s="84"/>
      <c r="CE490" s="84"/>
      <c r="CF490" s="84"/>
      <c r="CG490" s="84"/>
      <c r="CH490" s="84"/>
      <c r="CI490" s="84"/>
      <c r="CJ490" s="84"/>
      <c r="CK490" s="84"/>
      <c r="CL490" s="84"/>
      <c r="CM490" s="84"/>
      <c r="CN490" s="84"/>
      <c r="CO490" s="84"/>
      <c r="CP490" s="84"/>
      <c r="CQ490" s="84"/>
      <c r="CR490" s="84"/>
      <c r="CS490" s="84"/>
      <c r="CT490" s="84"/>
      <c r="CU490" s="84"/>
      <c r="CV490" s="84"/>
      <c r="CW490" s="84"/>
      <c r="CX490" s="84"/>
      <c r="CY490" s="84"/>
      <c r="CZ490" s="84"/>
      <c r="DA490" s="84"/>
      <c r="DB490" s="84"/>
      <c r="DC490" s="84"/>
      <c r="DD490" s="84"/>
      <c r="DE490" s="84"/>
      <c r="DF490" s="84"/>
      <c r="DG490" s="84"/>
      <c r="DH490" s="84"/>
      <c r="DI490" s="84"/>
      <c r="DJ490" s="84"/>
      <c r="DK490" s="84"/>
      <c r="DL490" s="84"/>
      <c r="DM490" s="84"/>
      <c r="DN490" s="84"/>
      <c r="DO490" s="84"/>
      <c r="DP490" s="84"/>
      <c r="DQ490" s="84"/>
      <c r="DR490" s="84"/>
      <c r="DS490" s="84"/>
      <c r="DT490" s="84"/>
      <c r="DU490" s="84"/>
      <c r="DV490" s="84"/>
      <c r="DW490" s="84"/>
      <c r="DX490" s="84"/>
      <c r="DY490" s="84"/>
      <c r="DZ490" s="84"/>
      <c r="EA490" s="84"/>
      <c r="EB490" s="84"/>
      <c r="EC490" s="84"/>
      <c r="ED490" s="84"/>
      <c r="EE490" s="84"/>
      <c r="EF490" s="84"/>
      <c r="EG490" s="84"/>
      <c r="EH490" s="84"/>
      <c r="EI490" s="84"/>
    </row>
    <row r="491" spans="22:139" x14ac:dyDescent="0.25">
      <c r="V491" s="89">
        <v>59</v>
      </c>
      <c r="W491" s="90" t="s">
        <v>185</v>
      </c>
      <c r="X491" s="89">
        <v>59</v>
      </c>
      <c r="Y491" s="89">
        <v>12</v>
      </c>
      <c r="Z491" s="94">
        <v>5912</v>
      </c>
      <c r="AA491" s="92">
        <v>59117</v>
      </c>
      <c r="AB491" s="90" t="s">
        <v>528</v>
      </c>
      <c r="AC491" s="84"/>
      <c r="AD491" s="84"/>
      <c r="AE491" s="84"/>
      <c r="AF491" s="84"/>
      <c r="AG491" s="84"/>
      <c r="AH491" s="84"/>
      <c r="AI491" s="84"/>
      <c r="AJ491" s="84"/>
      <c r="AK491" s="84"/>
      <c r="AL491" s="84"/>
      <c r="AM491" s="84"/>
      <c r="AN491" s="84"/>
      <c r="AO491" s="84"/>
      <c r="AP491" s="84"/>
      <c r="AQ491" s="84"/>
      <c r="AR491" s="84"/>
      <c r="AS491" s="84"/>
      <c r="AT491" s="84"/>
      <c r="AU491" s="84"/>
      <c r="AV491" s="84"/>
      <c r="AW491" s="84"/>
      <c r="AX491" s="84"/>
      <c r="AY491" s="84"/>
      <c r="AZ491" s="84"/>
      <c r="BA491" s="84"/>
      <c r="BB491" s="84"/>
      <c r="BC491" s="84"/>
      <c r="BD491" s="84"/>
      <c r="BE491" s="84"/>
      <c r="BF491" s="84"/>
      <c r="BG491" s="84"/>
      <c r="BH491" s="84"/>
      <c r="BI491" s="84"/>
      <c r="BJ491" s="84"/>
      <c r="BK491" s="84"/>
      <c r="BL491" s="84"/>
      <c r="BM491" s="84"/>
      <c r="BN491" s="84"/>
      <c r="BO491" s="84"/>
      <c r="BP491" s="84"/>
      <c r="BQ491" s="84"/>
      <c r="BR491" s="84"/>
      <c r="BS491" s="84"/>
      <c r="BT491" s="84"/>
      <c r="BU491" s="84"/>
      <c r="BV491" s="84"/>
      <c r="BW491" s="84"/>
      <c r="BX491" s="84"/>
      <c r="BY491" s="84"/>
      <c r="BZ491" s="84"/>
      <c r="CA491" s="84"/>
      <c r="CB491" s="84"/>
      <c r="CC491" s="84"/>
      <c r="CD491" s="84"/>
      <c r="CE491" s="84"/>
      <c r="CF491" s="84"/>
      <c r="CG491" s="84"/>
      <c r="CH491" s="84"/>
      <c r="CI491" s="84"/>
      <c r="CJ491" s="84"/>
      <c r="CK491" s="84"/>
      <c r="CL491" s="84"/>
      <c r="CM491" s="84"/>
      <c r="CN491" s="84"/>
      <c r="CO491" s="84"/>
      <c r="CP491" s="84"/>
      <c r="CQ491" s="84"/>
      <c r="CR491" s="84"/>
      <c r="CS491" s="84"/>
      <c r="CT491" s="84"/>
      <c r="CU491" s="84"/>
      <c r="CV491" s="84"/>
      <c r="CW491" s="84"/>
      <c r="CX491" s="84"/>
      <c r="CY491" s="84"/>
      <c r="CZ491" s="84"/>
      <c r="DA491" s="84"/>
      <c r="DB491" s="84"/>
      <c r="DC491" s="84"/>
      <c r="DD491" s="84"/>
      <c r="DE491" s="84"/>
      <c r="DF491" s="84"/>
      <c r="DG491" s="84"/>
      <c r="DH491" s="84"/>
      <c r="DI491" s="84"/>
      <c r="DJ491" s="84"/>
      <c r="DK491" s="84"/>
      <c r="DL491" s="84"/>
      <c r="DM491" s="84"/>
      <c r="DN491" s="84"/>
      <c r="DO491" s="84"/>
      <c r="DP491" s="84"/>
      <c r="DQ491" s="84"/>
      <c r="DR491" s="84"/>
      <c r="DS491" s="84"/>
      <c r="DT491" s="84"/>
      <c r="DU491" s="84"/>
      <c r="DV491" s="84"/>
      <c r="DW491" s="84"/>
      <c r="DX491" s="84"/>
      <c r="DY491" s="84"/>
      <c r="DZ491" s="84"/>
      <c r="EA491" s="84"/>
      <c r="EB491" s="84"/>
      <c r="EC491" s="84"/>
      <c r="ED491" s="84"/>
      <c r="EE491" s="84"/>
      <c r="EF491" s="84"/>
      <c r="EG491" s="84"/>
      <c r="EH491" s="84"/>
      <c r="EI491" s="84"/>
    </row>
    <row r="492" spans="22:139" x14ac:dyDescent="0.25">
      <c r="V492" s="89">
        <v>60</v>
      </c>
      <c r="W492" s="90" t="s">
        <v>186</v>
      </c>
      <c r="X492" s="89">
        <v>60</v>
      </c>
      <c r="Y492" s="89">
        <v>1</v>
      </c>
      <c r="Z492" s="94">
        <v>601</v>
      </c>
      <c r="AA492" s="92">
        <v>5120</v>
      </c>
      <c r="AB492" s="90" t="s">
        <v>259</v>
      </c>
      <c r="AC492" s="84"/>
      <c r="AD492" s="84"/>
      <c r="AE492" s="84"/>
      <c r="AF492" s="84"/>
      <c r="AG492" s="84"/>
      <c r="AH492" s="84"/>
      <c r="AI492" s="84"/>
      <c r="AJ492" s="84"/>
      <c r="AK492" s="84"/>
      <c r="AL492" s="84"/>
      <c r="AM492" s="84"/>
      <c r="AN492" s="84"/>
      <c r="AO492" s="84"/>
      <c r="AP492" s="84"/>
      <c r="AQ492" s="84"/>
      <c r="AR492" s="84"/>
      <c r="AS492" s="84"/>
      <c r="AT492" s="84"/>
      <c r="AU492" s="84"/>
      <c r="AV492" s="84"/>
      <c r="AW492" s="84"/>
      <c r="AX492" s="84"/>
      <c r="AY492" s="84"/>
      <c r="AZ492" s="84"/>
      <c r="BA492" s="84"/>
      <c r="BB492" s="84"/>
      <c r="BC492" s="84"/>
      <c r="BD492" s="84"/>
      <c r="BE492" s="84"/>
      <c r="BF492" s="84"/>
      <c r="BG492" s="84"/>
      <c r="BH492" s="84"/>
      <c r="BI492" s="84"/>
      <c r="BJ492" s="84"/>
      <c r="BK492" s="84"/>
      <c r="BL492" s="84"/>
      <c r="BM492" s="84"/>
      <c r="BN492" s="84"/>
      <c r="BO492" s="84"/>
      <c r="BP492" s="84"/>
      <c r="BQ492" s="84"/>
      <c r="BR492" s="84"/>
      <c r="BS492" s="84"/>
      <c r="BT492" s="84"/>
      <c r="BU492" s="84"/>
      <c r="BV492" s="84"/>
      <c r="BW492" s="84"/>
      <c r="BX492" s="84"/>
      <c r="BY492" s="84"/>
      <c r="BZ492" s="84"/>
      <c r="CA492" s="84"/>
      <c r="CB492" s="84"/>
      <c r="CC492" s="84"/>
      <c r="CD492" s="84"/>
      <c r="CE492" s="84"/>
      <c r="CF492" s="84"/>
      <c r="CG492" s="84"/>
      <c r="CH492" s="84"/>
      <c r="CI492" s="84"/>
      <c r="CJ492" s="84"/>
      <c r="CK492" s="84"/>
      <c r="CL492" s="84"/>
      <c r="CM492" s="84"/>
      <c r="CN492" s="84"/>
      <c r="CO492" s="84"/>
      <c r="CP492" s="84"/>
      <c r="CQ492" s="84"/>
      <c r="CR492" s="84"/>
      <c r="CS492" s="84"/>
      <c r="CT492" s="84"/>
      <c r="CU492" s="84"/>
      <c r="CV492" s="84"/>
      <c r="CW492" s="84"/>
      <c r="CX492" s="84"/>
      <c r="CY492" s="84"/>
      <c r="CZ492" s="84"/>
      <c r="DA492" s="84"/>
      <c r="DB492" s="84"/>
      <c r="DC492" s="84"/>
      <c r="DD492" s="84"/>
      <c r="DE492" s="84"/>
      <c r="DF492" s="84"/>
      <c r="DG492" s="84"/>
      <c r="DH492" s="84"/>
      <c r="DI492" s="84"/>
      <c r="DJ492" s="84"/>
      <c r="DK492" s="84"/>
      <c r="DL492" s="84"/>
      <c r="DM492" s="84"/>
      <c r="DN492" s="84"/>
      <c r="DO492" s="84"/>
      <c r="DP492" s="84"/>
      <c r="DQ492" s="84"/>
      <c r="DR492" s="84"/>
      <c r="DS492" s="84"/>
      <c r="DT492" s="84"/>
      <c r="DU492" s="84"/>
      <c r="DV492" s="84"/>
      <c r="DW492" s="84"/>
      <c r="DX492" s="84"/>
      <c r="DY492" s="84"/>
      <c r="DZ492" s="84"/>
      <c r="EA492" s="84"/>
      <c r="EB492" s="84"/>
      <c r="EC492" s="84"/>
      <c r="ED492" s="84"/>
      <c r="EE492" s="84"/>
      <c r="EF492" s="84"/>
      <c r="EG492" s="84"/>
      <c r="EH492" s="84"/>
      <c r="EI492" s="84"/>
    </row>
    <row r="493" spans="22:139" x14ac:dyDescent="0.25">
      <c r="V493" s="89">
        <v>60</v>
      </c>
      <c r="W493" s="90" t="s">
        <v>186</v>
      </c>
      <c r="X493" s="89">
        <v>60</v>
      </c>
      <c r="Y493" s="89">
        <v>2</v>
      </c>
      <c r="Z493" s="94">
        <v>602</v>
      </c>
      <c r="AA493" s="92">
        <v>5121</v>
      </c>
      <c r="AB493" s="90" t="s">
        <v>260</v>
      </c>
      <c r="AC493" s="84"/>
      <c r="AD493" s="84"/>
      <c r="AE493" s="84"/>
      <c r="AF493" s="84"/>
      <c r="AG493" s="84"/>
      <c r="AH493" s="84"/>
      <c r="AI493" s="84"/>
      <c r="AJ493" s="84"/>
      <c r="AK493" s="84"/>
      <c r="AL493" s="84"/>
      <c r="AM493" s="84"/>
      <c r="AN493" s="84"/>
      <c r="AO493" s="84"/>
      <c r="AP493" s="84"/>
      <c r="AQ493" s="84"/>
      <c r="AR493" s="84"/>
      <c r="AS493" s="84"/>
      <c r="AT493" s="84"/>
      <c r="AU493" s="84"/>
      <c r="AV493" s="84"/>
      <c r="AW493" s="84"/>
      <c r="AX493" s="84"/>
      <c r="AY493" s="84"/>
      <c r="AZ493" s="84"/>
      <c r="BA493" s="84"/>
      <c r="BB493" s="84"/>
      <c r="BC493" s="84"/>
      <c r="BD493" s="84"/>
      <c r="BE493" s="84"/>
      <c r="BF493" s="84"/>
      <c r="BG493" s="84"/>
      <c r="BH493" s="84"/>
      <c r="BI493" s="84"/>
      <c r="BJ493" s="84"/>
      <c r="BK493" s="84"/>
      <c r="BL493" s="84"/>
      <c r="BM493" s="84"/>
      <c r="BN493" s="84"/>
      <c r="BO493" s="84"/>
      <c r="BP493" s="84"/>
      <c r="BQ493" s="84"/>
      <c r="BR493" s="84"/>
      <c r="BS493" s="84"/>
      <c r="BT493" s="84"/>
      <c r="BU493" s="84"/>
      <c r="BV493" s="84"/>
      <c r="BW493" s="84"/>
      <c r="BX493" s="84"/>
      <c r="BY493" s="84"/>
      <c r="BZ493" s="84"/>
      <c r="CA493" s="84"/>
      <c r="CB493" s="84"/>
      <c r="CC493" s="84"/>
      <c r="CD493" s="84"/>
      <c r="CE493" s="84"/>
      <c r="CF493" s="84"/>
      <c r="CG493" s="84"/>
      <c r="CH493" s="84"/>
      <c r="CI493" s="84"/>
      <c r="CJ493" s="84"/>
      <c r="CK493" s="84"/>
      <c r="CL493" s="84"/>
      <c r="CM493" s="84"/>
      <c r="CN493" s="84"/>
      <c r="CO493" s="84"/>
      <c r="CP493" s="84"/>
      <c r="CQ493" s="84"/>
      <c r="CR493" s="84"/>
      <c r="CS493" s="84"/>
      <c r="CT493" s="84"/>
      <c r="CU493" s="84"/>
      <c r="CV493" s="84"/>
      <c r="CW493" s="84"/>
      <c r="CX493" s="84"/>
      <c r="CY493" s="84"/>
      <c r="CZ493" s="84"/>
      <c r="DA493" s="84"/>
      <c r="DB493" s="84"/>
      <c r="DC493" s="84"/>
      <c r="DD493" s="84"/>
      <c r="DE493" s="84"/>
      <c r="DF493" s="84"/>
      <c r="DG493" s="84"/>
      <c r="DH493" s="84"/>
      <c r="DI493" s="84"/>
      <c r="DJ493" s="84"/>
      <c r="DK493" s="84"/>
      <c r="DL493" s="84"/>
      <c r="DM493" s="84"/>
      <c r="DN493" s="84"/>
      <c r="DO493" s="84"/>
      <c r="DP493" s="84"/>
      <c r="DQ493" s="84"/>
      <c r="DR493" s="84"/>
      <c r="DS493" s="84"/>
      <c r="DT493" s="84"/>
      <c r="DU493" s="84"/>
      <c r="DV493" s="84"/>
      <c r="DW493" s="84"/>
      <c r="DX493" s="84"/>
      <c r="DY493" s="84"/>
      <c r="DZ493" s="84"/>
      <c r="EA493" s="84"/>
      <c r="EB493" s="84"/>
      <c r="EC493" s="84"/>
      <c r="ED493" s="84"/>
      <c r="EE493" s="84"/>
      <c r="EF493" s="84"/>
      <c r="EG493" s="84"/>
      <c r="EH493" s="84"/>
      <c r="EI493" s="84"/>
    </row>
    <row r="494" spans="22:139" x14ac:dyDescent="0.25">
      <c r="V494" s="89">
        <v>60</v>
      </c>
      <c r="W494" s="90" t="s">
        <v>186</v>
      </c>
      <c r="X494" s="89">
        <v>60</v>
      </c>
      <c r="Y494" s="89">
        <v>3</v>
      </c>
      <c r="Z494" s="94">
        <v>603</v>
      </c>
      <c r="AA494" s="92">
        <v>60077</v>
      </c>
      <c r="AB494" s="90" t="s">
        <v>529</v>
      </c>
      <c r="AC494" s="84"/>
      <c r="AD494" s="84"/>
      <c r="AE494" s="84"/>
      <c r="AF494" s="84"/>
      <c r="AG494" s="84"/>
      <c r="AH494" s="84"/>
      <c r="AI494" s="84"/>
      <c r="AJ494" s="84"/>
      <c r="AK494" s="84"/>
      <c r="AL494" s="84"/>
      <c r="AM494" s="84"/>
      <c r="AN494" s="84"/>
      <c r="AO494" s="84"/>
      <c r="AP494" s="84"/>
      <c r="AQ494" s="84"/>
      <c r="AR494" s="84"/>
      <c r="AS494" s="84"/>
      <c r="AT494" s="84"/>
      <c r="AU494" s="84"/>
      <c r="AV494" s="84"/>
      <c r="AW494" s="84"/>
      <c r="AX494" s="84"/>
      <c r="AY494" s="84"/>
      <c r="AZ494" s="84"/>
      <c r="BA494" s="84"/>
      <c r="BB494" s="84"/>
      <c r="BC494" s="84"/>
      <c r="BD494" s="84"/>
      <c r="BE494" s="84"/>
      <c r="BF494" s="84"/>
      <c r="BG494" s="84"/>
      <c r="BH494" s="84"/>
      <c r="BI494" s="84"/>
      <c r="BJ494" s="84"/>
      <c r="BK494" s="84"/>
      <c r="BL494" s="84"/>
      <c r="BM494" s="84"/>
      <c r="BN494" s="84"/>
      <c r="BO494" s="84"/>
      <c r="BP494" s="84"/>
      <c r="BQ494" s="84"/>
      <c r="BR494" s="84"/>
      <c r="BS494" s="84"/>
      <c r="BT494" s="84"/>
      <c r="BU494" s="84"/>
      <c r="BV494" s="84"/>
      <c r="BW494" s="84"/>
      <c r="BX494" s="84"/>
      <c r="BY494" s="84"/>
      <c r="BZ494" s="84"/>
      <c r="CA494" s="84"/>
      <c r="CB494" s="84"/>
      <c r="CC494" s="84"/>
      <c r="CD494" s="84"/>
      <c r="CE494" s="84"/>
      <c r="CF494" s="84"/>
      <c r="CG494" s="84"/>
      <c r="CH494" s="84"/>
      <c r="CI494" s="84"/>
      <c r="CJ494" s="84"/>
      <c r="CK494" s="84"/>
      <c r="CL494" s="84"/>
      <c r="CM494" s="84"/>
      <c r="CN494" s="84"/>
      <c r="CO494" s="84"/>
      <c r="CP494" s="84"/>
      <c r="CQ494" s="84"/>
      <c r="CR494" s="84"/>
      <c r="CS494" s="84"/>
      <c r="CT494" s="84"/>
      <c r="CU494" s="84"/>
      <c r="CV494" s="84"/>
      <c r="CW494" s="84"/>
      <c r="CX494" s="84"/>
      <c r="CY494" s="84"/>
      <c r="CZ494" s="84"/>
      <c r="DA494" s="84"/>
      <c r="DB494" s="84"/>
      <c r="DC494" s="84"/>
      <c r="DD494" s="84"/>
      <c r="DE494" s="84"/>
      <c r="DF494" s="84"/>
      <c r="DG494" s="84"/>
      <c r="DH494" s="84"/>
      <c r="DI494" s="84"/>
      <c r="DJ494" s="84"/>
      <c r="DK494" s="84"/>
      <c r="DL494" s="84"/>
      <c r="DM494" s="84"/>
      <c r="DN494" s="84"/>
      <c r="DO494" s="84"/>
      <c r="DP494" s="84"/>
      <c r="DQ494" s="84"/>
      <c r="DR494" s="84"/>
      <c r="DS494" s="84"/>
      <c r="DT494" s="84"/>
      <c r="DU494" s="84"/>
      <c r="DV494" s="84"/>
      <c r="DW494" s="84"/>
      <c r="DX494" s="84"/>
      <c r="DY494" s="84"/>
      <c r="DZ494" s="84"/>
      <c r="EA494" s="84"/>
      <c r="EB494" s="84"/>
      <c r="EC494" s="84"/>
      <c r="ED494" s="84"/>
      <c r="EE494" s="84"/>
      <c r="EF494" s="84"/>
      <c r="EG494" s="84"/>
      <c r="EH494" s="84"/>
      <c r="EI494" s="84"/>
    </row>
    <row r="495" spans="22:139" x14ac:dyDescent="0.25">
      <c r="V495" s="89">
        <v>60</v>
      </c>
      <c r="W495" s="90" t="s">
        <v>186</v>
      </c>
      <c r="X495" s="89">
        <v>60</v>
      </c>
      <c r="Y495" s="89">
        <v>4</v>
      </c>
      <c r="Z495" s="94">
        <v>604</v>
      </c>
      <c r="AA495" s="92">
        <v>73099</v>
      </c>
      <c r="AB495" s="90" t="s">
        <v>571</v>
      </c>
      <c r="AC495" s="84"/>
      <c r="AD495" s="84"/>
      <c r="AE495" s="84"/>
      <c r="AF495" s="84"/>
      <c r="AG495" s="84"/>
      <c r="AH495" s="84"/>
      <c r="AI495" s="84"/>
      <c r="AJ495" s="84"/>
      <c r="AK495" s="84"/>
      <c r="AL495" s="84"/>
      <c r="AM495" s="84"/>
      <c r="AN495" s="84"/>
      <c r="AO495" s="84"/>
      <c r="AP495" s="84"/>
      <c r="AQ495" s="84"/>
      <c r="AR495" s="84"/>
      <c r="AS495" s="84"/>
      <c r="AT495" s="84"/>
      <c r="AU495" s="84"/>
      <c r="AV495" s="84"/>
      <c r="AW495" s="84"/>
      <c r="AX495" s="84"/>
      <c r="AY495" s="84"/>
      <c r="AZ495" s="84"/>
      <c r="BA495" s="84"/>
      <c r="BB495" s="84"/>
      <c r="BC495" s="84"/>
      <c r="BD495" s="84"/>
      <c r="BE495" s="84"/>
      <c r="BF495" s="84"/>
      <c r="BG495" s="84"/>
      <c r="BH495" s="84"/>
      <c r="BI495" s="84"/>
      <c r="BJ495" s="84"/>
      <c r="BK495" s="84"/>
      <c r="BL495" s="84"/>
      <c r="BM495" s="84"/>
      <c r="BN495" s="84"/>
      <c r="BO495" s="84"/>
      <c r="BP495" s="84"/>
      <c r="BQ495" s="84"/>
      <c r="BR495" s="84"/>
      <c r="BS495" s="84"/>
      <c r="BT495" s="84"/>
      <c r="BU495" s="84"/>
      <c r="BV495" s="84"/>
      <c r="BW495" s="84"/>
      <c r="BX495" s="84"/>
      <c r="BY495" s="84"/>
      <c r="BZ495" s="84"/>
      <c r="CA495" s="84"/>
      <c r="CB495" s="84"/>
      <c r="CC495" s="84"/>
      <c r="CD495" s="84"/>
      <c r="CE495" s="84"/>
      <c r="CF495" s="84"/>
      <c r="CG495" s="84"/>
      <c r="CH495" s="84"/>
      <c r="CI495" s="84"/>
      <c r="CJ495" s="84"/>
      <c r="CK495" s="84"/>
      <c r="CL495" s="84"/>
      <c r="CM495" s="84"/>
      <c r="CN495" s="84"/>
      <c r="CO495" s="84"/>
      <c r="CP495" s="84"/>
      <c r="CQ495" s="84"/>
      <c r="CR495" s="84"/>
      <c r="CS495" s="84"/>
      <c r="CT495" s="84"/>
      <c r="CU495" s="84"/>
      <c r="CV495" s="84"/>
      <c r="CW495" s="84"/>
      <c r="CX495" s="84"/>
      <c r="CY495" s="84"/>
      <c r="CZ495" s="84"/>
      <c r="DA495" s="84"/>
      <c r="DB495" s="84"/>
      <c r="DC495" s="84"/>
      <c r="DD495" s="84"/>
      <c r="DE495" s="84"/>
      <c r="DF495" s="84"/>
      <c r="DG495" s="84"/>
      <c r="DH495" s="84"/>
      <c r="DI495" s="84"/>
      <c r="DJ495" s="84"/>
      <c r="DK495" s="84"/>
      <c r="DL495" s="84"/>
      <c r="DM495" s="84"/>
      <c r="DN495" s="84"/>
      <c r="DO495" s="84"/>
      <c r="DP495" s="84"/>
      <c r="DQ495" s="84"/>
      <c r="DR495" s="84"/>
      <c r="DS495" s="84"/>
      <c r="DT495" s="84"/>
      <c r="DU495" s="84"/>
      <c r="DV495" s="84"/>
      <c r="DW495" s="84"/>
      <c r="DX495" s="84"/>
      <c r="DY495" s="84"/>
      <c r="DZ495" s="84"/>
      <c r="EA495" s="84"/>
      <c r="EB495" s="84"/>
      <c r="EC495" s="84"/>
      <c r="ED495" s="84"/>
      <c r="EE495" s="84"/>
      <c r="EF495" s="84"/>
      <c r="EG495" s="84"/>
      <c r="EH495" s="84"/>
      <c r="EI495" s="84"/>
    </row>
    <row r="496" spans="22:139" x14ac:dyDescent="0.25">
      <c r="V496" s="89">
        <v>60</v>
      </c>
      <c r="W496" s="90" t="s">
        <v>186</v>
      </c>
      <c r="X496" s="89">
        <v>60</v>
      </c>
      <c r="Y496" s="89">
        <v>5</v>
      </c>
      <c r="Z496" s="94">
        <v>605</v>
      </c>
      <c r="AA496" s="92">
        <v>73106</v>
      </c>
      <c r="AB496" s="90" t="s">
        <v>574</v>
      </c>
      <c r="AC496" s="84"/>
      <c r="AD496" s="84"/>
      <c r="AE496" s="84"/>
      <c r="AF496" s="84"/>
      <c r="AG496" s="84"/>
      <c r="AH496" s="84"/>
      <c r="AI496" s="84"/>
      <c r="AJ496" s="84"/>
      <c r="AK496" s="84"/>
      <c r="AL496" s="84"/>
      <c r="AM496" s="84"/>
      <c r="AN496" s="84"/>
      <c r="AO496" s="84"/>
      <c r="AP496" s="84"/>
      <c r="AQ496" s="84"/>
      <c r="AR496" s="84"/>
      <c r="AS496" s="84"/>
      <c r="AT496" s="84"/>
      <c r="AU496" s="84"/>
      <c r="AV496" s="84"/>
      <c r="AW496" s="84"/>
      <c r="AX496" s="84"/>
      <c r="AY496" s="84"/>
      <c r="AZ496" s="84"/>
      <c r="BA496" s="84"/>
      <c r="BB496" s="84"/>
      <c r="BC496" s="84"/>
      <c r="BD496" s="84"/>
      <c r="BE496" s="84"/>
      <c r="BF496" s="84"/>
      <c r="BG496" s="84"/>
      <c r="BH496" s="84"/>
      <c r="BI496" s="84"/>
      <c r="BJ496" s="84"/>
      <c r="BK496" s="84"/>
      <c r="BL496" s="84"/>
      <c r="BM496" s="84"/>
      <c r="BN496" s="84"/>
      <c r="BO496" s="84"/>
      <c r="BP496" s="84"/>
      <c r="BQ496" s="84"/>
      <c r="BR496" s="84"/>
      <c r="BS496" s="84"/>
      <c r="BT496" s="84"/>
      <c r="BU496" s="84"/>
      <c r="BV496" s="84"/>
      <c r="BW496" s="84"/>
      <c r="BX496" s="84"/>
      <c r="BY496" s="84"/>
      <c r="BZ496" s="84"/>
      <c r="CA496" s="84"/>
      <c r="CB496" s="84"/>
      <c r="CC496" s="84"/>
      <c r="CD496" s="84"/>
      <c r="CE496" s="84"/>
      <c r="CF496" s="84"/>
      <c r="CG496" s="84"/>
      <c r="CH496" s="84"/>
      <c r="CI496" s="84"/>
      <c r="CJ496" s="84"/>
      <c r="CK496" s="84"/>
      <c r="CL496" s="84"/>
      <c r="CM496" s="84"/>
      <c r="CN496" s="84"/>
      <c r="CO496" s="84"/>
      <c r="CP496" s="84"/>
      <c r="CQ496" s="84"/>
      <c r="CR496" s="84"/>
      <c r="CS496" s="84"/>
      <c r="CT496" s="84"/>
      <c r="CU496" s="84"/>
      <c r="CV496" s="84"/>
      <c r="CW496" s="84"/>
      <c r="CX496" s="84"/>
      <c r="CY496" s="84"/>
      <c r="CZ496" s="84"/>
      <c r="DA496" s="84"/>
      <c r="DB496" s="84"/>
      <c r="DC496" s="84"/>
      <c r="DD496" s="84"/>
      <c r="DE496" s="84"/>
      <c r="DF496" s="84"/>
      <c r="DG496" s="84"/>
      <c r="DH496" s="84"/>
      <c r="DI496" s="84"/>
      <c r="DJ496" s="84"/>
      <c r="DK496" s="84"/>
      <c r="DL496" s="84"/>
      <c r="DM496" s="84"/>
      <c r="DN496" s="84"/>
      <c r="DO496" s="84"/>
      <c r="DP496" s="84"/>
      <c r="DQ496" s="84"/>
      <c r="DR496" s="84"/>
      <c r="DS496" s="84"/>
      <c r="DT496" s="84"/>
      <c r="DU496" s="84"/>
      <c r="DV496" s="84"/>
      <c r="DW496" s="84"/>
      <c r="DX496" s="84"/>
      <c r="DY496" s="84"/>
      <c r="DZ496" s="84"/>
      <c r="EA496" s="84"/>
      <c r="EB496" s="84"/>
      <c r="EC496" s="84"/>
      <c r="ED496" s="84"/>
      <c r="EE496" s="84"/>
      <c r="EF496" s="84"/>
      <c r="EG496" s="84"/>
      <c r="EH496" s="84"/>
      <c r="EI496" s="84"/>
    </row>
    <row r="497" spans="22:139" x14ac:dyDescent="0.25">
      <c r="V497" s="89">
        <v>60</v>
      </c>
      <c r="W497" s="90" t="s">
        <v>186</v>
      </c>
      <c r="X497" s="89">
        <v>60</v>
      </c>
      <c r="Y497" s="89">
        <v>6</v>
      </c>
      <c r="Z497" s="94">
        <v>606</v>
      </c>
      <c r="AA497" s="92">
        <v>73108</v>
      </c>
      <c r="AB497" s="90" t="s">
        <v>575</v>
      </c>
      <c r="AC497" s="84"/>
      <c r="AD497" s="84"/>
      <c r="AE497" s="84"/>
      <c r="AF497" s="84"/>
      <c r="AG497" s="84"/>
      <c r="AH497" s="84"/>
      <c r="AI497" s="84"/>
      <c r="AJ497" s="84"/>
      <c r="AK497" s="84"/>
      <c r="AL497" s="84"/>
      <c r="AM497" s="84"/>
      <c r="AN497" s="84"/>
      <c r="AO497" s="84"/>
      <c r="AP497" s="84"/>
      <c r="AQ497" s="84"/>
      <c r="AR497" s="84"/>
      <c r="AS497" s="84"/>
      <c r="AT497" s="84"/>
      <c r="AU497" s="84"/>
      <c r="AV497" s="84"/>
      <c r="AW497" s="84"/>
      <c r="AX497" s="84"/>
      <c r="AY497" s="84"/>
      <c r="AZ497" s="84"/>
      <c r="BA497" s="84"/>
      <c r="BB497" s="84"/>
      <c r="BC497" s="84"/>
      <c r="BD497" s="84"/>
      <c r="BE497" s="84"/>
      <c r="BF497" s="84"/>
      <c r="BG497" s="84"/>
      <c r="BH497" s="84"/>
      <c r="BI497" s="84"/>
      <c r="BJ497" s="84"/>
      <c r="BK497" s="84"/>
      <c r="BL497" s="84"/>
      <c r="BM497" s="84"/>
      <c r="BN497" s="84"/>
      <c r="BO497" s="84"/>
      <c r="BP497" s="84"/>
      <c r="BQ497" s="84"/>
      <c r="BR497" s="84"/>
      <c r="BS497" s="84"/>
      <c r="BT497" s="84"/>
      <c r="BU497" s="84"/>
      <c r="BV497" s="84"/>
      <c r="BW497" s="84"/>
      <c r="BX497" s="84"/>
      <c r="BY497" s="84"/>
      <c r="BZ497" s="84"/>
      <c r="CA497" s="84"/>
      <c r="CB497" s="84"/>
      <c r="CC497" s="84"/>
      <c r="CD497" s="84"/>
      <c r="CE497" s="84"/>
      <c r="CF497" s="84"/>
      <c r="CG497" s="84"/>
      <c r="CH497" s="84"/>
      <c r="CI497" s="84"/>
      <c r="CJ497" s="84"/>
      <c r="CK497" s="84"/>
      <c r="CL497" s="84"/>
      <c r="CM497" s="84"/>
      <c r="CN497" s="84"/>
      <c r="CO497" s="84"/>
      <c r="CP497" s="84"/>
      <c r="CQ497" s="84"/>
      <c r="CR497" s="84"/>
      <c r="CS497" s="84"/>
      <c r="CT497" s="84"/>
      <c r="CU497" s="84"/>
      <c r="CV497" s="84"/>
      <c r="CW497" s="84"/>
      <c r="CX497" s="84"/>
      <c r="CY497" s="84"/>
      <c r="CZ497" s="84"/>
      <c r="DA497" s="84"/>
      <c r="DB497" s="84"/>
      <c r="DC497" s="84"/>
      <c r="DD497" s="84"/>
      <c r="DE497" s="84"/>
      <c r="DF497" s="84"/>
      <c r="DG497" s="84"/>
      <c r="DH497" s="84"/>
      <c r="DI497" s="84"/>
      <c r="DJ497" s="84"/>
      <c r="DK497" s="84"/>
      <c r="DL497" s="84"/>
      <c r="DM497" s="84"/>
      <c r="DN497" s="84"/>
      <c r="DO497" s="84"/>
      <c r="DP497" s="84"/>
      <c r="DQ497" s="84"/>
      <c r="DR497" s="84"/>
      <c r="DS497" s="84"/>
      <c r="DT497" s="84"/>
      <c r="DU497" s="84"/>
      <c r="DV497" s="84"/>
      <c r="DW497" s="84"/>
      <c r="DX497" s="84"/>
      <c r="DY497" s="84"/>
      <c r="DZ497" s="84"/>
      <c r="EA497" s="84"/>
      <c r="EB497" s="84"/>
      <c r="EC497" s="84"/>
      <c r="ED497" s="84"/>
      <c r="EE497" s="84"/>
      <c r="EF497" s="84"/>
      <c r="EG497" s="84"/>
      <c r="EH497" s="84"/>
      <c r="EI497" s="84"/>
    </row>
    <row r="498" spans="22:139" x14ac:dyDescent="0.25">
      <c r="V498" s="89">
        <v>61</v>
      </c>
      <c r="W498" s="90" t="s">
        <v>187</v>
      </c>
      <c r="X498" s="89">
        <v>61</v>
      </c>
      <c r="Y498" s="89">
        <v>1</v>
      </c>
      <c r="Z498" s="94">
        <v>611</v>
      </c>
      <c r="AA498" s="92">
        <v>21151</v>
      </c>
      <c r="AB498" s="90" t="s">
        <v>340</v>
      </c>
      <c r="AC498" s="84"/>
      <c r="AD498" s="84"/>
      <c r="AE498" s="84"/>
      <c r="AF498" s="84"/>
      <c r="AG498" s="84"/>
      <c r="AH498" s="84"/>
      <c r="AI498" s="84"/>
      <c r="AJ498" s="84"/>
      <c r="AK498" s="84"/>
      <c r="AL498" s="84"/>
      <c r="AM498" s="84"/>
      <c r="AN498" s="84"/>
      <c r="AO498" s="84"/>
      <c r="AP498" s="84"/>
      <c r="AQ498" s="84"/>
      <c r="AR498" s="84"/>
      <c r="AS498" s="84"/>
      <c r="AT498" s="84"/>
      <c r="AU498" s="84"/>
      <c r="AV498" s="84"/>
      <c r="AW498" s="84"/>
      <c r="AX498" s="84"/>
      <c r="AY498" s="84"/>
      <c r="AZ498" s="84"/>
      <c r="BA498" s="84"/>
      <c r="BB498" s="84"/>
      <c r="BC498" s="84"/>
      <c r="BD498" s="84"/>
      <c r="BE498" s="84"/>
      <c r="BF498" s="84"/>
      <c r="BG498" s="84"/>
      <c r="BH498" s="84"/>
      <c r="BI498" s="84"/>
      <c r="BJ498" s="84"/>
      <c r="BK498" s="84"/>
      <c r="BL498" s="84"/>
      <c r="BM498" s="84"/>
      <c r="BN498" s="84"/>
      <c r="BO498" s="84"/>
      <c r="BP498" s="84"/>
      <c r="BQ498" s="84"/>
      <c r="BR498" s="84"/>
      <c r="BS498" s="84"/>
      <c r="BT498" s="84"/>
      <c r="BU498" s="84"/>
      <c r="BV498" s="84"/>
      <c r="BW498" s="84"/>
      <c r="BX498" s="84"/>
      <c r="BY498" s="84"/>
      <c r="BZ498" s="84"/>
      <c r="CA498" s="84"/>
      <c r="CB498" s="84"/>
      <c r="CC498" s="84"/>
      <c r="CD498" s="84"/>
      <c r="CE498" s="84"/>
      <c r="CF498" s="84"/>
      <c r="CG498" s="84"/>
      <c r="CH498" s="84"/>
      <c r="CI498" s="84"/>
      <c r="CJ498" s="84"/>
      <c r="CK498" s="84"/>
      <c r="CL498" s="84"/>
      <c r="CM498" s="84"/>
      <c r="CN498" s="84"/>
      <c r="CO498" s="84"/>
      <c r="CP498" s="84"/>
      <c r="CQ498" s="84"/>
      <c r="CR498" s="84"/>
      <c r="CS498" s="84"/>
      <c r="CT498" s="84"/>
      <c r="CU498" s="84"/>
      <c r="CV498" s="84"/>
      <c r="CW498" s="84"/>
      <c r="CX498" s="84"/>
      <c r="CY498" s="84"/>
      <c r="CZ498" s="84"/>
      <c r="DA498" s="84"/>
      <c r="DB498" s="84"/>
      <c r="DC498" s="84"/>
      <c r="DD498" s="84"/>
      <c r="DE498" s="84"/>
      <c r="DF498" s="84"/>
      <c r="DG498" s="84"/>
      <c r="DH498" s="84"/>
      <c r="DI498" s="84"/>
      <c r="DJ498" s="84"/>
      <c r="DK498" s="84"/>
      <c r="DL498" s="84"/>
      <c r="DM498" s="84"/>
      <c r="DN498" s="84"/>
      <c r="DO498" s="84"/>
      <c r="DP498" s="84"/>
      <c r="DQ498" s="84"/>
      <c r="DR498" s="84"/>
      <c r="DS498" s="84"/>
      <c r="DT498" s="84"/>
      <c r="DU498" s="84"/>
      <c r="DV498" s="84"/>
      <c r="DW498" s="84"/>
      <c r="DX498" s="84"/>
      <c r="DY498" s="84"/>
      <c r="DZ498" s="84"/>
      <c r="EA498" s="84"/>
      <c r="EB498" s="84"/>
      <c r="EC498" s="84"/>
      <c r="ED498" s="84"/>
      <c r="EE498" s="84"/>
      <c r="EF498" s="84"/>
      <c r="EG498" s="84"/>
      <c r="EH498" s="84"/>
      <c r="EI498" s="84"/>
    </row>
    <row r="499" spans="22:139" x14ac:dyDescent="0.25">
      <c r="V499" s="89">
        <v>61</v>
      </c>
      <c r="W499" s="90" t="s">
        <v>187</v>
      </c>
      <c r="X499" s="89">
        <v>61</v>
      </c>
      <c r="Y499" s="89">
        <v>2</v>
      </c>
      <c r="Z499" s="94">
        <v>612</v>
      </c>
      <c r="AA499" s="92">
        <v>52096</v>
      </c>
      <c r="AB499" s="90" t="s">
        <v>498</v>
      </c>
      <c r="AC499" s="84"/>
      <c r="AD499" s="84"/>
      <c r="AE499" s="84"/>
      <c r="AF499" s="84"/>
      <c r="AG499" s="84"/>
      <c r="AH499" s="84"/>
      <c r="AI499" s="84"/>
      <c r="AJ499" s="84"/>
      <c r="AK499" s="84"/>
      <c r="AL499" s="84"/>
      <c r="AM499" s="84"/>
      <c r="AN499" s="84"/>
      <c r="AO499" s="84"/>
      <c r="AP499" s="84"/>
      <c r="AQ499" s="84"/>
      <c r="AR499" s="84"/>
      <c r="AS499" s="84"/>
      <c r="AT499" s="84"/>
      <c r="AU499" s="84"/>
      <c r="AV499" s="84"/>
      <c r="AW499" s="84"/>
      <c r="AX499" s="84"/>
      <c r="AY499" s="84"/>
      <c r="AZ499" s="84"/>
      <c r="BA499" s="84"/>
      <c r="BB499" s="84"/>
      <c r="BC499" s="84"/>
      <c r="BD499" s="84"/>
      <c r="BE499" s="84"/>
      <c r="BF499" s="84"/>
      <c r="BG499" s="84"/>
      <c r="BH499" s="84"/>
      <c r="BI499" s="84"/>
      <c r="BJ499" s="84"/>
      <c r="BK499" s="84"/>
      <c r="BL499" s="84"/>
      <c r="BM499" s="84"/>
      <c r="BN499" s="84"/>
      <c r="BO499" s="84"/>
      <c r="BP499" s="84"/>
      <c r="BQ499" s="84"/>
      <c r="BR499" s="84"/>
      <c r="BS499" s="84"/>
      <c r="BT499" s="84"/>
      <c r="BU499" s="84"/>
      <c r="BV499" s="84"/>
      <c r="BW499" s="84"/>
      <c r="BX499" s="84"/>
      <c r="BY499" s="84"/>
      <c r="BZ499" s="84"/>
      <c r="CA499" s="84"/>
      <c r="CB499" s="84"/>
      <c r="CC499" s="84"/>
      <c r="CD499" s="84"/>
      <c r="CE499" s="84"/>
      <c r="CF499" s="84"/>
      <c r="CG499" s="84"/>
      <c r="CH499" s="84"/>
      <c r="CI499" s="84"/>
      <c r="CJ499" s="84"/>
      <c r="CK499" s="84"/>
      <c r="CL499" s="84"/>
      <c r="CM499" s="84"/>
      <c r="CN499" s="84"/>
      <c r="CO499" s="84"/>
      <c r="CP499" s="84"/>
      <c r="CQ499" s="84"/>
      <c r="CR499" s="84"/>
      <c r="CS499" s="84"/>
      <c r="CT499" s="84"/>
      <c r="CU499" s="84"/>
      <c r="CV499" s="84"/>
      <c r="CW499" s="84"/>
      <c r="CX499" s="84"/>
      <c r="CY499" s="84"/>
      <c r="CZ499" s="84"/>
      <c r="DA499" s="84"/>
      <c r="DB499" s="84"/>
      <c r="DC499" s="84"/>
      <c r="DD499" s="84"/>
      <c r="DE499" s="84"/>
      <c r="DF499" s="84"/>
      <c r="DG499" s="84"/>
      <c r="DH499" s="84"/>
      <c r="DI499" s="84"/>
      <c r="DJ499" s="84"/>
      <c r="DK499" s="84"/>
      <c r="DL499" s="84"/>
      <c r="DM499" s="84"/>
      <c r="DN499" s="84"/>
      <c r="DO499" s="84"/>
      <c r="DP499" s="84"/>
      <c r="DQ499" s="84"/>
      <c r="DR499" s="84"/>
      <c r="DS499" s="84"/>
      <c r="DT499" s="84"/>
      <c r="DU499" s="84"/>
      <c r="DV499" s="84"/>
      <c r="DW499" s="84"/>
      <c r="DX499" s="84"/>
      <c r="DY499" s="84"/>
      <c r="DZ499" s="84"/>
      <c r="EA499" s="84"/>
      <c r="EB499" s="84"/>
      <c r="EC499" s="84"/>
      <c r="ED499" s="84"/>
      <c r="EE499" s="84"/>
      <c r="EF499" s="84"/>
      <c r="EG499" s="84"/>
      <c r="EH499" s="84"/>
      <c r="EI499" s="84"/>
    </row>
    <row r="500" spans="22:139" x14ac:dyDescent="0.25">
      <c r="V500" s="89">
        <v>61</v>
      </c>
      <c r="W500" s="90" t="s">
        <v>187</v>
      </c>
      <c r="X500" s="89">
        <v>61</v>
      </c>
      <c r="Y500" s="89">
        <v>3</v>
      </c>
      <c r="Z500" s="94">
        <v>613</v>
      </c>
      <c r="AA500" s="92">
        <v>58107</v>
      </c>
      <c r="AB500" s="90" t="s">
        <v>522</v>
      </c>
      <c r="AC500" s="84"/>
      <c r="AD500" s="84"/>
      <c r="AE500" s="84"/>
      <c r="AF500" s="84"/>
      <c r="AG500" s="84"/>
      <c r="AH500" s="84"/>
      <c r="AI500" s="84"/>
      <c r="AJ500" s="84"/>
      <c r="AK500" s="84"/>
      <c r="AL500" s="84"/>
      <c r="AM500" s="84"/>
      <c r="AN500" s="84"/>
      <c r="AO500" s="84"/>
      <c r="AP500" s="84"/>
      <c r="AQ500" s="84"/>
      <c r="AR500" s="84"/>
      <c r="AS500" s="84"/>
      <c r="AT500" s="84"/>
      <c r="AU500" s="84"/>
      <c r="AV500" s="84"/>
      <c r="AW500" s="84"/>
      <c r="AX500" s="84"/>
      <c r="AY500" s="84"/>
      <c r="AZ500" s="84"/>
      <c r="BA500" s="84"/>
      <c r="BB500" s="84"/>
      <c r="BC500" s="84"/>
      <c r="BD500" s="84"/>
      <c r="BE500" s="84"/>
      <c r="BF500" s="84"/>
      <c r="BG500" s="84"/>
      <c r="BH500" s="84"/>
      <c r="BI500" s="84"/>
      <c r="BJ500" s="84"/>
      <c r="BK500" s="84"/>
      <c r="BL500" s="84"/>
      <c r="BM500" s="84"/>
      <c r="BN500" s="84"/>
      <c r="BO500" s="84"/>
      <c r="BP500" s="84"/>
      <c r="BQ500" s="84"/>
      <c r="BR500" s="84"/>
      <c r="BS500" s="84"/>
      <c r="BT500" s="84"/>
      <c r="BU500" s="84"/>
      <c r="BV500" s="84"/>
      <c r="BW500" s="84"/>
      <c r="BX500" s="84"/>
      <c r="BY500" s="84"/>
      <c r="BZ500" s="84"/>
      <c r="CA500" s="84"/>
      <c r="CB500" s="84"/>
      <c r="CC500" s="84"/>
      <c r="CD500" s="84"/>
      <c r="CE500" s="84"/>
      <c r="CF500" s="84"/>
      <c r="CG500" s="84"/>
      <c r="CH500" s="84"/>
      <c r="CI500" s="84"/>
      <c r="CJ500" s="84"/>
      <c r="CK500" s="84"/>
      <c r="CL500" s="84"/>
      <c r="CM500" s="84"/>
      <c r="CN500" s="84"/>
      <c r="CO500" s="84"/>
      <c r="CP500" s="84"/>
      <c r="CQ500" s="84"/>
      <c r="CR500" s="84"/>
      <c r="CS500" s="84"/>
      <c r="CT500" s="84"/>
      <c r="CU500" s="84"/>
      <c r="CV500" s="84"/>
      <c r="CW500" s="84"/>
      <c r="CX500" s="84"/>
      <c r="CY500" s="84"/>
      <c r="CZ500" s="84"/>
      <c r="DA500" s="84"/>
      <c r="DB500" s="84"/>
      <c r="DC500" s="84"/>
      <c r="DD500" s="84"/>
      <c r="DE500" s="84"/>
      <c r="DF500" s="84"/>
      <c r="DG500" s="84"/>
      <c r="DH500" s="84"/>
      <c r="DI500" s="84"/>
      <c r="DJ500" s="84"/>
      <c r="DK500" s="84"/>
      <c r="DL500" s="84"/>
      <c r="DM500" s="84"/>
      <c r="DN500" s="84"/>
      <c r="DO500" s="84"/>
      <c r="DP500" s="84"/>
      <c r="DQ500" s="84"/>
      <c r="DR500" s="84"/>
      <c r="DS500" s="84"/>
      <c r="DT500" s="84"/>
      <c r="DU500" s="84"/>
      <c r="DV500" s="84"/>
      <c r="DW500" s="84"/>
      <c r="DX500" s="84"/>
      <c r="DY500" s="84"/>
      <c r="DZ500" s="84"/>
      <c r="EA500" s="84"/>
      <c r="EB500" s="84"/>
      <c r="EC500" s="84"/>
      <c r="ED500" s="84"/>
      <c r="EE500" s="84"/>
      <c r="EF500" s="84"/>
      <c r="EG500" s="84"/>
      <c r="EH500" s="84"/>
      <c r="EI500" s="84"/>
    </row>
    <row r="501" spans="22:139" x14ac:dyDescent="0.25">
      <c r="V501" s="89">
        <v>61</v>
      </c>
      <c r="W501" s="90" t="s">
        <v>187</v>
      </c>
      <c r="X501" s="89">
        <v>61</v>
      </c>
      <c r="Y501" s="89">
        <v>4</v>
      </c>
      <c r="Z501" s="94">
        <v>614</v>
      </c>
      <c r="AA501" s="92">
        <v>61150</v>
      </c>
      <c r="AB501" s="90" t="s">
        <v>530</v>
      </c>
      <c r="AC501" s="84"/>
      <c r="AD501" s="84"/>
      <c r="AE501" s="84"/>
      <c r="AF501" s="84"/>
      <c r="AG501" s="84"/>
      <c r="AH501" s="84"/>
      <c r="AI501" s="84"/>
      <c r="AJ501" s="84"/>
      <c r="AK501" s="84"/>
      <c r="AL501" s="84"/>
      <c r="AM501" s="84"/>
      <c r="AN501" s="84"/>
      <c r="AO501" s="84"/>
      <c r="AP501" s="84"/>
      <c r="AQ501" s="84"/>
      <c r="AR501" s="84"/>
      <c r="AS501" s="84"/>
      <c r="AT501" s="84"/>
      <c r="AU501" s="84"/>
      <c r="AV501" s="84"/>
      <c r="AW501" s="84"/>
      <c r="AX501" s="84"/>
      <c r="AY501" s="84"/>
      <c r="AZ501" s="84"/>
      <c r="BA501" s="84"/>
      <c r="BB501" s="84"/>
      <c r="BC501" s="84"/>
      <c r="BD501" s="84"/>
      <c r="BE501" s="84"/>
      <c r="BF501" s="84"/>
      <c r="BG501" s="84"/>
      <c r="BH501" s="84"/>
      <c r="BI501" s="84"/>
      <c r="BJ501" s="84"/>
      <c r="BK501" s="84"/>
      <c r="BL501" s="84"/>
      <c r="BM501" s="84"/>
      <c r="BN501" s="84"/>
      <c r="BO501" s="84"/>
      <c r="BP501" s="84"/>
      <c r="BQ501" s="84"/>
      <c r="BR501" s="84"/>
      <c r="BS501" s="84"/>
      <c r="BT501" s="84"/>
      <c r="BU501" s="84"/>
      <c r="BV501" s="84"/>
      <c r="BW501" s="84"/>
      <c r="BX501" s="84"/>
      <c r="BY501" s="84"/>
      <c r="BZ501" s="84"/>
      <c r="CA501" s="84"/>
      <c r="CB501" s="84"/>
      <c r="CC501" s="84"/>
      <c r="CD501" s="84"/>
      <c r="CE501" s="84"/>
      <c r="CF501" s="84"/>
      <c r="CG501" s="84"/>
      <c r="CH501" s="84"/>
      <c r="CI501" s="84"/>
      <c r="CJ501" s="84"/>
      <c r="CK501" s="84"/>
      <c r="CL501" s="84"/>
      <c r="CM501" s="84"/>
      <c r="CN501" s="84"/>
      <c r="CO501" s="84"/>
      <c r="CP501" s="84"/>
      <c r="CQ501" s="84"/>
      <c r="CR501" s="84"/>
      <c r="CS501" s="84"/>
      <c r="CT501" s="84"/>
      <c r="CU501" s="84"/>
      <c r="CV501" s="84"/>
      <c r="CW501" s="84"/>
      <c r="CX501" s="84"/>
      <c r="CY501" s="84"/>
      <c r="CZ501" s="84"/>
      <c r="DA501" s="84"/>
      <c r="DB501" s="84"/>
      <c r="DC501" s="84"/>
      <c r="DD501" s="84"/>
      <c r="DE501" s="84"/>
      <c r="DF501" s="84"/>
      <c r="DG501" s="84"/>
      <c r="DH501" s="84"/>
      <c r="DI501" s="84"/>
      <c r="DJ501" s="84"/>
      <c r="DK501" s="84"/>
      <c r="DL501" s="84"/>
      <c r="DM501" s="84"/>
      <c r="DN501" s="84"/>
      <c r="DO501" s="84"/>
      <c r="DP501" s="84"/>
      <c r="DQ501" s="84"/>
      <c r="DR501" s="84"/>
      <c r="DS501" s="84"/>
      <c r="DT501" s="84"/>
      <c r="DU501" s="84"/>
      <c r="DV501" s="84"/>
      <c r="DW501" s="84"/>
      <c r="DX501" s="84"/>
      <c r="DY501" s="84"/>
      <c r="DZ501" s="84"/>
      <c r="EA501" s="84"/>
      <c r="EB501" s="84"/>
      <c r="EC501" s="84"/>
      <c r="ED501" s="84"/>
      <c r="EE501" s="84"/>
      <c r="EF501" s="84"/>
      <c r="EG501" s="84"/>
      <c r="EH501" s="84"/>
      <c r="EI501" s="84"/>
    </row>
    <row r="502" spans="22:139" x14ac:dyDescent="0.25">
      <c r="V502" s="89">
        <v>61</v>
      </c>
      <c r="W502" s="90" t="s">
        <v>187</v>
      </c>
      <c r="X502" s="89">
        <v>61</v>
      </c>
      <c r="Y502" s="89">
        <v>5</v>
      </c>
      <c r="Z502" s="94">
        <v>615</v>
      </c>
      <c r="AA502" s="92">
        <v>61151</v>
      </c>
      <c r="AB502" s="90" t="s">
        <v>531</v>
      </c>
      <c r="AC502" s="84"/>
      <c r="AD502" s="84"/>
      <c r="AE502" s="84"/>
      <c r="AF502" s="84"/>
      <c r="AG502" s="84"/>
      <c r="AH502" s="84"/>
      <c r="AI502" s="84"/>
      <c r="AJ502" s="84"/>
      <c r="AK502" s="84"/>
      <c r="AL502" s="84"/>
      <c r="AM502" s="84"/>
      <c r="AN502" s="84"/>
      <c r="AO502" s="84"/>
      <c r="AP502" s="84"/>
      <c r="AQ502" s="84"/>
      <c r="AR502" s="84"/>
      <c r="AS502" s="84"/>
      <c r="AT502" s="84"/>
      <c r="AU502" s="84"/>
      <c r="AV502" s="84"/>
      <c r="AW502" s="84"/>
      <c r="AX502" s="84"/>
      <c r="AY502" s="84"/>
      <c r="AZ502" s="84"/>
      <c r="BA502" s="84"/>
      <c r="BB502" s="84"/>
      <c r="BC502" s="84"/>
      <c r="BD502" s="84"/>
      <c r="BE502" s="84"/>
      <c r="BF502" s="84"/>
      <c r="BG502" s="84"/>
      <c r="BH502" s="84"/>
      <c r="BI502" s="84"/>
      <c r="BJ502" s="84"/>
      <c r="BK502" s="84"/>
      <c r="BL502" s="84"/>
      <c r="BM502" s="84"/>
      <c r="BN502" s="84"/>
      <c r="BO502" s="84"/>
      <c r="BP502" s="84"/>
      <c r="BQ502" s="84"/>
      <c r="BR502" s="84"/>
      <c r="BS502" s="84"/>
      <c r="BT502" s="84"/>
      <c r="BU502" s="84"/>
      <c r="BV502" s="84"/>
      <c r="BW502" s="84"/>
      <c r="BX502" s="84"/>
      <c r="BY502" s="84"/>
      <c r="BZ502" s="84"/>
      <c r="CA502" s="84"/>
      <c r="CB502" s="84"/>
      <c r="CC502" s="84"/>
      <c r="CD502" s="84"/>
      <c r="CE502" s="84"/>
      <c r="CF502" s="84"/>
      <c r="CG502" s="84"/>
      <c r="CH502" s="84"/>
      <c r="CI502" s="84"/>
      <c r="CJ502" s="84"/>
      <c r="CK502" s="84"/>
      <c r="CL502" s="84"/>
      <c r="CM502" s="84"/>
      <c r="CN502" s="84"/>
      <c r="CO502" s="84"/>
      <c r="CP502" s="84"/>
      <c r="CQ502" s="84"/>
      <c r="CR502" s="84"/>
      <c r="CS502" s="84"/>
      <c r="CT502" s="84"/>
      <c r="CU502" s="84"/>
      <c r="CV502" s="84"/>
      <c r="CW502" s="84"/>
      <c r="CX502" s="84"/>
      <c r="CY502" s="84"/>
      <c r="CZ502" s="84"/>
      <c r="DA502" s="84"/>
      <c r="DB502" s="84"/>
      <c r="DC502" s="84"/>
      <c r="DD502" s="84"/>
      <c r="DE502" s="84"/>
      <c r="DF502" s="84"/>
      <c r="DG502" s="84"/>
      <c r="DH502" s="84"/>
      <c r="DI502" s="84"/>
      <c r="DJ502" s="84"/>
      <c r="DK502" s="84"/>
      <c r="DL502" s="84"/>
      <c r="DM502" s="84"/>
      <c r="DN502" s="84"/>
      <c r="DO502" s="84"/>
      <c r="DP502" s="84"/>
      <c r="DQ502" s="84"/>
      <c r="DR502" s="84"/>
      <c r="DS502" s="84"/>
      <c r="DT502" s="84"/>
      <c r="DU502" s="84"/>
      <c r="DV502" s="84"/>
      <c r="DW502" s="84"/>
      <c r="DX502" s="84"/>
      <c r="DY502" s="84"/>
      <c r="DZ502" s="84"/>
      <c r="EA502" s="84"/>
      <c r="EB502" s="84"/>
      <c r="EC502" s="84"/>
      <c r="ED502" s="84"/>
      <c r="EE502" s="84"/>
      <c r="EF502" s="84"/>
      <c r="EG502" s="84"/>
      <c r="EH502" s="84"/>
      <c r="EI502" s="84"/>
    </row>
    <row r="503" spans="22:139" x14ac:dyDescent="0.25">
      <c r="V503" s="89">
        <v>61</v>
      </c>
      <c r="W503" s="90" t="s">
        <v>187</v>
      </c>
      <c r="X503" s="89">
        <v>61</v>
      </c>
      <c r="Y503" s="89">
        <v>6</v>
      </c>
      <c r="Z503" s="94">
        <v>616</v>
      </c>
      <c r="AA503" s="92">
        <v>61154</v>
      </c>
      <c r="AB503" s="90" t="s">
        <v>532</v>
      </c>
      <c r="AC503" s="84"/>
      <c r="AD503" s="84"/>
      <c r="AE503" s="84"/>
      <c r="AF503" s="84"/>
      <c r="AG503" s="84"/>
      <c r="AH503" s="84"/>
      <c r="AI503" s="84"/>
      <c r="AJ503" s="84"/>
      <c r="AK503" s="84"/>
      <c r="AL503" s="84"/>
      <c r="AM503" s="84"/>
      <c r="AN503" s="84"/>
      <c r="AO503" s="84"/>
      <c r="AP503" s="84"/>
      <c r="AQ503" s="84"/>
      <c r="AR503" s="84"/>
      <c r="AS503" s="84"/>
      <c r="AT503" s="84"/>
      <c r="AU503" s="84"/>
      <c r="AV503" s="84"/>
      <c r="AW503" s="84"/>
      <c r="AX503" s="84"/>
      <c r="AY503" s="84"/>
      <c r="AZ503" s="84"/>
      <c r="BA503" s="84"/>
      <c r="BB503" s="84"/>
      <c r="BC503" s="84"/>
      <c r="BD503" s="84"/>
      <c r="BE503" s="84"/>
      <c r="BF503" s="84"/>
      <c r="BG503" s="84"/>
      <c r="BH503" s="84"/>
      <c r="BI503" s="84"/>
      <c r="BJ503" s="84"/>
      <c r="BK503" s="84"/>
      <c r="BL503" s="84"/>
      <c r="BM503" s="84"/>
      <c r="BN503" s="84"/>
      <c r="BO503" s="84"/>
      <c r="BP503" s="84"/>
      <c r="BQ503" s="84"/>
      <c r="BR503" s="84"/>
      <c r="BS503" s="84"/>
      <c r="BT503" s="84"/>
      <c r="BU503" s="84"/>
      <c r="BV503" s="84"/>
      <c r="BW503" s="84"/>
      <c r="BX503" s="84"/>
      <c r="BY503" s="84"/>
      <c r="BZ503" s="84"/>
      <c r="CA503" s="84"/>
      <c r="CB503" s="84"/>
      <c r="CC503" s="84"/>
      <c r="CD503" s="84"/>
      <c r="CE503" s="84"/>
      <c r="CF503" s="84"/>
      <c r="CG503" s="84"/>
      <c r="CH503" s="84"/>
      <c r="CI503" s="84"/>
      <c r="CJ503" s="84"/>
      <c r="CK503" s="84"/>
      <c r="CL503" s="84"/>
      <c r="CM503" s="84"/>
      <c r="CN503" s="84"/>
      <c r="CO503" s="84"/>
      <c r="CP503" s="84"/>
      <c r="CQ503" s="84"/>
      <c r="CR503" s="84"/>
      <c r="CS503" s="84"/>
      <c r="CT503" s="84"/>
      <c r="CU503" s="84"/>
      <c r="CV503" s="84"/>
      <c r="CW503" s="84"/>
      <c r="CX503" s="84"/>
      <c r="CY503" s="84"/>
      <c r="CZ503" s="84"/>
      <c r="DA503" s="84"/>
      <c r="DB503" s="84"/>
      <c r="DC503" s="84"/>
      <c r="DD503" s="84"/>
      <c r="DE503" s="84"/>
      <c r="DF503" s="84"/>
      <c r="DG503" s="84"/>
      <c r="DH503" s="84"/>
      <c r="DI503" s="84"/>
      <c r="DJ503" s="84"/>
      <c r="DK503" s="84"/>
      <c r="DL503" s="84"/>
      <c r="DM503" s="84"/>
      <c r="DN503" s="84"/>
      <c r="DO503" s="84"/>
      <c r="DP503" s="84"/>
      <c r="DQ503" s="84"/>
      <c r="DR503" s="84"/>
      <c r="DS503" s="84"/>
      <c r="DT503" s="84"/>
      <c r="DU503" s="84"/>
      <c r="DV503" s="84"/>
      <c r="DW503" s="84"/>
      <c r="DX503" s="84"/>
      <c r="DY503" s="84"/>
      <c r="DZ503" s="84"/>
      <c r="EA503" s="84"/>
      <c r="EB503" s="84"/>
      <c r="EC503" s="84"/>
      <c r="ED503" s="84"/>
      <c r="EE503" s="84"/>
      <c r="EF503" s="84"/>
      <c r="EG503" s="84"/>
      <c r="EH503" s="84"/>
      <c r="EI503" s="84"/>
    </row>
    <row r="504" spans="22:139" x14ac:dyDescent="0.25">
      <c r="V504" s="89">
        <v>61</v>
      </c>
      <c r="W504" s="90" t="s">
        <v>187</v>
      </c>
      <c r="X504" s="89">
        <v>61</v>
      </c>
      <c r="Y504" s="89">
        <v>7</v>
      </c>
      <c r="Z504" s="94">
        <v>617</v>
      </c>
      <c r="AA504" s="92">
        <v>61156</v>
      </c>
      <c r="AB504" s="90" t="s">
        <v>533</v>
      </c>
      <c r="AC504" s="84"/>
      <c r="AD504" s="84"/>
      <c r="AE504" s="84"/>
      <c r="AF504" s="84"/>
      <c r="AG504" s="84"/>
      <c r="AH504" s="84"/>
      <c r="AI504" s="84"/>
      <c r="AJ504" s="84"/>
      <c r="AK504" s="84"/>
      <c r="AL504" s="84"/>
      <c r="AM504" s="84"/>
      <c r="AN504" s="84"/>
      <c r="AO504" s="84"/>
      <c r="AP504" s="84"/>
      <c r="AQ504" s="84"/>
      <c r="AR504" s="84"/>
      <c r="AS504" s="84"/>
      <c r="AT504" s="84"/>
      <c r="AU504" s="84"/>
      <c r="AV504" s="84"/>
      <c r="AW504" s="84"/>
      <c r="AX504" s="84"/>
      <c r="AY504" s="84"/>
      <c r="AZ504" s="84"/>
      <c r="BA504" s="84"/>
      <c r="BB504" s="84"/>
      <c r="BC504" s="84"/>
      <c r="BD504" s="84"/>
      <c r="BE504" s="84"/>
      <c r="BF504" s="84"/>
      <c r="BG504" s="84"/>
      <c r="BH504" s="84"/>
      <c r="BI504" s="84"/>
      <c r="BJ504" s="84"/>
      <c r="BK504" s="84"/>
      <c r="BL504" s="84"/>
      <c r="BM504" s="84"/>
      <c r="BN504" s="84"/>
      <c r="BO504" s="84"/>
      <c r="BP504" s="84"/>
      <c r="BQ504" s="84"/>
      <c r="BR504" s="84"/>
      <c r="BS504" s="84"/>
      <c r="BT504" s="84"/>
      <c r="BU504" s="84"/>
      <c r="BV504" s="84"/>
      <c r="BW504" s="84"/>
      <c r="BX504" s="84"/>
      <c r="BY504" s="84"/>
      <c r="BZ504" s="84"/>
      <c r="CA504" s="84"/>
      <c r="CB504" s="84"/>
      <c r="CC504" s="84"/>
      <c r="CD504" s="84"/>
      <c r="CE504" s="84"/>
      <c r="CF504" s="84"/>
      <c r="CG504" s="84"/>
      <c r="CH504" s="84"/>
      <c r="CI504" s="84"/>
      <c r="CJ504" s="84"/>
      <c r="CK504" s="84"/>
      <c r="CL504" s="84"/>
      <c r="CM504" s="84"/>
      <c r="CN504" s="84"/>
      <c r="CO504" s="84"/>
      <c r="CP504" s="84"/>
      <c r="CQ504" s="84"/>
      <c r="CR504" s="84"/>
      <c r="CS504" s="84"/>
      <c r="CT504" s="84"/>
      <c r="CU504" s="84"/>
      <c r="CV504" s="84"/>
      <c r="CW504" s="84"/>
      <c r="CX504" s="84"/>
      <c r="CY504" s="84"/>
      <c r="CZ504" s="84"/>
      <c r="DA504" s="84"/>
      <c r="DB504" s="84"/>
      <c r="DC504" s="84"/>
      <c r="DD504" s="84"/>
      <c r="DE504" s="84"/>
      <c r="DF504" s="84"/>
      <c r="DG504" s="84"/>
      <c r="DH504" s="84"/>
      <c r="DI504" s="84"/>
      <c r="DJ504" s="84"/>
      <c r="DK504" s="84"/>
      <c r="DL504" s="84"/>
      <c r="DM504" s="84"/>
      <c r="DN504" s="84"/>
      <c r="DO504" s="84"/>
      <c r="DP504" s="84"/>
      <c r="DQ504" s="84"/>
      <c r="DR504" s="84"/>
      <c r="DS504" s="84"/>
      <c r="DT504" s="84"/>
      <c r="DU504" s="84"/>
      <c r="DV504" s="84"/>
      <c r="DW504" s="84"/>
      <c r="DX504" s="84"/>
      <c r="DY504" s="84"/>
      <c r="DZ504" s="84"/>
      <c r="EA504" s="84"/>
      <c r="EB504" s="84"/>
      <c r="EC504" s="84"/>
      <c r="ED504" s="84"/>
      <c r="EE504" s="84"/>
      <c r="EF504" s="84"/>
      <c r="EG504" s="84"/>
      <c r="EH504" s="84"/>
      <c r="EI504" s="84"/>
    </row>
    <row r="505" spans="22:139" x14ac:dyDescent="0.25">
      <c r="V505" s="89">
        <v>61</v>
      </c>
      <c r="W505" s="90" t="s">
        <v>187</v>
      </c>
      <c r="X505" s="89">
        <v>61</v>
      </c>
      <c r="Y505" s="89">
        <v>8</v>
      </c>
      <c r="Z505" s="94">
        <v>618</v>
      </c>
      <c r="AA505" s="92">
        <v>61157</v>
      </c>
      <c r="AB505" s="90" t="s">
        <v>534</v>
      </c>
      <c r="AC505" s="84"/>
      <c r="AD505" s="84"/>
      <c r="AE505" s="84"/>
      <c r="AF505" s="84"/>
      <c r="AG505" s="84"/>
      <c r="AH505" s="84"/>
      <c r="AI505" s="84"/>
      <c r="AJ505" s="84"/>
      <c r="AK505" s="84"/>
      <c r="AL505" s="84"/>
      <c r="AM505" s="84"/>
      <c r="AN505" s="84"/>
      <c r="AO505" s="84"/>
      <c r="AP505" s="84"/>
      <c r="AQ505" s="84"/>
      <c r="AR505" s="84"/>
      <c r="AS505" s="84"/>
      <c r="AT505" s="84"/>
      <c r="AU505" s="84"/>
      <c r="AV505" s="84"/>
      <c r="AW505" s="84"/>
      <c r="AX505" s="84"/>
      <c r="AY505" s="84"/>
      <c r="AZ505" s="84"/>
      <c r="BA505" s="84"/>
      <c r="BB505" s="84"/>
      <c r="BC505" s="84"/>
      <c r="BD505" s="84"/>
      <c r="BE505" s="84"/>
      <c r="BF505" s="84"/>
      <c r="BG505" s="84"/>
      <c r="BH505" s="84"/>
      <c r="BI505" s="84"/>
      <c r="BJ505" s="84"/>
      <c r="BK505" s="84"/>
      <c r="BL505" s="84"/>
      <c r="BM505" s="84"/>
      <c r="BN505" s="84"/>
      <c r="BO505" s="84"/>
      <c r="BP505" s="84"/>
      <c r="BQ505" s="84"/>
      <c r="BR505" s="84"/>
      <c r="BS505" s="84"/>
      <c r="BT505" s="84"/>
      <c r="BU505" s="84"/>
      <c r="BV505" s="84"/>
      <c r="BW505" s="84"/>
      <c r="BX505" s="84"/>
      <c r="BY505" s="84"/>
      <c r="BZ505" s="84"/>
      <c r="CA505" s="84"/>
      <c r="CB505" s="84"/>
      <c r="CC505" s="84"/>
      <c r="CD505" s="84"/>
      <c r="CE505" s="84"/>
      <c r="CF505" s="84"/>
      <c r="CG505" s="84"/>
      <c r="CH505" s="84"/>
      <c r="CI505" s="84"/>
      <c r="CJ505" s="84"/>
      <c r="CK505" s="84"/>
      <c r="CL505" s="84"/>
      <c r="CM505" s="84"/>
      <c r="CN505" s="84"/>
      <c r="CO505" s="84"/>
      <c r="CP505" s="84"/>
      <c r="CQ505" s="84"/>
      <c r="CR505" s="84"/>
      <c r="CS505" s="84"/>
      <c r="CT505" s="84"/>
      <c r="CU505" s="84"/>
      <c r="CV505" s="84"/>
      <c r="CW505" s="84"/>
      <c r="CX505" s="84"/>
      <c r="CY505" s="84"/>
      <c r="CZ505" s="84"/>
      <c r="DA505" s="84"/>
      <c r="DB505" s="84"/>
      <c r="DC505" s="84"/>
      <c r="DD505" s="84"/>
      <c r="DE505" s="84"/>
      <c r="DF505" s="84"/>
      <c r="DG505" s="84"/>
      <c r="DH505" s="84"/>
      <c r="DI505" s="84"/>
      <c r="DJ505" s="84"/>
      <c r="DK505" s="84"/>
      <c r="DL505" s="84"/>
      <c r="DM505" s="84"/>
      <c r="DN505" s="84"/>
      <c r="DO505" s="84"/>
      <c r="DP505" s="84"/>
      <c r="DQ505" s="84"/>
      <c r="DR505" s="84"/>
      <c r="DS505" s="84"/>
      <c r="DT505" s="84"/>
      <c r="DU505" s="84"/>
      <c r="DV505" s="84"/>
      <c r="DW505" s="84"/>
      <c r="DX505" s="84"/>
      <c r="DY505" s="84"/>
      <c r="DZ505" s="84"/>
      <c r="EA505" s="84"/>
      <c r="EB505" s="84"/>
      <c r="EC505" s="84"/>
      <c r="ED505" s="84"/>
      <c r="EE505" s="84"/>
      <c r="EF505" s="84"/>
      <c r="EG505" s="84"/>
      <c r="EH505" s="84"/>
      <c r="EI505" s="84"/>
    </row>
    <row r="506" spans="22:139" x14ac:dyDescent="0.25">
      <c r="V506" s="89">
        <v>61</v>
      </c>
      <c r="W506" s="90" t="s">
        <v>187</v>
      </c>
      <c r="X506" s="89">
        <v>61</v>
      </c>
      <c r="Y506" s="89">
        <v>9</v>
      </c>
      <c r="Z506" s="94">
        <v>619</v>
      </c>
      <c r="AA506" s="92">
        <v>61158</v>
      </c>
      <c r="AB506" s="90" t="s">
        <v>535</v>
      </c>
      <c r="AC506" s="84"/>
      <c r="AD506" s="84"/>
      <c r="AE506" s="84"/>
      <c r="AF506" s="84"/>
      <c r="AG506" s="84"/>
      <c r="AH506" s="84"/>
      <c r="AI506" s="84"/>
      <c r="AJ506" s="84"/>
      <c r="AK506" s="84"/>
      <c r="AL506" s="84"/>
      <c r="AM506" s="84"/>
      <c r="AN506" s="84"/>
      <c r="AO506" s="84"/>
      <c r="AP506" s="84"/>
      <c r="AQ506" s="84"/>
      <c r="AR506" s="84"/>
      <c r="AS506" s="84"/>
      <c r="AT506" s="84"/>
      <c r="AU506" s="84"/>
      <c r="AV506" s="84"/>
      <c r="AW506" s="84"/>
      <c r="AX506" s="84"/>
      <c r="AY506" s="84"/>
      <c r="AZ506" s="84"/>
      <c r="BA506" s="84"/>
      <c r="BB506" s="84"/>
      <c r="BC506" s="84"/>
      <c r="BD506" s="84"/>
      <c r="BE506" s="84"/>
      <c r="BF506" s="84"/>
      <c r="BG506" s="84"/>
      <c r="BH506" s="84"/>
      <c r="BI506" s="84"/>
      <c r="BJ506" s="84"/>
      <c r="BK506" s="84"/>
      <c r="BL506" s="84"/>
      <c r="BM506" s="84"/>
      <c r="BN506" s="84"/>
      <c r="BO506" s="84"/>
      <c r="BP506" s="84"/>
      <c r="BQ506" s="84"/>
      <c r="BR506" s="84"/>
      <c r="BS506" s="84"/>
      <c r="BT506" s="84"/>
      <c r="BU506" s="84"/>
      <c r="BV506" s="84"/>
      <c r="BW506" s="84"/>
      <c r="BX506" s="84"/>
      <c r="BY506" s="84"/>
      <c r="BZ506" s="84"/>
      <c r="CA506" s="84"/>
      <c r="CB506" s="84"/>
      <c r="CC506" s="84"/>
      <c r="CD506" s="84"/>
      <c r="CE506" s="84"/>
      <c r="CF506" s="84"/>
      <c r="CG506" s="84"/>
      <c r="CH506" s="84"/>
      <c r="CI506" s="84"/>
      <c r="CJ506" s="84"/>
      <c r="CK506" s="84"/>
      <c r="CL506" s="84"/>
      <c r="CM506" s="84"/>
      <c r="CN506" s="84"/>
      <c r="CO506" s="84"/>
      <c r="CP506" s="84"/>
      <c r="CQ506" s="84"/>
      <c r="CR506" s="84"/>
      <c r="CS506" s="84"/>
      <c r="CT506" s="84"/>
      <c r="CU506" s="84"/>
      <c r="CV506" s="84"/>
      <c r="CW506" s="84"/>
      <c r="CX506" s="84"/>
      <c r="CY506" s="84"/>
      <c r="CZ506" s="84"/>
      <c r="DA506" s="84"/>
      <c r="DB506" s="84"/>
      <c r="DC506" s="84"/>
      <c r="DD506" s="84"/>
      <c r="DE506" s="84"/>
      <c r="DF506" s="84"/>
      <c r="DG506" s="84"/>
      <c r="DH506" s="84"/>
      <c r="DI506" s="84"/>
      <c r="DJ506" s="84"/>
      <c r="DK506" s="84"/>
      <c r="DL506" s="84"/>
      <c r="DM506" s="84"/>
      <c r="DN506" s="84"/>
      <c r="DO506" s="84"/>
      <c r="DP506" s="84"/>
      <c r="DQ506" s="84"/>
      <c r="DR506" s="84"/>
      <c r="DS506" s="84"/>
      <c r="DT506" s="84"/>
      <c r="DU506" s="84"/>
      <c r="DV506" s="84"/>
      <c r="DW506" s="84"/>
      <c r="DX506" s="84"/>
      <c r="DY506" s="84"/>
      <c r="DZ506" s="84"/>
      <c r="EA506" s="84"/>
      <c r="EB506" s="84"/>
      <c r="EC506" s="84"/>
      <c r="ED506" s="84"/>
      <c r="EE506" s="84"/>
      <c r="EF506" s="84"/>
      <c r="EG506" s="84"/>
      <c r="EH506" s="84"/>
      <c r="EI506" s="84"/>
    </row>
    <row r="507" spans="22:139" x14ac:dyDescent="0.25">
      <c r="V507" s="89">
        <v>61</v>
      </c>
      <c r="W507" s="90" t="s">
        <v>187</v>
      </c>
      <c r="X507" s="89">
        <v>61</v>
      </c>
      <c r="Y507" s="89">
        <v>10</v>
      </c>
      <c r="Z507" s="94">
        <v>6110</v>
      </c>
      <c r="AA507" s="92">
        <v>102081</v>
      </c>
      <c r="AB507" s="90" t="s">
        <v>710</v>
      </c>
      <c r="AC507" s="84"/>
      <c r="AD507" s="84"/>
      <c r="AE507" s="84"/>
      <c r="AF507" s="84"/>
      <c r="AG507" s="84"/>
      <c r="AH507" s="84"/>
      <c r="AI507" s="84"/>
      <c r="AJ507" s="84"/>
      <c r="AK507" s="84"/>
      <c r="AL507" s="84"/>
      <c r="AM507" s="84"/>
      <c r="AN507" s="84"/>
      <c r="AO507" s="84"/>
      <c r="AP507" s="84"/>
      <c r="AQ507" s="84"/>
      <c r="AR507" s="84"/>
      <c r="AS507" s="84"/>
      <c r="AT507" s="84"/>
      <c r="AU507" s="84"/>
      <c r="AV507" s="84"/>
      <c r="AW507" s="84"/>
      <c r="AX507" s="84"/>
      <c r="AY507" s="84"/>
      <c r="AZ507" s="84"/>
      <c r="BA507" s="84"/>
      <c r="BB507" s="84"/>
      <c r="BC507" s="84"/>
      <c r="BD507" s="84"/>
      <c r="BE507" s="84"/>
      <c r="BF507" s="84"/>
      <c r="BG507" s="84"/>
      <c r="BH507" s="84"/>
      <c r="BI507" s="84"/>
      <c r="BJ507" s="84"/>
      <c r="BK507" s="84"/>
      <c r="BL507" s="84"/>
      <c r="BM507" s="84"/>
      <c r="BN507" s="84"/>
      <c r="BO507" s="84"/>
      <c r="BP507" s="84"/>
      <c r="BQ507" s="84"/>
      <c r="BR507" s="84"/>
      <c r="BS507" s="84"/>
      <c r="BT507" s="84"/>
      <c r="BU507" s="84"/>
      <c r="BV507" s="84"/>
      <c r="BW507" s="84"/>
      <c r="BX507" s="84"/>
      <c r="BY507" s="84"/>
      <c r="BZ507" s="84"/>
      <c r="CA507" s="84"/>
      <c r="CB507" s="84"/>
      <c r="CC507" s="84"/>
      <c r="CD507" s="84"/>
      <c r="CE507" s="84"/>
      <c r="CF507" s="84"/>
      <c r="CG507" s="84"/>
      <c r="CH507" s="84"/>
      <c r="CI507" s="84"/>
      <c r="CJ507" s="84"/>
      <c r="CK507" s="84"/>
      <c r="CL507" s="84"/>
      <c r="CM507" s="84"/>
      <c r="CN507" s="84"/>
      <c r="CO507" s="84"/>
      <c r="CP507" s="84"/>
      <c r="CQ507" s="84"/>
      <c r="CR507" s="84"/>
      <c r="CS507" s="84"/>
      <c r="CT507" s="84"/>
      <c r="CU507" s="84"/>
      <c r="CV507" s="84"/>
      <c r="CW507" s="84"/>
      <c r="CX507" s="84"/>
      <c r="CY507" s="84"/>
      <c r="CZ507" s="84"/>
      <c r="DA507" s="84"/>
      <c r="DB507" s="84"/>
      <c r="DC507" s="84"/>
      <c r="DD507" s="84"/>
      <c r="DE507" s="84"/>
      <c r="DF507" s="84"/>
      <c r="DG507" s="84"/>
      <c r="DH507" s="84"/>
      <c r="DI507" s="84"/>
      <c r="DJ507" s="84"/>
      <c r="DK507" s="84"/>
      <c r="DL507" s="84"/>
      <c r="DM507" s="84"/>
      <c r="DN507" s="84"/>
      <c r="DO507" s="84"/>
      <c r="DP507" s="84"/>
      <c r="DQ507" s="84"/>
      <c r="DR507" s="84"/>
      <c r="DS507" s="84"/>
      <c r="DT507" s="84"/>
      <c r="DU507" s="84"/>
      <c r="DV507" s="84"/>
      <c r="DW507" s="84"/>
      <c r="DX507" s="84"/>
      <c r="DY507" s="84"/>
      <c r="DZ507" s="84"/>
      <c r="EA507" s="84"/>
      <c r="EB507" s="84"/>
      <c r="EC507" s="84"/>
      <c r="ED507" s="84"/>
      <c r="EE507" s="84"/>
      <c r="EF507" s="84"/>
      <c r="EG507" s="84"/>
      <c r="EH507" s="84"/>
      <c r="EI507" s="84"/>
    </row>
    <row r="508" spans="22:139" x14ac:dyDescent="0.25">
      <c r="V508" s="89">
        <v>61</v>
      </c>
      <c r="W508" s="90" t="s">
        <v>187</v>
      </c>
      <c r="X508" s="89">
        <v>61</v>
      </c>
      <c r="Y508" s="89">
        <v>11</v>
      </c>
      <c r="Z508" s="94">
        <v>6111</v>
      </c>
      <c r="AA508" s="92">
        <v>102085</v>
      </c>
      <c r="AB508" s="90" t="s">
        <v>711</v>
      </c>
      <c r="AC508" s="84"/>
      <c r="AD508" s="84"/>
      <c r="AE508" s="84"/>
      <c r="AF508" s="84"/>
      <c r="AG508" s="84"/>
      <c r="AH508" s="84"/>
      <c r="AI508" s="84"/>
      <c r="AJ508" s="84"/>
      <c r="AK508" s="84"/>
      <c r="AL508" s="84"/>
      <c r="AM508" s="84"/>
      <c r="AN508" s="84"/>
      <c r="AO508" s="84"/>
      <c r="AP508" s="84"/>
      <c r="AQ508" s="84"/>
      <c r="AR508" s="84"/>
      <c r="AS508" s="84"/>
      <c r="AT508" s="84"/>
      <c r="AU508" s="84"/>
      <c r="AV508" s="84"/>
      <c r="AW508" s="84"/>
      <c r="AX508" s="84"/>
      <c r="AY508" s="84"/>
      <c r="AZ508" s="84"/>
      <c r="BA508" s="84"/>
      <c r="BB508" s="84"/>
      <c r="BC508" s="84"/>
      <c r="BD508" s="84"/>
      <c r="BE508" s="84"/>
      <c r="BF508" s="84"/>
      <c r="BG508" s="84"/>
      <c r="BH508" s="84"/>
      <c r="BI508" s="84"/>
      <c r="BJ508" s="84"/>
      <c r="BK508" s="84"/>
      <c r="BL508" s="84"/>
      <c r="BM508" s="84"/>
      <c r="BN508" s="84"/>
      <c r="BO508" s="84"/>
      <c r="BP508" s="84"/>
      <c r="BQ508" s="84"/>
      <c r="BR508" s="84"/>
      <c r="BS508" s="84"/>
      <c r="BT508" s="84"/>
      <c r="BU508" s="84"/>
      <c r="BV508" s="84"/>
      <c r="BW508" s="84"/>
      <c r="BX508" s="84"/>
      <c r="BY508" s="84"/>
      <c r="BZ508" s="84"/>
      <c r="CA508" s="84"/>
      <c r="CB508" s="84"/>
      <c r="CC508" s="84"/>
      <c r="CD508" s="84"/>
      <c r="CE508" s="84"/>
      <c r="CF508" s="84"/>
      <c r="CG508" s="84"/>
      <c r="CH508" s="84"/>
      <c r="CI508" s="84"/>
      <c r="CJ508" s="84"/>
      <c r="CK508" s="84"/>
      <c r="CL508" s="84"/>
      <c r="CM508" s="84"/>
      <c r="CN508" s="84"/>
      <c r="CO508" s="84"/>
      <c r="CP508" s="84"/>
      <c r="CQ508" s="84"/>
      <c r="CR508" s="84"/>
      <c r="CS508" s="84"/>
      <c r="CT508" s="84"/>
      <c r="CU508" s="84"/>
      <c r="CV508" s="84"/>
      <c r="CW508" s="84"/>
      <c r="CX508" s="84"/>
      <c r="CY508" s="84"/>
      <c r="CZ508" s="84"/>
      <c r="DA508" s="84"/>
      <c r="DB508" s="84"/>
      <c r="DC508" s="84"/>
      <c r="DD508" s="84"/>
      <c r="DE508" s="84"/>
      <c r="DF508" s="84"/>
      <c r="DG508" s="84"/>
      <c r="DH508" s="84"/>
      <c r="DI508" s="84"/>
      <c r="DJ508" s="84"/>
      <c r="DK508" s="84"/>
      <c r="DL508" s="84"/>
      <c r="DM508" s="84"/>
      <c r="DN508" s="84"/>
      <c r="DO508" s="84"/>
      <c r="DP508" s="84"/>
      <c r="DQ508" s="84"/>
      <c r="DR508" s="84"/>
      <c r="DS508" s="84"/>
      <c r="DT508" s="84"/>
      <c r="DU508" s="84"/>
      <c r="DV508" s="84"/>
      <c r="DW508" s="84"/>
      <c r="DX508" s="84"/>
      <c r="DY508" s="84"/>
      <c r="DZ508" s="84"/>
      <c r="EA508" s="84"/>
      <c r="EB508" s="84"/>
      <c r="EC508" s="84"/>
      <c r="ED508" s="84"/>
      <c r="EE508" s="84"/>
      <c r="EF508" s="84"/>
      <c r="EG508" s="84"/>
      <c r="EH508" s="84"/>
      <c r="EI508" s="84"/>
    </row>
    <row r="509" spans="22:139" x14ac:dyDescent="0.25">
      <c r="V509" s="89">
        <v>62</v>
      </c>
      <c r="W509" s="90" t="s">
        <v>188</v>
      </c>
      <c r="X509" s="89">
        <v>62</v>
      </c>
      <c r="Y509" s="89">
        <v>1</v>
      </c>
      <c r="Z509" s="94">
        <v>621</v>
      </c>
      <c r="AA509" s="92">
        <v>47062</v>
      </c>
      <c r="AB509" s="90" t="s">
        <v>458</v>
      </c>
      <c r="AC509" s="84"/>
      <c r="AD509" s="84"/>
      <c r="AE509" s="84"/>
      <c r="AF509" s="84"/>
      <c r="AG509" s="84"/>
      <c r="AH509" s="84"/>
      <c r="AI509" s="84"/>
      <c r="AJ509" s="84"/>
      <c r="AK509" s="84"/>
      <c r="AL509" s="84"/>
      <c r="AM509" s="84"/>
      <c r="AN509" s="84"/>
      <c r="AO509" s="84"/>
      <c r="AP509" s="84"/>
      <c r="AQ509" s="84"/>
      <c r="AR509" s="84"/>
      <c r="AS509" s="84"/>
      <c r="AT509" s="84"/>
      <c r="AU509" s="84"/>
      <c r="AV509" s="84"/>
      <c r="AW509" s="84"/>
      <c r="AX509" s="84"/>
      <c r="AY509" s="84"/>
      <c r="AZ509" s="84"/>
      <c r="BA509" s="84"/>
      <c r="BB509" s="84"/>
      <c r="BC509" s="84"/>
      <c r="BD509" s="84"/>
      <c r="BE509" s="84"/>
      <c r="BF509" s="84"/>
      <c r="BG509" s="84"/>
      <c r="BH509" s="84"/>
      <c r="BI509" s="84"/>
      <c r="BJ509" s="84"/>
      <c r="BK509" s="84"/>
      <c r="BL509" s="84"/>
      <c r="BM509" s="84"/>
      <c r="BN509" s="84"/>
      <c r="BO509" s="84"/>
      <c r="BP509" s="84"/>
      <c r="BQ509" s="84"/>
      <c r="BR509" s="84"/>
      <c r="BS509" s="84"/>
      <c r="BT509" s="84"/>
      <c r="BU509" s="84"/>
      <c r="BV509" s="84"/>
      <c r="BW509" s="84"/>
      <c r="BX509" s="84"/>
      <c r="BY509" s="84"/>
      <c r="BZ509" s="84"/>
      <c r="CA509" s="84"/>
      <c r="CB509" s="84"/>
      <c r="CC509" s="84"/>
      <c r="CD509" s="84"/>
      <c r="CE509" s="84"/>
      <c r="CF509" s="84"/>
      <c r="CG509" s="84"/>
      <c r="CH509" s="84"/>
      <c r="CI509" s="84"/>
      <c r="CJ509" s="84"/>
      <c r="CK509" s="84"/>
      <c r="CL509" s="84"/>
      <c r="CM509" s="84"/>
      <c r="CN509" s="84"/>
      <c r="CO509" s="84"/>
      <c r="CP509" s="84"/>
      <c r="CQ509" s="84"/>
      <c r="CR509" s="84"/>
      <c r="CS509" s="84"/>
      <c r="CT509" s="84"/>
      <c r="CU509" s="84"/>
      <c r="CV509" s="84"/>
      <c r="CW509" s="84"/>
      <c r="CX509" s="84"/>
      <c r="CY509" s="84"/>
      <c r="CZ509" s="84"/>
      <c r="DA509" s="84"/>
      <c r="DB509" s="84"/>
      <c r="DC509" s="84"/>
      <c r="DD509" s="84"/>
      <c r="DE509" s="84"/>
      <c r="DF509" s="84"/>
      <c r="DG509" s="84"/>
      <c r="DH509" s="84"/>
      <c r="DI509" s="84"/>
      <c r="DJ509" s="84"/>
      <c r="DK509" s="84"/>
      <c r="DL509" s="84"/>
      <c r="DM509" s="84"/>
      <c r="DN509" s="84"/>
      <c r="DO509" s="84"/>
      <c r="DP509" s="84"/>
      <c r="DQ509" s="84"/>
      <c r="DR509" s="84"/>
      <c r="DS509" s="84"/>
      <c r="DT509" s="84"/>
      <c r="DU509" s="84"/>
      <c r="DV509" s="84"/>
      <c r="DW509" s="84"/>
      <c r="DX509" s="84"/>
      <c r="DY509" s="84"/>
      <c r="DZ509" s="84"/>
      <c r="EA509" s="84"/>
      <c r="EB509" s="84"/>
      <c r="EC509" s="84"/>
      <c r="ED509" s="84"/>
      <c r="EE509" s="84"/>
      <c r="EF509" s="84"/>
      <c r="EG509" s="84"/>
      <c r="EH509" s="84"/>
      <c r="EI509" s="84"/>
    </row>
    <row r="510" spans="22:139" x14ac:dyDescent="0.25">
      <c r="V510" s="89">
        <v>62</v>
      </c>
      <c r="W510" s="90" t="s">
        <v>188</v>
      </c>
      <c r="X510" s="89">
        <v>62</v>
      </c>
      <c r="Y510" s="89">
        <v>2</v>
      </c>
      <c r="Z510" s="94">
        <v>622</v>
      </c>
      <c r="AA510" s="92">
        <v>62070</v>
      </c>
      <c r="AB510" s="90" t="s">
        <v>536</v>
      </c>
      <c r="AC510" s="84"/>
      <c r="AD510" s="84"/>
      <c r="AE510" s="84"/>
      <c r="AF510" s="84"/>
      <c r="AG510" s="84"/>
      <c r="AH510" s="84"/>
      <c r="AI510" s="84"/>
      <c r="AJ510" s="84"/>
      <c r="AK510" s="84"/>
      <c r="AL510" s="84"/>
      <c r="AM510" s="84"/>
      <c r="AN510" s="84"/>
      <c r="AO510" s="84"/>
      <c r="AP510" s="84"/>
      <c r="AQ510" s="84"/>
      <c r="AR510" s="84"/>
      <c r="AS510" s="84"/>
      <c r="AT510" s="84"/>
      <c r="AU510" s="84"/>
      <c r="AV510" s="84"/>
      <c r="AW510" s="84"/>
      <c r="AX510" s="84"/>
      <c r="AY510" s="84"/>
      <c r="AZ510" s="84"/>
      <c r="BA510" s="84"/>
      <c r="BB510" s="84"/>
      <c r="BC510" s="84"/>
      <c r="BD510" s="84"/>
      <c r="BE510" s="84"/>
      <c r="BF510" s="84"/>
      <c r="BG510" s="84"/>
      <c r="BH510" s="84"/>
      <c r="BI510" s="84"/>
      <c r="BJ510" s="84"/>
      <c r="BK510" s="84"/>
      <c r="BL510" s="84"/>
      <c r="BM510" s="84"/>
      <c r="BN510" s="84"/>
      <c r="BO510" s="84"/>
      <c r="BP510" s="84"/>
      <c r="BQ510" s="84"/>
      <c r="BR510" s="84"/>
      <c r="BS510" s="84"/>
      <c r="BT510" s="84"/>
      <c r="BU510" s="84"/>
      <c r="BV510" s="84"/>
      <c r="BW510" s="84"/>
      <c r="BX510" s="84"/>
      <c r="BY510" s="84"/>
      <c r="BZ510" s="84"/>
      <c r="CA510" s="84"/>
      <c r="CB510" s="84"/>
      <c r="CC510" s="84"/>
      <c r="CD510" s="84"/>
      <c r="CE510" s="84"/>
      <c r="CF510" s="84"/>
      <c r="CG510" s="84"/>
      <c r="CH510" s="84"/>
      <c r="CI510" s="84"/>
      <c r="CJ510" s="84"/>
      <c r="CK510" s="84"/>
      <c r="CL510" s="84"/>
      <c r="CM510" s="84"/>
      <c r="CN510" s="84"/>
      <c r="CO510" s="84"/>
      <c r="CP510" s="84"/>
      <c r="CQ510" s="84"/>
      <c r="CR510" s="84"/>
      <c r="CS510" s="84"/>
      <c r="CT510" s="84"/>
      <c r="CU510" s="84"/>
      <c r="CV510" s="84"/>
      <c r="CW510" s="84"/>
      <c r="CX510" s="84"/>
      <c r="CY510" s="84"/>
      <c r="CZ510" s="84"/>
      <c r="DA510" s="84"/>
      <c r="DB510" s="84"/>
      <c r="DC510" s="84"/>
      <c r="DD510" s="84"/>
      <c r="DE510" s="84"/>
      <c r="DF510" s="84"/>
      <c r="DG510" s="84"/>
      <c r="DH510" s="84"/>
      <c r="DI510" s="84"/>
      <c r="DJ510" s="84"/>
      <c r="DK510" s="84"/>
      <c r="DL510" s="84"/>
      <c r="DM510" s="84"/>
      <c r="DN510" s="84"/>
      <c r="DO510" s="84"/>
      <c r="DP510" s="84"/>
      <c r="DQ510" s="84"/>
      <c r="DR510" s="84"/>
      <c r="DS510" s="84"/>
      <c r="DT510" s="84"/>
      <c r="DU510" s="84"/>
      <c r="DV510" s="84"/>
      <c r="DW510" s="84"/>
      <c r="DX510" s="84"/>
      <c r="DY510" s="84"/>
      <c r="DZ510" s="84"/>
      <c r="EA510" s="84"/>
      <c r="EB510" s="84"/>
      <c r="EC510" s="84"/>
      <c r="ED510" s="84"/>
      <c r="EE510" s="84"/>
      <c r="EF510" s="84"/>
      <c r="EG510" s="84"/>
      <c r="EH510" s="84"/>
      <c r="EI510" s="84"/>
    </row>
    <row r="511" spans="22:139" x14ac:dyDescent="0.25">
      <c r="V511" s="89">
        <v>62</v>
      </c>
      <c r="W511" s="90" t="s">
        <v>188</v>
      </c>
      <c r="X511" s="89">
        <v>62</v>
      </c>
      <c r="Y511" s="89">
        <v>3</v>
      </c>
      <c r="Z511" s="94">
        <v>623</v>
      </c>
      <c r="AA511" s="92">
        <v>62072</v>
      </c>
      <c r="AB511" s="90" t="s">
        <v>537</v>
      </c>
      <c r="AC511" s="84"/>
      <c r="AD511" s="84"/>
      <c r="AE511" s="84"/>
      <c r="AF511" s="84"/>
      <c r="AG511" s="84"/>
      <c r="AH511" s="84"/>
      <c r="AI511" s="84"/>
      <c r="AJ511" s="84"/>
      <c r="AK511" s="84"/>
      <c r="AL511" s="84"/>
      <c r="AM511" s="84"/>
      <c r="AN511" s="84"/>
      <c r="AO511" s="84"/>
      <c r="AP511" s="84"/>
      <c r="AQ511" s="84"/>
      <c r="AR511" s="84"/>
      <c r="AS511" s="84"/>
      <c r="AT511" s="84"/>
      <c r="AU511" s="84"/>
      <c r="AV511" s="84"/>
      <c r="AW511" s="84"/>
      <c r="AX511" s="84"/>
      <c r="AY511" s="84"/>
      <c r="AZ511" s="84"/>
      <c r="BA511" s="84"/>
      <c r="BB511" s="84"/>
      <c r="BC511" s="84"/>
      <c r="BD511" s="84"/>
      <c r="BE511" s="84"/>
      <c r="BF511" s="84"/>
      <c r="BG511" s="84"/>
      <c r="BH511" s="84"/>
      <c r="BI511" s="84"/>
      <c r="BJ511" s="84"/>
      <c r="BK511" s="84"/>
      <c r="BL511" s="84"/>
      <c r="BM511" s="84"/>
      <c r="BN511" s="84"/>
      <c r="BO511" s="84"/>
      <c r="BP511" s="84"/>
      <c r="BQ511" s="84"/>
      <c r="BR511" s="84"/>
      <c r="BS511" s="84"/>
      <c r="BT511" s="84"/>
      <c r="BU511" s="84"/>
      <c r="BV511" s="84"/>
      <c r="BW511" s="84"/>
      <c r="BX511" s="84"/>
      <c r="BY511" s="84"/>
      <c r="BZ511" s="84"/>
      <c r="CA511" s="84"/>
      <c r="CB511" s="84"/>
      <c r="CC511" s="84"/>
      <c r="CD511" s="84"/>
      <c r="CE511" s="84"/>
      <c r="CF511" s="84"/>
      <c r="CG511" s="84"/>
      <c r="CH511" s="84"/>
      <c r="CI511" s="84"/>
      <c r="CJ511" s="84"/>
      <c r="CK511" s="84"/>
      <c r="CL511" s="84"/>
      <c r="CM511" s="84"/>
      <c r="CN511" s="84"/>
      <c r="CO511" s="84"/>
      <c r="CP511" s="84"/>
      <c r="CQ511" s="84"/>
      <c r="CR511" s="84"/>
      <c r="CS511" s="84"/>
      <c r="CT511" s="84"/>
      <c r="CU511" s="84"/>
      <c r="CV511" s="84"/>
      <c r="CW511" s="84"/>
      <c r="CX511" s="84"/>
      <c r="CY511" s="84"/>
      <c r="CZ511" s="84"/>
      <c r="DA511" s="84"/>
      <c r="DB511" s="84"/>
      <c r="DC511" s="84"/>
      <c r="DD511" s="84"/>
      <c r="DE511" s="84"/>
      <c r="DF511" s="84"/>
      <c r="DG511" s="84"/>
      <c r="DH511" s="84"/>
      <c r="DI511" s="84"/>
      <c r="DJ511" s="84"/>
      <c r="DK511" s="84"/>
      <c r="DL511" s="84"/>
      <c r="DM511" s="84"/>
      <c r="DN511" s="84"/>
      <c r="DO511" s="84"/>
      <c r="DP511" s="84"/>
      <c r="DQ511" s="84"/>
      <c r="DR511" s="84"/>
      <c r="DS511" s="84"/>
      <c r="DT511" s="84"/>
      <c r="DU511" s="84"/>
      <c r="DV511" s="84"/>
      <c r="DW511" s="84"/>
      <c r="DX511" s="84"/>
      <c r="DY511" s="84"/>
      <c r="DZ511" s="84"/>
      <c r="EA511" s="84"/>
      <c r="EB511" s="84"/>
      <c r="EC511" s="84"/>
      <c r="ED511" s="84"/>
      <c r="EE511" s="84"/>
      <c r="EF511" s="84"/>
      <c r="EG511" s="84"/>
      <c r="EH511" s="84"/>
      <c r="EI511" s="84"/>
    </row>
    <row r="512" spans="22:139" x14ac:dyDescent="0.25">
      <c r="V512" s="89">
        <v>62</v>
      </c>
      <c r="W512" s="90" t="s">
        <v>188</v>
      </c>
      <c r="X512" s="89">
        <v>62</v>
      </c>
      <c r="Y512" s="89">
        <v>4</v>
      </c>
      <c r="Z512" s="94">
        <v>624</v>
      </c>
      <c r="AA512" s="92">
        <v>111087</v>
      </c>
      <c r="AB512" s="90" t="s">
        <v>752</v>
      </c>
      <c r="AC512" s="84"/>
      <c r="AD512" s="84"/>
      <c r="AE512" s="84"/>
      <c r="AF512" s="84"/>
      <c r="AG512" s="84"/>
      <c r="AH512" s="84"/>
      <c r="AI512" s="84"/>
      <c r="AJ512" s="84"/>
      <c r="AK512" s="84"/>
      <c r="AL512" s="84"/>
      <c r="AM512" s="84"/>
      <c r="AN512" s="84"/>
      <c r="AO512" s="84"/>
      <c r="AP512" s="84"/>
      <c r="AQ512" s="84"/>
      <c r="AR512" s="84"/>
      <c r="AS512" s="84"/>
      <c r="AT512" s="84"/>
      <c r="AU512" s="84"/>
      <c r="AV512" s="84"/>
      <c r="AW512" s="84"/>
      <c r="AX512" s="84"/>
      <c r="AY512" s="84"/>
      <c r="AZ512" s="84"/>
      <c r="BA512" s="84"/>
      <c r="BB512" s="84"/>
      <c r="BC512" s="84"/>
      <c r="BD512" s="84"/>
      <c r="BE512" s="84"/>
      <c r="BF512" s="84"/>
      <c r="BG512" s="84"/>
      <c r="BH512" s="84"/>
      <c r="BI512" s="84"/>
      <c r="BJ512" s="84"/>
      <c r="BK512" s="84"/>
      <c r="BL512" s="84"/>
      <c r="BM512" s="84"/>
      <c r="BN512" s="84"/>
      <c r="BO512" s="84"/>
      <c r="BP512" s="84"/>
      <c r="BQ512" s="84"/>
      <c r="BR512" s="84"/>
      <c r="BS512" s="84"/>
      <c r="BT512" s="84"/>
      <c r="BU512" s="84"/>
      <c r="BV512" s="84"/>
      <c r="BW512" s="84"/>
      <c r="BX512" s="84"/>
      <c r="BY512" s="84"/>
      <c r="BZ512" s="84"/>
      <c r="CA512" s="84"/>
      <c r="CB512" s="84"/>
      <c r="CC512" s="84"/>
      <c r="CD512" s="84"/>
      <c r="CE512" s="84"/>
      <c r="CF512" s="84"/>
      <c r="CG512" s="84"/>
      <c r="CH512" s="84"/>
      <c r="CI512" s="84"/>
      <c r="CJ512" s="84"/>
      <c r="CK512" s="84"/>
      <c r="CL512" s="84"/>
      <c r="CM512" s="84"/>
      <c r="CN512" s="84"/>
      <c r="CO512" s="84"/>
      <c r="CP512" s="84"/>
      <c r="CQ512" s="84"/>
      <c r="CR512" s="84"/>
      <c r="CS512" s="84"/>
      <c r="CT512" s="84"/>
      <c r="CU512" s="84"/>
      <c r="CV512" s="84"/>
      <c r="CW512" s="84"/>
      <c r="CX512" s="84"/>
      <c r="CY512" s="84"/>
      <c r="CZ512" s="84"/>
      <c r="DA512" s="84"/>
      <c r="DB512" s="84"/>
      <c r="DC512" s="84"/>
      <c r="DD512" s="84"/>
      <c r="DE512" s="84"/>
      <c r="DF512" s="84"/>
      <c r="DG512" s="84"/>
      <c r="DH512" s="84"/>
      <c r="DI512" s="84"/>
      <c r="DJ512" s="84"/>
      <c r="DK512" s="84"/>
      <c r="DL512" s="84"/>
      <c r="DM512" s="84"/>
      <c r="DN512" s="84"/>
      <c r="DO512" s="84"/>
      <c r="DP512" s="84"/>
      <c r="DQ512" s="84"/>
      <c r="DR512" s="84"/>
      <c r="DS512" s="84"/>
      <c r="DT512" s="84"/>
      <c r="DU512" s="84"/>
      <c r="DV512" s="84"/>
      <c r="DW512" s="84"/>
      <c r="DX512" s="84"/>
      <c r="DY512" s="84"/>
      <c r="DZ512" s="84"/>
      <c r="EA512" s="84"/>
      <c r="EB512" s="84"/>
      <c r="EC512" s="84"/>
      <c r="ED512" s="84"/>
      <c r="EE512" s="84"/>
      <c r="EF512" s="84"/>
      <c r="EG512" s="84"/>
      <c r="EH512" s="84"/>
      <c r="EI512" s="84"/>
    </row>
    <row r="513" spans="22:139" x14ac:dyDescent="0.25">
      <c r="V513" s="89">
        <v>63</v>
      </c>
      <c r="W513" s="90" t="s">
        <v>189</v>
      </c>
      <c r="X513" s="89">
        <v>63</v>
      </c>
      <c r="Y513" s="89">
        <v>1</v>
      </c>
      <c r="Z513" s="94">
        <v>631</v>
      </c>
      <c r="AA513" s="92">
        <v>63066</v>
      </c>
      <c r="AB513" s="90" t="s">
        <v>538</v>
      </c>
      <c r="AC513" s="84"/>
      <c r="AD513" s="84"/>
      <c r="AE513" s="84"/>
      <c r="AF513" s="84"/>
      <c r="AG513" s="84"/>
      <c r="AH513" s="84"/>
      <c r="AI513" s="84"/>
      <c r="AJ513" s="84"/>
      <c r="AK513" s="84"/>
      <c r="AL513" s="84"/>
      <c r="AM513" s="84"/>
      <c r="AN513" s="84"/>
      <c r="AO513" s="84"/>
      <c r="AP513" s="84"/>
      <c r="AQ513" s="84"/>
      <c r="AR513" s="84"/>
      <c r="AS513" s="84"/>
      <c r="AT513" s="84"/>
      <c r="AU513" s="84"/>
      <c r="AV513" s="84"/>
      <c r="AW513" s="84"/>
      <c r="AX513" s="84"/>
      <c r="AY513" s="84"/>
      <c r="AZ513" s="84"/>
      <c r="BA513" s="84"/>
      <c r="BB513" s="84"/>
      <c r="BC513" s="84"/>
      <c r="BD513" s="84"/>
      <c r="BE513" s="84"/>
      <c r="BF513" s="84"/>
      <c r="BG513" s="84"/>
      <c r="BH513" s="84"/>
      <c r="BI513" s="84"/>
      <c r="BJ513" s="84"/>
      <c r="BK513" s="84"/>
      <c r="BL513" s="84"/>
      <c r="BM513" s="84"/>
      <c r="BN513" s="84"/>
      <c r="BO513" s="84"/>
      <c r="BP513" s="84"/>
      <c r="BQ513" s="84"/>
      <c r="BR513" s="84"/>
      <c r="BS513" s="84"/>
      <c r="BT513" s="84"/>
      <c r="BU513" s="84"/>
      <c r="BV513" s="84"/>
      <c r="BW513" s="84"/>
      <c r="BX513" s="84"/>
      <c r="BY513" s="84"/>
      <c r="BZ513" s="84"/>
      <c r="CA513" s="84"/>
      <c r="CB513" s="84"/>
      <c r="CC513" s="84"/>
      <c r="CD513" s="84"/>
      <c r="CE513" s="84"/>
      <c r="CF513" s="84"/>
      <c r="CG513" s="84"/>
      <c r="CH513" s="84"/>
      <c r="CI513" s="84"/>
      <c r="CJ513" s="84"/>
      <c r="CK513" s="84"/>
      <c r="CL513" s="84"/>
      <c r="CM513" s="84"/>
      <c r="CN513" s="84"/>
      <c r="CO513" s="84"/>
      <c r="CP513" s="84"/>
      <c r="CQ513" s="84"/>
      <c r="CR513" s="84"/>
      <c r="CS513" s="84"/>
      <c r="CT513" s="84"/>
      <c r="CU513" s="84"/>
      <c r="CV513" s="84"/>
      <c r="CW513" s="84"/>
      <c r="CX513" s="84"/>
      <c r="CY513" s="84"/>
      <c r="CZ513" s="84"/>
      <c r="DA513" s="84"/>
      <c r="DB513" s="84"/>
      <c r="DC513" s="84"/>
      <c r="DD513" s="84"/>
      <c r="DE513" s="84"/>
      <c r="DF513" s="84"/>
      <c r="DG513" s="84"/>
      <c r="DH513" s="84"/>
      <c r="DI513" s="84"/>
      <c r="DJ513" s="84"/>
      <c r="DK513" s="84"/>
      <c r="DL513" s="84"/>
      <c r="DM513" s="84"/>
      <c r="DN513" s="84"/>
      <c r="DO513" s="84"/>
      <c r="DP513" s="84"/>
      <c r="DQ513" s="84"/>
      <c r="DR513" s="84"/>
      <c r="DS513" s="84"/>
      <c r="DT513" s="84"/>
      <c r="DU513" s="84"/>
      <c r="DV513" s="84"/>
      <c r="DW513" s="84"/>
      <c r="DX513" s="84"/>
      <c r="DY513" s="84"/>
      <c r="DZ513" s="84"/>
      <c r="EA513" s="84"/>
      <c r="EB513" s="84"/>
      <c r="EC513" s="84"/>
      <c r="ED513" s="84"/>
      <c r="EE513" s="84"/>
      <c r="EF513" s="84"/>
      <c r="EG513" s="84"/>
      <c r="EH513" s="84"/>
      <c r="EI513" s="84"/>
    </row>
    <row r="514" spans="22:139" x14ac:dyDescent="0.25">
      <c r="V514" s="89">
        <v>63</v>
      </c>
      <c r="W514" s="90" t="s">
        <v>189</v>
      </c>
      <c r="X514" s="89">
        <v>63</v>
      </c>
      <c r="Y514" s="89">
        <v>2</v>
      </c>
      <c r="Z514" s="94">
        <v>632</v>
      </c>
      <c r="AA514" s="92">
        <v>63067</v>
      </c>
      <c r="AB514" s="90" t="s">
        <v>539</v>
      </c>
      <c r="AC514" s="84"/>
      <c r="AD514" s="84"/>
      <c r="AE514" s="84"/>
      <c r="AF514" s="84"/>
      <c r="AG514" s="84"/>
      <c r="AH514" s="84"/>
      <c r="AI514" s="84"/>
      <c r="AJ514" s="84"/>
      <c r="AK514" s="84"/>
      <c r="AL514" s="84"/>
      <c r="AM514" s="84"/>
      <c r="AN514" s="84"/>
      <c r="AO514" s="84"/>
      <c r="AP514" s="84"/>
      <c r="AQ514" s="84"/>
      <c r="AR514" s="84"/>
      <c r="AS514" s="84"/>
      <c r="AT514" s="84"/>
      <c r="AU514" s="84"/>
      <c r="AV514" s="84"/>
      <c r="AW514" s="84"/>
      <c r="AX514" s="84"/>
      <c r="AY514" s="84"/>
      <c r="AZ514" s="84"/>
      <c r="BA514" s="84"/>
      <c r="BB514" s="84"/>
      <c r="BC514" s="84"/>
      <c r="BD514" s="84"/>
      <c r="BE514" s="84"/>
      <c r="BF514" s="84"/>
      <c r="BG514" s="84"/>
      <c r="BH514" s="84"/>
      <c r="BI514" s="84"/>
      <c r="BJ514" s="84"/>
      <c r="BK514" s="84"/>
      <c r="BL514" s="84"/>
      <c r="BM514" s="84"/>
      <c r="BN514" s="84"/>
      <c r="BO514" s="84"/>
      <c r="BP514" s="84"/>
      <c r="BQ514" s="84"/>
      <c r="BR514" s="84"/>
      <c r="BS514" s="84"/>
      <c r="BT514" s="84"/>
      <c r="BU514" s="84"/>
      <c r="BV514" s="84"/>
      <c r="BW514" s="84"/>
      <c r="BX514" s="84"/>
      <c r="BY514" s="84"/>
      <c r="BZ514" s="84"/>
      <c r="CA514" s="84"/>
      <c r="CB514" s="84"/>
      <c r="CC514" s="84"/>
      <c r="CD514" s="84"/>
      <c r="CE514" s="84"/>
      <c r="CF514" s="84"/>
      <c r="CG514" s="84"/>
      <c r="CH514" s="84"/>
      <c r="CI514" s="84"/>
      <c r="CJ514" s="84"/>
      <c r="CK514" s="84"/>
      <c r="CL514" s="84"/>
      <c r="CM514" s="84"/>
      <c r="CN514" s="84"/>
      <c r="CO514" s="84"/>
      <c r="CP514" s="84"/>
      <c r="CQ514" s="84"/>
      <c r="CR514" s="84"/>
      <c r="CS514" s="84"/>
      <c r="CT514" s="84"/>
      <c r="CU514" s="84"/>
      <c r="CV514" s="84"/>
      <c r="CW514" s="84"/>
      <c r="CX514" s="84"/>
      <c r="CY514" s="84"/>
      <c r="CZ514" s="84"/>
      <c r="DA514" s="84"/>
      <c r="DB514" s="84"/>
      <c r="DC514" s="84"/>
      <c r="DD514" s="84"/>
      <c r="DE514" s="84"/>
      <c r="DF514" s="84"/>
      <c r="DG514" s="84"/>
      <c r="DH514" s="84"/>
      <c r="DI514" s="84"/>
      <c r="DJ514" s="84"/>
      <c r="DK514" s="84"/>
      <c r="DL514" s="84"/>
      <c r="DM514" s="84"/>
      <c r="DN514" s="84"/>
      <c r="DO514" s="84"/>
      <c r="DP514" s="84"/>
      <c r="DQ514" s="84"/>
      <c r="DR514" s="84"/>
      <c r="DS514" s="84"/>
      <c r="DT514" s="84"/>
      <c r="DU514" s="84"/>
      <c r="DV514" s="84"/>
      <c r="DW514" s="84"/>
      <c r="DX514" s="84"/>
      <c r="DY514" s="84"/>
      <c r="DZ514" s="84"/>
      <c r="EA514" s="84"/>
      <c r="EB514" s="84"/>
      <c r="EC514" s="84"/>
      <c r="ED514" s="84"/>
      <c r="EE514" s="84"/>
      <c r="EF514" s="84"/>
      <c r="EG514" s="84"/>
      <c r="EH514" s="84"/>
      <c r="EI514" s="84"/>
    </row>
    <row r="515" spans="22:139" x14ac:dyDescent="0.25">
      <c r="V515" s="89">
        <v>63</v>
      </c>
      <c r="W515" s="90" t="s">
        <v>189</v>
      </c>
      <c r="X515" s="89">
        <v>63</v>
      </c>
      <c r="Y515" s="89">
        <v>3</v>
      </c>
      <c r="Z515" s="94">
        <v>633</v>
      </c>
      <c r="AA515" s="92">
        <v>66104</v>
      </c>
      <c r="AB515" s="90" t="s">
        <v>547</v>
      </c>
      <c r="AC515" s="84"/>
      <c r="AD515" s="84"/>
      <c r="AE515" s="84"/>
      <c r="AF515" s="84"/>
      <c r="AG515" s="84"/>
      <c r="AH515" s="84"/>
      <c r="AI515" s="84"/>
      <c r="AJ515" s="84"/>
      <c r="AK515" s="84"/>
      <c r="AL515" s="84"/>
      <c r="AM515" s="84"/>
      <c r="AN515" s="84"/>
      <c r="AO515" s="84"/>
      <c r="AP515" s="84"/>
      <c r="AQ515" s="84"/>
      <c r="AR515" s="84"/>
      <c r="AS515" s="84"/>
      <c r="AT515" s="84"/>
      <c r="AU515" s="84"/>
      <c r="AV515" s="84"/>
      <c r="AW515" s="84"/>
      <c r="AX515" s="84"/>
      <c r="AY515" s="84"/>
      <c r="AZ515" s="84"/>
      <c r="BA515" s="84"/>
      <c r="BB515" s="84"/>
      <c r="BC515" s="84"/>
      <c r="BD515" s="84"/>
      <c r="BE515" s="84"/>
      <c r="BF515" s="84"/>
      <c r="BG515" s="84"/>
      <c r="BH515" s="84"/>
      <c r="BI515" s="84"/>
      <c r="BJ515" s="84"/>
      <c r="BK515" s="84"/>
      <c r="BL515" s="84"/>
      <c r="BM515" s="84"/>
      <c r="BN515" s="84"/>
      <c r="BO515" s="84"/>
      <c r="BP515" s="84"/>
      <c r="BQ515" s="84"/>
      <c r="BR515" s="84"/>
      <c r="BS515" s="84"/>
      <c r="BT515" s="84"/>
      <c r="BU515" s="84"/>
      <c r="BV515" s="84"/>
      <c r="BW515" s="84"/>
      <c r="BX515" s="84"/>
      <c r="BY515" s="84"/>
      <c r="BZ515" s="84"/>
      <c r="CA515" s="84"/>
      <c r="CB515" s="84"/>
      <c r="CC515" s="84"/>
      <c r="CD515" s="84"/>
      <c r="CE515" s="84"/>
      <c r="CF515" s="84"/>
      <c r="CG515" s="84"/>
      <c r="CH515" s="84"/>
      <c r="CI515" s="84"/>
      <c r="CJ515" s="84"/>
      <c r="CK515" s="84"/>
      <c r="CL515" s="84"/>
      <c r="CM515" s="84"/>
      <c r="CN515" s="84"/>
      <c r="CO515" s="84"/>
      <c r="CP515" s="84"/>
      <c r="CQ515" s="84"/>
      <c r="CR515" s="84"/>
      <c r="CS515" s="84"/>
      <c r="CT515" s="84"/>
      <c r="CU515" s="84"/>
      <c r="CV515" s="84"/>
      <c r="CW515" s="84"/>
      <c r="CX515" s="84"/>
      <c r="CY515" s="84"/>
      <c r="CZ515" s="84"/>
      <c r="DA515" s="84"/>
      <c r="DB515" s="84"/>
      <c r="DC515" s="84"/>
      <c r="DD515" s="84"/>
      <c r="DE515" s="84"/>
      <c r="DF515" s="84"/>
      <c r="DG515" s="84"/>
      <c r="DH515" s="84"/>
      <c r="DI515" s="84"/>
      <c r="DJ515" s="84"/>
      <c r="DK515" s="84"/>
      <c r="DL515" s="84"/>
      <c r="DM515" s="84"/>
      <c r="DN515" s="84"/>
      <c r="DO515" s="84"/>
      <c r="DP515" s="84"/>
      <c r="DQ515" s="84"/>
      <c r="DR515" s="84"/>
      <c r="DS515" s="84"/>
      <c r="DT515" s="84"/>
      <c r="DU515" s="84"/>
      <c r="DV515" s="84"/>
      <c r="DW515" s="84"/>
      <c r="DX515" s="84"/>
      <c r="DY515" s="84"/>
      <c r="DZ515" s="84"/>
      <c r="EA515" s="84"/>
      <c r="EB515" s="84"/>
      <c r="EC515" s="84"/>
      <c r="ED515" s="84"/>
      <c r="EE515" s="84"/>
      <c r="EF515" s="84"/>
      <c r="EG515" s="84"/>
      <c r="EH515" s="84"/>
      <c r="EI515" s="84"/>
    </row>
    <row r="516" spans="22:139" x14ac:dyDescent="0.25">
      <c r="V516" s="89">
        <v>63</v>
      </c>
      <c r="W516" s="90" t="s">
        <v>189</v>
      </c>
      <c r="X516" s="89">
        <v>63</v>
      </c>
      <c r="Y516" s="89">
        <v>4</v>
      </c>
      <c r="Z516" s="94">
        <v>634</v>
      </c>
      <c r="AA516" s="92">
        <v>81094</v>
      </c>
      <c r="AB516" s="90" t="s">
        <v>611</v>
      </c>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4"/>
      <c r="AY516" s="84"/>
      <c r="AZ516" s="84"/>
      <c r="BA516" s="84"/>
      <c r="BB516" s="84"/>
      <c r="BC516" s="84"/>
      <c r="BD516" s="84"/>
      <c r="BE516" s="84"/>
      <c r="BF516" s="84"/>
      <c r="BG516" s="84"/>
      <c r="BH516" s="84"/>
      <c r="BI516" s="84"/>
      <c r="BJ516" s="84"/>
      <c r="BK516" s="84"/>
      <c r="BL516" s="84"/>
      <c r="BM516" s="84"/>
      <c r="BN516" s="84"/>
      <c r="BO516" s="84"/>
      <c r="BP516" s="84"/>
      <c r="BQ516" s="84"/>
      <c r="BR516" s="84"/>
      <c r="BS516" s="84"/>
      <c r="BT516" s="84"/>
      <c r="BU516" s="84"/>
      <c r="BV516" s="84"/>
      <c r="BW516" s="84"/>
      <c r="BX516" s="84"/>
      <c r="BY516" s="84"/>
      <c r="BZ516" s="84"/>
      <c r="CA516" s="84"/>
      <c r="CB516" s="84"/>
      <c r="CC516" s="84"/>
      <c r="CD516" s="84"/>
      <c r="CE516" s="84"/>
      <c r="CF516" s="84"/>
      <c r="CG516" s="84"/>
      <c r="CH516" s="84"/>
      <c r="CI516" s="84"/>
      <c r="CJ516" s="84"/>
      <c r="CK516" s="84"/>
      <c r="CL516" s="84"/>
      <c r="CM516" s="84"/>
      <c r="CN516" s="84"/>
      <c r="CO516" s="84"/>
      <c r="CP516" s="84"/>
      <c r="CQ516" s="84"/>
      <c r="CR516" s="84"/>
      <c r="CS516" s="84"/>
      <c r="CT516" s="84"/>
      <c r="CU516" s="84"/>
      <c r="CV516" s="84"/>
      <c r="CW516" s="84"/>
      <c r="CX516" s="84"/>
      <c r="CY516" s="84"/>
      <c r="CZ516" s="84"/>
      <c r="DA516" s="84"/>
      <c r="DB516" s="84"/>
      <c r="DC516" s="84"/>
      <c r="DD516" s="84"/>
      <c r="DE516" s="84"/>
      <c r="DF516" s="84"/>
      <c r="DG516" s="84"/>
      <c r="DH516" s="84"/>
      <c r="DI516" s="84"/>
      <c r="DJ516" s="84"/>
      <c r="DK516" s="84"/>
      <c r="DL516" s="84"/>
      <c r="DM516" s="84"/>
      <c r="DN516" s="84"/>
      <c r="DO516" s="84"/>
      <c r="DP516" s="84"/>
      <c r="DQ516" s="84"/>
      <c r="DR516" s="84"/>
      <c r="DS516" s="84"/>
      <c r="DT516" s="84"/>
      <c r="DU516" s="84"/>
      <c r="DV516" s="84"/>
      <c r="DW516" s="84"/>
      <c r="DX516" s="84"/>
      <c r="DY516" s="84"/>
      <c r="DZ516" s="84"/>
      <c r="EA516" s="84"/>
      <c r="EB516" s="84"/>
      <c r="EC516" s="84"/>
      <c r="ED516" s="84"/>
      <c r="EE516" s="84"/>
      <c r="EF516" s="84"/>
      <c r="EG516" s="84"/>
      <c r="EH516" s="84"/>
      <c r="EI516" s="84"/>
    </row>
    <row r="517" spans="22:139" x14ac:dyDescent="0.25">
      <c r="V517" s="89">
        <v>63</v>
      </c>
      <c r="W517" s="90" t="s">
        <v>189</v>
      </c>
      <c r="X517" s="89">
        <v>63</v>
      </c>
      <c r="Y517" s="89">
        <v>5</v>
      </c>
      <c r="Z517" s="94">
        <v>635</v>
      </c>
      <c r="AA517" s="92">
        <v>81096</v>
      </c>
      <c r="AB517" s="90" t="s">
        <v>613</v>
      </c>
      <c r="AC517" s="85"/>
      <c r="AD517" s="85"/>
      <c r="AE517" s="85"/>
      <c r="AF517" s="85"/>
      <c r="AG517" s="85"/>
      <c r="AH517" s="85"/>
      <c r="AI517" s="85"/>
      <c r="AJ517" s="85"/>
      <c r="AK517" s="85"/>
      <c r="AL517" s="85"/>
      <c r="AM517" s="85"/>
      <c r="AN517" s="85"/>
      <c r="AO517" s="85"/>
      <c r="AP517" s="85"/>
      <c r="AQ517" s="85"/>
      <c r="AR517" s="85"/>
      <c r="AS517" s="85"/>
      <c r="AT517" s="85"/>
      <c r="AU517" s="85"/>
      <c r="AV517" s="85"/>
      <c r="AW517" s="85"/>
      <c r="AX517" s="85"/>
      <c r="AY517" s="85"/>
      <c r="AZ517" s="85"/>
      <c r="BA517" s="85"/>
      <c r="BB517" s="85"/>
      <c r="BC517" s="85"/>
      <c r="BD517" s="85"/>
      <c r="BE517" s="85"/>
      <c r="BF517" s="85"/>
      <c r="BG517" s="85"/>
      <c r="BH517" s="85"/>
      <c r="BI517" s="85"/>
      <c r="BJ517" s="85"/>
      <c r="BK517" s="85"/>
      <c r="BL517" s="85"/>
      <c r="BM517" s="85"/>
      <c r="BN517" s="85"/>
      <c r="BO517" s="85"/>
      <c r="BP517" s="85"/>
      <c r="BQ517" s="85"/>
      <c r="BR517" s="85"/>
      <c r="BS517" s="85"/>
      <c r="BT517" s="85"/>
      <c r="BU517" s="85"/>
      <c r="BV517" s="85"/>
      <c r="BW517" s="85"/>
      <c r="BX517" s="85"/>
      <c r="BY517" s="85"/>
      <c r="BZ517" s="85"/>
      <c r="CA517" s="85"/>
      <c r="CB517" s="85"/>
      <c r="CC517" s="85"/>
      <c r="CD517" s="85"/>
      <c r="CE517" s="85"/>
      <c r="CF517" s="85"/>
      <c r="CG517" s="85"/>
      <c r="CH517" s="85"/>
      <c r="CI517" s="85"/>
      <c r="CJ517" s="85"/>
      <c r="CK517" s="85"/>
      <c r="CL517" s="85"/>
      <c r="CM517" s="85"/>
      <c r="CN517" s="85"/>
      <c r="CO517" s="85"/>
      <c r="CP517" s="85"/>
      <c r="CQ517" s="85"/>
      <c r="CR517" s="85"/>
      <c r="CS517" s="85"/>
      <c r="CT517" s="85"/>
      <c r="CU517" s="85"/>
      <c r="CV517" s="85"/>
      <c r="CW517" s="85"/>
      <c r="CX517" s="85"/>
      <c r="CY517" s="85"/>
      <c r="CZ517" s="85"/>
      <c r="DA517" s="85"/>
      <c r="DB517" s="85"/>
      <c r="DC517" s="85"/>
      <c r="DD517" s="85"/>
      <c r="DE517" s="85"/>
      <c r="DF517" s="85"/>
      <c r="DG517" s="85"/>
      <c r="DH517" s="85"/>
      <c r="DI517" s="85"/>
      <c r="DJ517" s="85"/>
      <c r="DK517" s="85"/>
      <c r="DL517" s="85"/>
      <c r="DM517" s="85"/>
      <c r="DN517" s="85"/>
      <c r="DO517" s="85"/>
      <c r="DP517" s="85"/>
      <c r="DQ517" s="85"/>
      <c r="DR517" s="85"/>
      <c r="DS517" s="85"/>
      <c r="DT517" s="85"/>
      <c r="DU517" s="85"/>
      <c r="DV517" s="85"/>
      <c r="DW517" s="85"/>
      <c r="DX517" s="85"/>
      <c r="DY517" s="85"/>
      <c r="DZ517" s="85"/>
      <c r="EA517" s="85"/>
      <c r="EB517" s="85"/>
      <c r="EC517" s="85"/>
      <c r="ED517" s="85"/>
      <c r="EE517" s="85"/>
      <c r="EF517" s="85"/>
      <c r="EG517" s="85"/>
      <c r="EH517" s="85"/>
      <c r="EI517" s="85"/>
    </row>
    <row r="518" spans="22:139" x14ac:dyDescent="0.25">
      <c r="V518" s="89">
        <v>63</v>
      </c>
      <c r="W518" s="90" t="s">
        <v>189</v>
      </c>
      <c r="X518" s="89">
        <v>63</v>
      </c>
      <c r="Y518" s="89">
        <v>6</v>
      </c>
      <c r="Z518" s="94">
        <v>636</v>
      </c>
      <c r="AA518" s="92">
        <v>85048</v>
      </c>
      <c r="AB518" s="90" t="s">
        <v>633</v>
      </c>
      <c r="AC518" s="85"/>
      <c r="AD518" s="85"/>
      <c r="AE518" s="85"/>
      <c r="AF518" s="85"/>
      <c r="AG518" s="85"/>
      <c r="AH518" s="85"/>
      <c r="AI518" s="85"/>
      <c r="AJ518" s="85"/>
      <c r="AK518" s="85"/>
      <c r="AL518" s="85"/>
      <c r="AM518" s="85"/>
      <c r="AN518" s="85"/>
      <c r="AO518" s="85"/>
      <c r="AP518" s="85"/>
      <c r="AQ518" s="85"/>
      <c r="AR518" s="85"/>
      <c r="AS518" s="85"/>
      <c r="AT518" s="85"/>
      <c r="AU518" s="85"/>
      <c r="AV518" s="85"/>
      <c r="AW518" s="85"/>
      <c r="AX518" s="85"/>
      <c r="AY518" s="85"/>
      <c r="AZ518" s="85"/>
      <c r="BA518" s="85"/>
      <c r="BB518" s="85"/>
      <c r="BC518" s="85"/>
      <c r="BD518" s="85"/>
      <c r="BE518" s="85"/>
      <c r="BF518" s="85"/>
      <c r="BG518" s="85"/>
      <c r="BH518" s="85"/>
      <c r="BI518" s="85"/>
      <c r="BJ518" s="85"/>
      <c r="BK518" s="85"/>
      <c r="BL518" s="85"/>
      <c r="BM518" s="85"/>
      <c r="BN518" s="85"/>
      <c r="BO518" s="85"/>
      <c r="BP518" s="85"/>
      <c r="BQ518" s="85"/>
      <c r="BR518" s="85"/>
      <c r="BS518" s="85"/>
      <c r="BT518" s="85"/>
      <c r="BU518" s="85"/>
      <c r="BV518" s="85"/>
      <c r="BW518" s="85"/>
      <c r="BX518" s="85"/>
      <c r="BY518" s="85"/>
      <c r="BZ518" s="85"/>
      <c r="CA518" s="85"/>
      <c r="CB518" s="85"/>
      <c r="CC518" s="85"/>
      <c r="CD518" s="85"/>
      <c r="CE518" s="85"/>
      <c r="CF518" s="85"/>
      <c r="CG518" s="85"/>
      <c r="CH518" s="85"/>
      <c r="CI518" s="85"/>
      <c r="CJ518" s="85"/>
      <c r="CK518" s="85"/>
      <c r="CL518" s="85"/>
      <c r="CM518" s="85"/>
      <c r="CN518" s="85"/>
      <c r="CO518" s="85"/>
      <c r="CP518" s="85"/>
      <c r="CQ518" s="85"/>
      <c r="CR518" s="85"/>
      <c r="CS518" s="85"/>
      <c r="CT518" s="85"/>
      <c r="CU518" s="85"/>
      <c r="CV518" s="85"/>
      <c r="CW518" s="85"/>
      <c r="CX518" s="85"/>
      <c r="CY518" s="85"/>
      <c r="CZ518" s="85"/>
      <c r="DA518" s="85"/>
      <c r="DB518" s="85"/>
      <c r="DC518" s="85"/>
      <c r="DD518" s="85"/>
      <c r="DE518" s="85"/>
      <c r="DF518" s="85"/>
      <c r="DG518" s="85"/>
      <c r="DH518" s="85"/>
      <c r="DI518" s="85"/>
      <c r="DJ518" s="85"/>
      <c r="DK518" s="85"/>
      <c r="DL518" s="85"/>
      <c r="DM518" s="85"/>
      <c r="DN518" s="85"/>
      <c r="DO518" s="85"/>
      <c r="DP518" s="85"/>
      <c r="DQ518" s="85"/>
      <c r="DR518" s="85"/>
      <c r="DS518" s="85"/>
      <c r="DT518" s="85"/>
      <c r="DU518" s="85"/>
      <c r="DV518" s="85"/>
      <c r="DW518" s="85"/>
      <c r="DX518" s="85"/>
      <c r="DY518" s="85"/>
      <c r="DZ518" s="85"/>
      <c r="EA518" s="85"/>
      <c r="EB518" s="85"/>
      <c r="EC518" s="85"/>
      <c r="ED518" s="85"/>
      <c r="EE518" s="85"/>
      <c r="EF518" s="85"/>
      <c r="EG518" s="85"/>
      <c r="EH518" s="85"/>
      <c r="EI518" s="85"/>
    </row>
    <row r="519" spans="22:139" x14ac:dyDescent="0.25">
      <c r="V519" s="89">
        <v>64</v>
      </c>
      <c r="W519" s="90" t="s">
        <v>190</v>
      </c>
      <c r="X519" s="89">
        <v>64</v>
      </c>
      <c r="Y519" s="89">
        <v>1</v>
      </c>
      <c r="Z519" s="94">
        <v>641</v>
      </c>
      <c r="AA519" s="92">
        <v>56017</v>
      </c>
      <c r="AB519" s="90" t="s">
        <v>516</v>
      </c>
    </row>
    <row r="520" spans="22:139" x14ac:dyDescent="0.25">
      <c r="V520" s="89">
        <v>64</v>
      </c>
      <c r="W520" s="90" t="s">
        <v>190</v>
      </c>
      <c r="X520" s="89">
        <v>64</v>
      </c>
      <c r="Y520" s="89">
        <v>2</v>
      </c>
      <c r="Z520" s="94">
        <v>642</v>
      </c>
      <c r="AA520" s="92">
        <v>64072</v>
      </c>
      <c r="AB520" s="90" t="s">
        <v>540</v>
      </c>
    </row>
    <row r="521" spans="22:139" x14ac:dyDescent="0.25">
      <c r="V521" s="89">
        <v>64</v>
      </c>
      <c r="W521" s="90" t="s">
        <v>190</v>
      </c>
      <c r="X521" s="89">
        <v>64</v>
      </c>
      <c r="Y521" s="89">
        <v>3</v>
      </c>
      <c r="Z521" s="94">
        <v>643</v>
      </c>
      <c r="AA521" s="92">
        <v>64074</v>
      </c>
      <c r="AB521" s="90" t="s">
        <v>541</v>
      </c>
    </row>
    <row r="522" spans="22:139" x14ac:dyDescent="0.25">
      <c r="V522" s="89">
        <v>64</v>
      </c>
      <c r="W522" s="90" t="s">
        <v>190</v>
      </c>
      <c r="X522" s="89">
        <v>64</v>
      </c>
      <c r="Y522" s="89">
        <v>4</v>
      </c>
      <c r="Z522" s="94">
        <v>644</v>
      </c>
      <c r="AA522" s="92">
        <v>64075</v>
      </c>
      <c r="AB522" s="90" t="s">
        <v>542</v>
      </c>
    </row>
    <row r="523" spans="22:139" x14ac:dyDescent="0.25">
      <c r="V523" s="89">
        <v>64</v>
      </c>
      <c r="W523" s="90" t="s">
        <v>190</v>
      </c>
      <c r="X523" s="89">
        <v>64</v>
      </c>
      <c r="Y523" s="89">
        <v>5</v>
      </c>
      <c r="Z523" s="94">
        <v>645</v>
      </c>
      <c r="AA523" s="92">
        <v>69106</v>
      </c>
      <c r="AB523" s="90" t="s">
        <v>559</v>
      </c>
    </row>
    <row r="524" spans="22:139" x14ac:dyDescent="0.25">
      <c r="V524" s="89">
        <v>65</v>
      </c>
      <c r="W524" s="90" t="s">
        <v>191</v>
      </c>
      <c r="X524" s="89">
        <v>65</v>
      </c>
      <c r="Y524" s="89">
        <v>1</v>
      </c>
      <c r="Z524" s="94">
        <v>651</v>
      </c>
      <c r="AA524" s="92">
        <v>40101</v>
      </c>
      <c r="AB524" s="90" t="s">
        <v>424</v>
      </c>
    </row>
    <row r="525" spans="22:139" x14ac:dyDescent="0.25">
      <c r="V525" s="89">
        <v>65</v>
      </c>
      <c r="W525" s="90" t="s">
        <v>191</v>
      </c>
      <c r="X525" s="89">
        <v>65</v>
      </c>
      <c r="Y525" s="89">
        <v>2</v>
      </c>
      <c r="Z525" s="94">
        <v>652</v>
      </c>
      <c r="AA525" s="92">
        <v>41001</v>
      </c>
      <c r="AB525" s="90" t="s">
        <v>428</v>
      </c>
    </row>
    <row r="526" spans="22:139" x14ac:dyDescent="0.25">
      <c r="V526" s="89">
        <v>65</v>
      </c>
      <c r="W526" s="90" t="s">
        <v>191</v>
      </c>
      <c r="X526" s="89">
        <v>65</v>
      </c>
      <c r="Y526" s="89">
        <v>3</v>
      </c>
      <c r="Z526" s="94">
        <v>653</v>
      </c>
      <c r="AA526" s="92">
        <v>41002</v>
      </c>
      <c r="AB526" s="90" t="s">
        <v>429</v>
      </c>
    </row>
    <row r="527" spans="22:139" x14ac:dyDescent="0.25">
      <c r="V527" s="89">
        <v>65</v>
      </c>
      <c r="W527" s="90" t="s">
        <v>191</v>
      </c>
      <c r="X527" s="89">
        <v>65</v>
      </c>
      <c r="Y527" s="89">
        <v>4</v>
      </c>
      <c r="Z527" s="94">
        <v>654</v>
      </c>
      <c r="AA527" s="92">
        <v>65096</v>
      </c>
      <c r="AB527" s="90" t="s">
        <v>543</v>
      </c>
    </row>
    <row r="528" spans="22:139" x14ac:dyDescent="0.25">
      <c r="V528" s="89">
        <v>65</v>
      </c>
      <c r="W528" s="90" t="s">
        <v>191</v>
      </c>
      <c r="X528" s="89">
        <v>65</v>
      </c>
      <c r="Y528" s="89">
        <v>5</v>
      </c>
      <c r="Z528" s="94">
        <v>655</v>
      </c>
      <c r="AA528" s="92">
        <v>65098</v>
      </c>
      <c r="AB528" s="90" t="s">
        <v>544</v>
      </c>
    </row>
    <row r="529" spans="22:28" x14ac:dyDescent="0.25">
      <c r="V529" s="89">
        <v>65</v>
      </c>
      <c r="W529" s="90" t="s">
        <v>191</v>
      </c>
      <c r="X529" s="89">
        <v>65</v>
      </c>
      <c r="Y529" s="89">
        <v>6</v>
      </c>
      <c r="Z529" s="94">
        <v>656</v>
      </c>
      <c r="AA529" s="92">
        <v>105125</v>
      </c>
      <c r="AB529" s="90" t="s">
        <v>726</v>
      </c>
    </row>
    <row r="530" spans="22:28" x14ac:dyDescent="0.25">
      <c r="V530" s="89">
        <v>66</v>
      </c>
      <c r="W530" s="90" t="s">
        <v>192</v>
      </c>
      <c r="X530" s="89">
        <v>66</v>
      </c>
      <c r="Y530" s="89">
        <v>1</v>
      </c>
      <c r="Z530" s="94">
        <v>661</v>
      </c>
      <c r="AA530" s="92">
        <v>26005</v>
      </c>
      <c r="AB530" s="90" t="s">
        <v>361</v>
      </c>
    </row>
    <row r="531" spans="22:28" x14ac:dyDescent="0.25">
      <c r="V531" s="89">
        <v>66</v>
      </c>
      <c r="W531" s="90" t="s">
        <v>192</v>
      </c>
      <c r="X531" s="89">
        <v>66</v>
      </c>
      <c r="Y531" s="89">
        <v>2</v>
      </c>
      <c r="Z531" s="94">
        <v>662</v>
      </c>
      <c r="AA531" s="92">
        <v>66102</v>
      </c>
      <c r="AB531" s="90" t="s">
        <v>545</v>
      </c>
    </row>
    <row r="532" spans="22:28" x14ac:dyDescent="0.25">
      <c r="V532" s="89">
        <v>66</v>
      </c>
      <c r="W532" s="90" t="s">
        <v>192</v>
      </c>
      <c r="X532" s="89">
        <v>66</v>
      </c>
      <c r="Y532" s="89">
        <v>3</v>
      </c>
      <c r="Z532" s="94">
        <v>663</v>
      </c>
      <c r="AA532" s="92">
        <v>66103</v>
      </c>
      <c r="AB532" s="90" t="s">
        <v>546</v>
      </c>
    </row>
    <row r="533" spans="22:28" x14ac:dyDescent="0.25">
      <c r="V533" s="89">
        <v>66</v>
      </c>
      <c r="W533" s="90" t="s">
        <v>192</v>
      </c>
      <c r="X533" s="89">
        <v>66</v>
      </c>
      <c r="Y533" s="89">
        <v>4</v>
      </c>
      <c r="Z533" s="94">
        <v>664</v>
      </c>
      <c r="AA533" s="92">
        <v>66104</v>
      </c>
      <c r="AB533" s="90" t="s">
        <v>547</v>
      </c>
    </row>
    <row r="534" spans="22:28" x14ac:dyDescent="0.25">
      <c r="V534" s="89">
        <v>66</v>
      </c>
      <c r="W534" s="90" t="s">
        <v>192</v>
      </c>
      <c r="X534" s="89">
        <v>66</v>
      </c>
      <c r="Y534" s="89">
        <v>5</v>
      </c>
      <c r="Z534" s="94">
        <v>665</v>
      </c>
      <c r="AA534" s="92">
        <v>66105</v>
      </c>
      <c r="AB534" s="90" t="s">
        <v>548</v>
      </c>
    </row>
    <row r="535" spans="22:28" x14ac:dyDescent="0.25">
      <c r="V535" s="89">
        <v>66</v>
      </c>
      <c r="W535" s="90" t="s">
        <v>192</v>
      </c>
      <c r="X535" s="89">
        <v>66</v>
      </c>
      <c r="Y535" s="89">
        <v>6</v>
      </c>
      <c r="Z535" s="94">
        <v>666</v>
      </c>
      <c r="AA535" s="92">
        <v>66107</v>
      </c>
      <c r="AB535" s="90" t="s">
        <v>549</v>
      </c>
    </row>
    <row r="536" spans="22:28" x14ac:dyDescent="0.25">
      <c r="V536" s="89">
        <v>66</v>
      </c>
      <c r="W536" s="90" t="s">
        <v>192</v>
      </c>
      <c r="X536" s="89">
        <v>66</v>
      </c>
      <c r="Y536" s="89">
        <v>7</v>
      </c>
      <c r="Z536" s="94">
        <v>667</v>
      </c>
      <c r="AA536" s="92">
        <v>76083</v>
      </c>
      <c r="AB536" s="90" t="s">
        <v>589</v>
      </c>
    </row>
    <row r="537" spans="22:28" x14ac:dyDescent="0.25">
      <c r="V537" s="89">
        <v>67</v>
      </c>
      <c r="W537" s="90" t="s">
        <v>193</v>
      </c>
      <c r="X537" s="89">
        <v>67</v>
      </c>
      <c r="Y537" s="89">
        <v>1</v>
      </c>
      <c r="Z537" s="94">
        <v>671</v>
      </c>
      <c r="AA537" s="92">
        <v>67055</v>
      </c>
      <c r="AB537" s="90" t="s">
        <v>550</v>
      </c>
    </row>
    <row r="538" spans="22:28" x14ac:dyDescent="0.25">
      <c r="V538" s="89">
        <v>67</v>
      </c>
      <c r="W538" s="90" t="s">
        <v>193</v>
      </c>
      <c r="X538" s="89">
        <v>67</v>
      </c>
      <c r="Y538" s="89">
        <v>2</v>
      </c>
      <c r="Z538" s="94">
        <v>672</v>
      </c>
      <c r="AA538" s="92">
        <v>67061</v>
      </c>
      <c r="AB538" s="90" t="s">
        <v>551</v>
      </c>
    </row>
    <row r="539" spans="22:28" x14ac:dyDescent="0.25">
      <c r="V539" s="89">
        <v>67</v>
      </c>
      <c r="W539" s="90" t="s">
        <v>193</v>
      </c>
      <c r="X539" s="89">
        <v>67</v>
      </c>
      <c r="Y539" s="89">
        <v>3</v>
      </c>
      <c r="Z539" s="94">
        <v>673</v>
      </c>
      <c r="AA539" s="92">
        <v>100061</v>
      </c>
      <c r="AB539" s="90" t="s">
        <v>703</v>
      </c>
    </row>
    <row r="540" spans="22:28" x14ac:dyDescent="0.25">
      <c r="V540" s="89">
        <v>68</v>
      </c>
      <c r="W540" s="90" t="s">
        <v>194</v>
      </c>
      <c r="X540" s="89">
        <v>68</v>
      </c>
      <c r="Y540" s="89">
        <v>1</v>
      </c>
      <c r="Z540" s="94">
        <v>681</v>
      </c>
      <c r="AA540" s="92">
        <v>26001</v>
      </c>
      <c r="AB540" s="90" t="s">
        <v>359</v>
      </c>
    </row>
    <row r="541" spans="22:28" x14ac:dyDescent="0.25">
      <c r="V541" s="89">
        <v>68</v>
      </c>
      <c r="W541" s="90" t="s">
        <v>194</v>
      </c>
      <c r="X541" s="89">
        <v>68</v>
      </c>
      <c r="Y541" s="89">
        <v>2</v>
      </c>
      <c r="Z541" s="94">
        <v>682</v>
      </c>
      <c r="AA541" s="92">
        <v>27057</v>
      </c>
      <c r="AB541" s="90" t="s">
        <v>365</v>
      </c>
    </row>
    <row r="542" spans="22:28" x14ac:dyDescent="0.25">
      <c r="V542" s="89">
        <v>68</v>
      </c>
      <c r="W542" s="90" t="s">
        <v>194</v>
      </c>
      <c r="X542" s="89">
        <v>68</v>
      </c>
      <c r="Y542" s="89">
        <v>3</v>
      </c>
      <c r="Z542" s="94">
        <v>683</v>
      </c>
      <c r="AA542" s="92">
        <v>27061</v>
      </c>
      <c r="AB542" s="90" t="s">
        <v>368</v>
      </c>
    </row>
    <row r="543" spans="22:28" x14ac:dyDescent="0.25">
      <c r="V543" s="89">
        <v>68</v>
      </c>
      <c r="W543" s="90" t="s">
        <v>194</v>
      </c>
      <c r="X543" s="89">
        <v>68</v>
      </c>
      <c r="Y543" s="89">
        <v>4</v>
      </c>
      <c r="Z543" s="94">
        <v>684</v>
      </c>
      <c r="AA543" s="92">
        <v>66102</v>
      </c>
      <c r="AB543" s="90" t="s">
        <v>545</v>
      </c>
    </row>
    <row r="544" spans="22:28" x14ac:dyDescent="0.25">
      <c r="V544" s="89">
        <v>68</v>
      </c>
      <c r="W544" s="90" t="s">
        <v>194</v>
      </c>
      <c r="X544" s="89">
        <v>68</v>
      </c>
      <c r="Y544" s="89">
        <v>5</v>
      </c>
      <c r="Z544" s="94">
        <v>685</v>
      </c>
      <c r="AA544" s="92">
        <v>68070</v>
      </c>
      <c r="AB544" s="90" t="s">
        <v>552</v>
      </c>
    </row>
    <row r="545" spans="22:28" x14ac:dyDescent="0.25">
      <c r="V545" s="89">
        <v>68</v>
      </c>
      <c r="W545" s="90" t="s">
        <v>194</v>
      </c>
      <c r="X545" s="89">
        <v>68</v>
      </c>
      <c r="Y545" s="89">
        <v>6</v>
      </c>
      <c r="Z545" s="94">
        <v>686</v>
      </c>
      <c r="AA545" s="92">
        <v>68071</v>
      </c>
      <c r="AB545" s="90" t="s">
        <v>553</v>
      </c>
    </row>
    <row r="546" spans="22:28" x14ac:dyDescent="0.25">
      <c r="V546" s="89">
        <v>68</v>
      </c>
      <c r="W546" s="90" t="s">
        <v>194</v>
      </c>
      <c r="X546" s="89">
        <v>68</v>
      </c>
      <c r="Y546" s="89">
        <v>7</v>
      </c>
      <c r="Z546" s="94">
        <v>687</v>
      </c>
      <c r="AA546" s="92">
        <v>68072</v>
      </c>
      <c r="AB546" s="90" t="s">
        <v>554</v>
      </c>
    </row>
    <row r="547" spans="22:28" x14ac:dyDescent="0.25">
      <c r="V547" s="89">
        <v>68</v>
      </c>
      <c r="W547" s="90" t="s">
        <v>194</v>
      </c>
      <c r="X547" s="89">
        <v>68</v>
      </c>
      <c r="Y547" s="89">
        <v>8</v>
      </c>
      <c r="Z547" s="94">
        <v>688</v>
      </c>
      <c r="AA547" s="92">
        <v>68073</v>
      </c>
      <c r="AB547" s="90" t="s">
        <v>555</v>
      </c>
    </row>
    <row r="548" spans="22:28" x14ac:dyDescent="0.25">
      <c r="V548" s="89">
        <v>68</v>
      </c>
      <c r="W548" s="90" t="s">
        <v>194</v>
      </c>
      <c r="X548" s="89">
        <v>68</v>
      </c>
      <c r="Y548" s="89">
        <v>9</v>
      </c>
      <c r="Z548" s="94">
        <v>689</v>
      </c>
      <c r="AA548" s="92">
        <v>68074</v>
      </c>
      <c r="AB548" s="90" t="s">
        <v>556</v>
      </c>
    </row>
    <row r="549" spans="22:28" x14ac:dyDescent="0.25">
      <c r="V549" s="89">
        <v>68</v>
      </c>
      <c r="W549" s="90" t="s">
        <v>194</v>
      </c>
      <c r="X549" s="89">
        <v>68</v>
      </c>
      <c r="Y549" s="89">
        <v>10</v>
      </c>
      <c r="Z549" s="94">
        <v>6810</v>
      </c>
      <c r="AA549" s="92">
        <v>68075</v>
      </c>
      <c r="AB549" s="90" t="s">
        <v>557</v>
      </c>
    </row>
    <row r="550" spans="22:28" x14ac:dyDescent="0.25">
      <c r="V550" s="89">
        <v>68</v>
      </c>
      <c r="W550" s="90" t="s">
        <v>194</v>
      </c>
      <c r="X550" s="89">
        <v>68</v>
      </c>
      <c r="Y550" s="89">
        <v>11</v>
      </c>
      <c r="Z550" s="94">
        <v>6811</v>
      </c>
      <c r="AA550" s="92">
        <v>71092</v>
      </c>
      <c r="AB550" s="90" t="s">
        <v>566</v>
      </c>
    </row>
    <row r="551" spans="22:28" x14ac:dyDescent="0.25">
      <c r="V551" s="89">
        <v>69</v>
      </c>
      <c r="W551" s="90" t="s">
        <v>195</v>
      </c>
      <c r="X551" s="89">
        <v>69</v>
      </c>
      <c r="Y551" s="89">
        <v>1</v>
      </c>
      <c r="Z551" s="94">
        <v>691</v>
      </c>
      <c r="AA551" s="92">
        <v>4110</v>
      </c>
      <c r="AB551" s="90" t="s">
        <v>258</v>
      </c>
    </row>
    <row r="552" spans="22:28" x14ac:dyDescent="0.25">
      <c r="V552" s="89">
        <v>69</v>
      </c>
      <c r="W552" s="90" t="s">
        <v>195</v>
      </c>
      <c r="X552" s="89">
        <v>69</v>
      </c>
      <c r="Y552" s="89">
        <v>2</v>
      </c>
      <c r="Z552" s="94">
        <v>692</v>
      </c>
      <c r="AA552" s="92">
        <v>10091</v>
      </c>
      <c r="AB552" s="90" t="s">
        <v>286</v>
      </c>
    </row>
    <row r="553" spans="22:28" x14ac:dyDescent="0.25">
      <c r="V553" s="89">
        <v>69</v>
      </c>
      <c r="W553" s="90" t="s">
        <v>195</v>
      </c>
      <c r="X553" s="89">
        <v>69</v>
      </c>
      <c r="Y553" s="89">
        <v>3</v>
      </c>
      <c r="Z553" s="94">
        <v>693</v>
      </c>
      <c r="AA553" s="92">
        <v>69104</v>
      </c>
      <c r="AB553" s="90" t="s">
        <v>558</v>
      </c>
    </row>
    <row r="554" spans="22:28" x14ac:dyDescent="0.25">
      <c r="V554" s="89">
        <v>69</v>
      </c>
      <c r="W554" s="90" t="s">
        <v>195</v>
      </c>
      <c r="X554" s="89">
        <v>69</v>
      </c>
      <c r="Y554" s="89">
        <v>4</v>
      </c>
      <c r="Z554" s="94">
        <v>694</v>
      </c>
      <c r="AA554" s="92">
        <v>69106</v>
      </c>
      <c r="AB554" s="90" t="s">
        <v>559</v>
      </c>
    </row>
    <row r="555" spans="22:28" x14ac:dyDescent="0.25">
      <c r="V555" s="89">
        <v>69</v>
      </c>
      <c r="W555" s="90" t="s">
        <v>195</v>
      </c>
      <c r="X555" s="89">
        <v>69</v>
      </c>
      <c r="Y555" s="89">
        <v>5</v>
      </c>
      <c r="Z555" s="94">
        <v>695</v>
      </c>
      <c r="AA555" s="92">
        <v>69107</v>
      </c>
      <c r="AB555" s="90" t="s">
        <v>560</v>
      </c>
    </row>
    <row r="556" spans="22:28" x14ac:dyDescent="0.25">
      <c r="V556" s="89">
        <v>69</v>
      </c>
      <c r="W556" s="90" t="s">
        <v>195</v>
      </c>
      <c r="X556" s="89">
        <v>69</v>
      </c>
      <c r="Y556" s="89">
        <v>6</v>
      </c>
      <c r="Z556" s="94">
        <v>696</v>
      </c>
      <c r="AA556" s="92">
        <v>69108</v>
      </c>
      <c r="AB556" s="90" t="s">
        <v>561</v>
      </c>
    </row>
    <row r="557" spans="22:28" x14ac:dyDescent="0.25">
      <c r="V557" s="89">
        <v>69</v>
      </c>
      <c r="W557" s="90" t="s">
        <v>195</v>
      </c>
      <c r="X557" s="89">
        <v>69</v>
      </c>
      <c r="Y557" s="89">
        <v>7</v>
      </c>
      <c r="Z557" s="94">
        <v>697</v>
      </c>
      <c r="AA557" s="92">
        <v>69109</v>
      </c>
      <c r="AB557" s="90" t="s">
        <v>562</v>
      </c>
    </row>
    <row r="558" spans="22:28" x14ac:dyDescent="0.25">
      <c r="V558" s="89">
        <v>69</v>
      </c>
      <c r="W558" s="90" t="s">
        <v>195</v>
      </c>
      <c r="X558" s="89">
        <v>69</v>
      </c>
      <c r="Y558" s="89">
        <v>8</v>
      </c>
      <c r="Z558" s="94">
        <v>698</v>
      </c>
      <c r="AA558" s="92">
        <v>87083</v>
      </c>
      <c r="AB558" s="90" t="s">
        <v>636</v>
      </c>
    </row>
    <row r="559" spans="22:28" x14ac:dyDescent="0.25">
      <c r="V559" s="89">
        <v>69</v>
      </c>
      <c r="W559" s="90" t="s">
        <v>195</v>
      </c>
      <c r="X559" s="89">
        <v>69</v>
      </c>
      <c r="Y559" s="89">
        <v>9</v>
      </c>
      <c r="Z559" s="94">
        <v>699</v>
      </c>
      <c r="AA559" s="92">
        <v>88081</v>
      </c>
      <c r="AB559" s="90" t="s">
        <v>641</v>
      </c>
    </row>
    <row r="560" spans="22:28" x14ac:dyDescent="0.25">
      <c r="V560" s="89">
        <v>69</v>
      </c>
      <c r="W560" s="90" t="s">
        <v>195</v>
      </c>
      <c r="X560" s="89">
        <v>69</v>
      </c>
      <c r="Y560" s="89">
        <v>10</v>
      </c>
      <c r="Z560" s="94">
        <v>6910</v>
      </c>
      <c r="AA560" s="92">
        <v>102085</v>
      </c>
      <c r="AB560" s="90" t="s">
        <v>711</v>
      </c>
    </row>
    <row r="561" spans="22:28" x14ac:dyDescent="0.25">
      <c r="V561" s="89">
        <v>70</v>
      </c>
      <c r="W561" s="90" t="s">
        <v>196</v>
      </c>
      <c r="X561" s="89">
        <v>70</v>
      </c>
      <c r="Y561" s="89">
        <v>1</v>
      </c>
      <c r="Z561" s="94">
        <v>701</v>
      </c>
      <c r="AA561" s="92">
        <v>4106</v>
      </c>
      <c r="AB561" s="90" t="s">
        <v>256</v>
      </c>
    </row>
    <row r="562" spans="22:28" x14ac:dyDescent="0.25">
      <c r="V562" s="89">
        <v>70</v>
      </c>
      <c r="W562" s="90" t="s">
        <v>196</v>
      </c>
      <c r="X562" s="89">
        <v>70</v>
      </c>
      <c r="Y562" s="89">
        <v>2</v>
      </c>
      <c r="Z562" s="94">
        <v>702</v>
      </c>
      <c r="AA562" s="92">
        <v>37039</v>
      </c>
      <c r="AB562" s="90" t="s">
        <v>411</v>
      </c>
    </row>
    <row r="563" spans="22:28" x14ac:dyDescent="0.25">
      <c r="V563" s="89">
        <v>70</v>
      </c>
      <c r="W563" s="90" t="s">
        <v>196</v>
      </c>
      <c r="X563" s="89">
        <v>70</v>
      </c>
      <c r="Y563" s="89">
        <v>3</v>
      </c>
      <c r="Z563" s="94">
        <v>703</v>
      </c>
      <c r="AA563" s="92">
        <v>57001</v>
      </c>
      <c r="AB563" s="90" t="s">
        <v>517</v>
      </c>
    </row>
    <row r="564" spans="22:28" x14ac:dyDescent="0.25">
      <c r="V564" s="89">
        <v>70</v>
      </c>
      <c r="W564" s="90" t="s">
        <v>196</v>
      </c>
      <c r="X564" s="89">
        <v>70</v>
      </c>
      <c r="Y564" s="89">
        <v>4</v>
      </c>
      <c r="Z564" s="94">
        <v>704</v>
      </c>
      <c r="AA564" s="92">
        <v>57003</v>
      </c>
      <c r="AB564" s="90" t="s">
        <v>519</v>
      </c>
    </row>
    <row r="565" spans="22:28" x14ac:dyDescent="0.25">
      <c r="V565" s="89">
        <v>70</v>
      </c>
      <c r="W565" s="90" t="s">
        <v>196</v>
      </c>
      <c r="X565" s="89">
        <v>70</v>
      </c>
      <c r="Y565" s="89">
        <v>5</v>
      </c>
      <c r="Z565" s="94">
        <v>705</v>
      </c>
      <c r="AA565" s="92">
        <v>70092</v>
      </c>
      <c r="AB565" s="90" t="s">
        <v>563</v>
      </c>
    </row>
    <row r="566" spans="22:28" x14ac:dyDescent="0.25">
      <c r="V566" s="89">
        <v>70</v>
      </c>
      <c r="W566" s="90" t="s">
        <v>196</v>
      </c>
      <c r="X566" s="89">
        <v>70</v>
      </c>
      <c r="Y566" s="89">
        <v>6</v>
      </c>
      <c r="Z566" s="94">
        <v>706</v>
      </c>
      <c r="AA566" s="92">
        <v>70093</v>
      </c>
      <c r="AB566" s="90" t="s">
        <v>564</v>
      </c>
    </row>
    <row r="567" spans="22:28" x14ac:dyDescent="0.25">
      <c r="V567" s="89">
        <v>71</v>
      </c>
      <c r="W567" s="90" t="s">
        <v>197</v>
      </c>
      <c r="X567" s="89">
        <v>71</v>
      </c>
      <c r="Y567" s="89">
        <v>1</v>
      </c>
      <c r="Z567" s="94">
        <v>711</v>
      </c>
      <c r="AA567" s="92">
        <v>15002</v>
      </c>
      <c r="AB567" s="90" t="s">
        <v>309</v>
      </c>
    </row>
    <row r="568" spans="22:28" x14ac:dyDescent="0.25">
      <c r="V568" s="89">
        <v>71</v>
      </c>
      <c r="W568" s="90" t="s">
        <v>197</v>
      </c>
      <c r="X568" s="89">
        <v>71</v>
      </c>
      <c r="Y568" s="89">
        <v>2</v>
      </c>
      <c r="Z568" s="94">
        <v>712</v>
      </c>
      <c r="AA568" s="92">
        <v>27058</v>
      </c>
      <c r="AB568" s="90" t="s">
        <v>366</v>
      </c>
    </row>
    <row r="569" spans="22:28" x14ac:dyDescent="0.25">
      <c r="V569" s="89">
        <v>71</v>
      </c>
      <c r="W569" s="90" t="s">
        <v>197</v>
      </c>
      <c r="X569" s="89">
        <v>71</v>
      </c>
      <c r="Y569" s="89">
        <v>3</v>
      </c>
      <c r="Z569" s="94">
        <v>713</v>
      </c>
      <c r="AA569" s="92">
        <v>66102</v>
      </c>
      <c r="AB569" s="90" t="s">
        <v>545</v>
      </c>
    </row>
    <row r="570" spans="22:28" x14ac:dyDescent="0.25">
      <c r="V570" s="89">
        <v>71</v>
      </c>
      <c r="W570" s="90" t="s">
        <v>197</v>
      </c>
      <c r="X570" s="89">
        <v>71</v>
      </c>
      <c r="Y570" s="89">
        <v>4</v>
      </c>
      <c r="Z570" s="94">
        <v>714</v>
      </c>
      <c r="AA570" s="92">
        <v>66105</v>
      </c>
      <c r="AB570" s="90" t="s">
        <v>548</v>
      </c>
    </row>
    <row r="571" spans="22:28" x14ac:dyDescent="0.25">
      <c r="V571" s="89">
        <v>71</v>
      </c>
      <c r="W571" s="90" t="s">
        <v>197</v>
      </c>
      <c r="X571" s="89">
        <v>71</v>
      </c>
      <c r="Y571" s="89">
        <v>5</v>
      </c>
      <c r="Z571" s="94">
        <v>715</v>
      </c>
      <c r="AA571" s="92">
        <v>68072</v>
      </c>
      <c r="AB571" s="90" t="s">
        <v>554</v>
      </c>
    </row>
    <row r="572" spans="22:28" x14ac:dyDescent="0.25">
      <c r="V572" s="89">
        <v>71</v>
      </c>
      <c r="W572" s="90" t="s">
        <v>197</v>
      </c>
      <c r="X572" s="89">
        <v>71</v>
      </c>
      <c r="Y572" s="89">
        <v>6</v>
      </c>
      <c r="Z572" s="94">
        <v>716</v>
      </c>
      <c r="AA572" s="92">
        <v>68073</v>
      </c>
      <c r="AB572" s="90" t="s">
        <v>555</v>
      </c>
    </row>
    <row r="573" spans="22:28" x14ac:dyDescent="0.25">
      <c r="V573" s="89">
        <v>71</v>
      </c>
      <c r="W573" s="90" t="s">
        <v>197</v>
      </c>
      <c r="X573" s="89">
        <v>71</v>
      </c>
      <c r="Y573" s="89">
        <v>7</v>
      </c>
      <c r="Z573" s="94">
        <v>717</v>
      </c>
      <c r="AA573" s="92">
        <v>71091</v>
      </c>
      <c r="AB573" s="90" t="s">
        <v>565</v>
      </c>
    </row>
    <row r="574" spans="22:28" x14ac:dyDescent="0.25">
      <c r="V574" s="89">
        <v>71</v>
      </c>
      <c r="W574" s="90" t="s">
        <v>197</v>
      </c>
      <c r="X574" s="89">
        <v>71</v>
      </c>
      <c r="Y574" s="89">
        <v>8</v>
      </c>
      <c r="Z574" s="94">
        <v>718</v>
      </c>
      <c r="AA574" s="92">
        <v>71092</v>
      </c>
      <c r="AB574" s="90" t="s">
        <v>566</v>
      </c>
    </row>
    <row r="575" spans="22:28" x14ac:dyDescent="0.25">
      <c r="V575" s="89">
        <v>71</v>
      </c>
      <c r="W575" s="90" t="s">
        <v>197</v>
      </c>
      <c r="X575" s="89">
        <v>71</v>
      </c>
      <c r="Y575" s="89">
        <v>9</v>
      </c>
      <c r="Z575" s="94">
        <v>719</v>
      </c>
      <c r="AA575" s="92">
        <v>80119</v>
      </c>
      <c r="AB575" s="90" t="s">
        <v>607</v>
      </c>
    </row>
    <row r="576" spans="22:28" x14ac:dyDescent="0.25">
      <c r="V576" s="89">
        <v>72</v>
      </c>
      <c r="W576" s="90" t="s">
        <v>198</v>
      </c>
      <c r="X576" s="89">
        <v>72</v>
      </c>
      <c r="Y576" s="89">
        <v>1</v>
      </c>
      <c r="Z576" s="94">
        <v>721</v>
      </c>
      <c r="AA576" s="92">
        <v>67055</v>
      </c>
      <c r="AB576" s="90" t="s">
        <v>550</v>
      </c>
    </row>
    <row r="577" spans="22:28" x14ac:dyDescent="0.25">
      <c r="V577" s="89">
        <v>72</v>
      </c>
      <c r="W577" s="90" t="s">
        <v>198</v>
      </c>
      <c r="X577" s="89">
        <v>72</v>
      </c>
      <c r="Y577" s="89">
        <v>2</v>
      </c>
      <c r="Z577" s="94">
        <v>722</v>
      </c>
      <c r="AA577" s="92">
        <v>72066</v>
      </c>
      <c r="AB577" s="90" t="s">
        <v>567</v>
      </c>
    </row>
    <row r="578" spans="22:28" x14ac:dyDescent="0.25">
      <c r="V578" s="89">
        <v>72</v>
      </c>
      <c r="W578" s="90" t="s">
        <v>198</v>
      </c>
      <c r="X578" s="89">
        <v>72</v>
      </c>
      <c r="Y578" s="89">
        <v>3</v>
      </c>
      <c r="Z578" s="94">
        <v>723</v>
      </c>
      <c r="AA578" s="92">
        <v>72068</v>
      </c>
      <c r="AB578" s="90" t="s">
        <v>568</v>
      </c>
    </row>
    <row r="579" spans="22:28" x14ac:dyDescent="0.25">
      <c r="V579" s="89">
        <v>72</v>
      </c>
      <c r="W579" s="90" t="s">
        <v>198</v>
      </c>
      <c r="X579" s="89">
        <v>72</v>
      </c>
      <c r="Y579" s="89">
        <v>4</v>
      </c>
      <c r="Z579" s="94">
        <v>724</v>
      </c>
      <c r="AA579" s="92">
        <v>72073</v>
      </c>
      <c r="AB579" s="90" t="s">
        <v>569</v>
      </c>
    </row>
    <row r="580" spans="22:28" x14ac:dyDescent="0.25">
      <c r="V580" s="89">
        <v>72</v>
      </c>
      <c r="W580" s="90" t="s">
        <v>198</v>
      </c>
      <c r="X580" s="89">
        <v>72</v>
      </c>
      <c r="Y580" s="89">
        <v>5</v>
      </c>
      <c r="Z580" s="94">
        <v>725</v>
      </c>
      <c r="AA580" s="92">
        <v>72074</v>
      </c>
      <c r="AB580" s="90" t="s">
        <v>570</v>
      </c>
    </row>
    <row r="581" spans="22:28" x14ac:dyDescent="0.25">
      <c r="V581" s="89">
        <v>72</v>
      </c>
      <c r="W581" s="90" t="s">
        <v>198</v>
      </c>
      <c r="X581" s="89">
        <v>72</v>
      </c>
      <c r="Y581" s="89">
        <v>6</v>
      </c>
      <c r="Z581" s="94">
        <v>726</v>
      </c>
      <c r="AA581" s="92">
        <v>100063</v>
      </c>
      <c r="AB581" s="90" t="s">
        <v>705</v>
      </c>
    </row>
    <row r="582" spans="22:28" x14ac:dyDescent="0.25">
      <c r="V582" s="89">
        <v>73</v>
      </c>
      <c r="W582" s="90" t="s">
        <v>199</v>
      </c>
      <c r="X582" s="89">
        <v>73</v>
      </c>
      <c r="Y582" s="89">
        <v>1</v>
      </c>
      <c r="Z582" s="94">
        <v>731</v>
      </c>
      <c r="AA582" s="92">
        <v>5120</v>
      </c>
      <c r="AB582" s="90" t="s">
        <v>259</v>
      </c>
    </row>
    <row r="583" spans="22:28" x14ac:dyDescent="0.25">
      <c r="V583" s="89">
        <v>73</v>
      </c>
      <c r="W583" s="90" t="s">
        <v>199</v>
      </c>
      <c r="X583" s="89">
        <v>73</v>
      </c>
      <c r="Y583" s="89">
        <v>2</v>
      </c>
      <c r="Z583" s="94">
        <v>732</v>
      </c>
      <c r="AA583" s="92">
        <v>49132</v>
      </c>
      <c r="AB583" s="90" t="s">
        <v>473</v>
      </c>
    </row>
    <row r="584" spans="22:28" x14ac:dyDescent="0.25">
      <c r="V584" s="89">
        <v>73</v>
      </c>
      <c r="W584" s="90" t="s">
        <v>199</v>
      </c>
      <c r="X584" s="89">
        <v>73</v>
      </c>
      <c r="Y584" s="89">
        <v>3</v>
      </c>
      <c r="Z584" s="94">
        <v>733</v>
      </c>
      <c r="AA584" s="92">
        <v>49140</v>
      </c>
      <c r="AB584" s="90" t="s">
        <v>476</v>
      </c>
    </row>
    <row r="585" spans="22:28" x14ac:dyDescent="0.25">
      <c r="V585" s="89">
        <v>73</v>
      </c>
      <c r="W585" s="90" t="s">
        <v>199</v>
      </c>
      <c r="X585" s="89">
        <v>73</v>
      </c>
      <c r="Y585" s="89">
        <v>4</v>
      </c>
      <c r="Z585" s="94">
        <v>734</v>
      </c>
      <c r="AA585" s="92">
        <v>49148</v>
      </c>
      <c r="AB585" s="90" t="s">
        <v>479</v>
      </c>
    </row>
    <row r="586" spans="22:28" x14ac:dyDescent="0.25">
      <c r="V586" s="89">
        <v>73</v>
      </c>
      <c r="W586" s="90" t="s">
        <v>199</v>
      </c>
      <c r="X586" s="89">
        <v>73</v>
      </c>
      <c r="Y586" s="89">
        <v>5</v>
      </c>
      <c r="Z586" s="94">
        <v>735</v>
      </c>
      <c r="AA586" s="92">
        <v>55105</v>
      </c>
      <c r="AB586" s="90" t="s">
        <v>510</v>
      </c>
    </row>
    <row r="587" spans="22:28" x14ac:dyDescent="0.25">
      <c r="V587" s="89">
        <v>73</v>
      </c>
      <c r="W587" s="90" t="s">
        <v>199</v>
      </c>
      <c r="X587" s="89">
        <v>73</v>
      </c>
      <c r="Y587" s="89">
        <v>6</v>
      </c>
      <c r="Z587" s="94">
        <v>736</v>
      </c>
      <c r="AA587" s="92">
        <v>60077</v>
      </c>
      <c r="AB587" s="90" t="s">
        <v>529</v>
      </c>
    </row>
    <row r="588" spans="22:28" x14ac:dyDescent="0.25">
      <c r="V588" s="89">
        <v>73</v>
      </c>
      <c r="W588" s="90" t="s">
        <v>199</v>
      </c>
      <c r="X588" s="89">
        <v>73</v>
      </c>
      <c r="Y588" s="89">
        <v>7</v>
      </c>
      <c r="Z588" s="94">
        <v>737</v>
      </c>
      <c r="AA588" s="92">
        <v>73099</v>
      </c>
      <c r="AB588" s="90" t="s">
        <v>571</v>
      </c>
    </row>
    <row r="589" spans="22:28" x14ac:dyDescent="0.25">
      <c r="V589" s="89">
        <v>73</v>
      </c>
      <c r="W589" s="90" t="s">
        <v>199</v>
      </c>
      <c r="X589" s="89">
        <v>73</v>
      </c>
      <c r="Y589" s="89">
        <v>8</v>
      </c>
      <c r="Z589" s="94">
        <v>738</v>
      </c>
      <c r="AA589" s="92">
        <v>73102</v>
      </c>
      <c r="AB589" s="90" t="s">
        <v>572</v>
      </c>
    </row>
    <row r="590" spans="22:28" x14ac:dyDescent="0.25">
      <c r="V590" s="89">
        <v>73</v>
      </c>
      <c r="W590" s="90" t="s">
        <v>199</v>
      </c>
      <c r="X590" s="89">
        <v>73</v>
      </c>
      <c r="Y590" s="89">
        <v>9</v>
      </c>
      <c r="Z590" s="94">
        <v>739</v>
      </c>
      <c r="AA590" s="92">
        <v>73105</v>
      </c>
      <c r="AB590" s="90" t="s">
        <v>573</v>
      </c>
    </row>
    <row r="591" spans="22:28" x14ac:dyDescent="0.25">
      <c r="V591" s="89">
        <v>73</v>
      </c>
      <c r="W591" s="90" t="s">
        <v>199</v>
      </c>
      <c r="X591" s="89">
        <v>73</v>
      </c>
      <c r="Y591" s="89">
        <v>10</v>
      </c>
      <c r="Z591" s="94">
        <v>7310</v>
      </c>
      <c r="AA591" s="92">
        <v>73106</v>
      </c>
      <c r="AB591" s="90" t="s">
        <v>574</v>
      </c>
    </row>
    <row r="592" spans="22:28" x14ac:dyDescent="0.25">
      <c r="V592" s="89">
        <v>73</v>
      </c>
      <c r="W592" s="90" t="s">
        <v>199</v>
      </c>
      <c r="X592" s="89">
        <v>73</v>
      </c>
      <c r="Y592" s="89">
        <v>11</v>
      </c>
      <c r="Z592" s="94">
        <v>7311</v>
      </c>
      <c r="AA592" s="92">
        <v>73108</v>
      </c>
      <c r="AB592" s="90" t="s">
        <v>575</v>
      </c>
    </row>
    <row r="593" spans="22:28" x14ac:dyDescent="0.25">
      <c r="V593" s="89">
        <v>74</v>
      </c>
      <c r="W593" s="90" t="s">
        <v>200</v>
      </c>
      <c r="X593" s="89">
        <v>74</v>
      </c>
      <c r="Y593" s="89">
        <v>1</v>
      </c>
      <c r="Z593" s="94">
        <v>741</v>
      </c>
      <c r="AA593" s="92">
        <v>38045</v>
      </c>
      <c r="AB593" s="90" t="s">
        <v>413</v>
      </c>
    </row>
    <row r="594" spans="22:28" x14ac:dyDescent="0.25">
      <c r="V594" s="89">
        <v>74</v>
      </c>
      <c r="W594" s="90" t="s">
        <v>200</v>
      </c>
      <c r="X594" s="89">
        <v>74</v>
      </c>
      <c r="Y594" s="89">
        <v>2</v>
      </c>
      <c r="Z594" s="94">
        <v>742</v>
      </c>
      <c r="AA594" s="92">
        <v>74187</v>
      </c>
      <c r="AB594" s="90" t="s">
        <v>576</v>
      </c>
    </row>
    <row r="595" spans="22:28" x14ac:dyDescent="0.25">
      <c r="V595" s="89">
        <v>74</v>
      </c>
      <c r="W595" s="90" t="s">
        <v>200</v>
      </c>
      <c r="X595" s="89">
        <v>74</v>
      </c>
      <c r="Y595" s="89">
        <v>3</v>
      </c>
      <c r="Z595" s="94">
        <v>743</v>
      </c>
      <c r="AA595" s="92">
        <v>74190</v>
      </c>
      <c r="AB595" s="90" t="s">
        <v>577</v>
      </c>
    </row>
    <row r="596" spans="22:28" x14ac:dyDescent="0.25">
      <c r="V596" s="89">
        <v>74</v>
      </c>
      <c r="W596" s="90" t="s">
        <v>200</v>
      </c>
      <c r="X596" s="89">
        <v>74</v>
      </c>
      <c r="Y596" s="89">
        <v>4</v>
      </c>
      <c r="Z596" s="94">
        <v>744</v>
      </c>
      <c r="AA596" s="92">
        <v>74194</v>
      </c>
      <c r="AB596" s="90" t="s">
        <v>578</v>
      </c>
    </row>
    <row r="597" spans="22:28" x14ac:dyDescent="0.25">
      <c r="V597" s="89">
        <v>74</v>
      </c>
      <c r="W597" s="90" t="s">
        <v>200</v>
      </c>
      <c r="X597" s="89">
        <v>74</v>
      </c>
      <c r="Y597" s="89">
        <v>5</v>
      </c>
      <c r="Z597" s="94">
        <v>745</v>
      </c>
      <c r="AA597" s="92">
        <v>74195</v>
      </c>
      <c r="AB597" s="90" t="s">
        <v>579</v>
      </c>
    </row>
    <row r="598" spans="22:28" x14ac:dyDescent="0.25">
      <c r="V598" s="89">
        <v>74</v>
      </c>
      <c r="W598" s="90" t="s">
        <v>200</v>
      </c>
      <c r="X598" s="89">
        <v>74</v>
      </c>
      <c r="Y598" s="89">
        <v>6</v>
      </c>
      <c r="Z598" s="94">
        <v>746</v>
      </c>
      <c r="AA598" s="92">
        <v>74197</v>
      </c>
      <c r="AB598" s="90" t="s">
        <v>580</v>
      </c>
    </row>
    <row r="599" spans="22:28" x14ac:dyDescent="0.25">
      <c r="V599" s="89">
        <v>74</v>
      </c>
      <c r="W599" s="90" t="s">
        <v>200</v>
      </c>
      <c r="X599" s="89">
        <v>74</v>
      </c>
      <c r="Y599" s="89">
        <v>7</v>
      </c>
      <c r="Z599" s="94">
        <v>747</v>
      </c>
      <c r="AA599" s="92">
        <v>74201</v>
      </c>
      <c r="AB599" s="90" t="s">
        <v>581</v>
      </c>
    </row>
    <row r="600" spans="22:28" x14ac:dyDescent="0.25">
      <c r="V600" s="89">
        <v>74</v>
      </c>
      <c r="W600" s="90" t="s">
        <v>200</v>
      </c>
      <c r="X600" s="89">
        <v>74</v>
      </c>
      <c r="Y600" s="89">
        <v>8</v>
      </c>
      <c r="Z600" s="94">
        <v>748</v>
      </c>
      <c r="AA600" s="92">
        <v>74202</v>
      </c>
      <c r="AB600" s="90" t="s">
        <v>582</v>
      </c>
    </row>
    <row r="601" spans="22:28" x14ac:dyDescent="0.25">
      <c r="V601" s="89">
        <v>74</v>
      </c>
      <c r="W601" s="90" t="s">
        <v>200</v>
      </c>
      <c r="X601" s="89">
        <v>74</v>
      </c>
      <c r="Y601" s="89">
        <v>9</v>
      </c>
      <c r="Z601" s="94">
        <v>749</v>
      </c>
      <c r="AA601" s="92">
        <v>113001</v>
      </c>
      <c r="AB601" s="90" t="s">
        <v>757</v>
      </c>
    </row>
    <row r="602" spans="22:28" x14ac:dyDescent="0.25">
      <c r="V602" s="89">
        <v>75</v>
      </c>
      <c r="W602" s="90" t="s">
        <v>201</v>
      </c>
      <c r="X602" s="89">
        <v>75</v>
      </c>
      <c r="Y602" s="89">
        <v>1</v>
      </c>
      <c r="Z602" s="94">
        <v>751</v>
      </c>
      <c r="AA602" s="92">
        <v>75084</v>
      </c>
      <c r="AB602" s="90" t="s">
        <v>583</v>
      </c>
    </row>
    <row r="603" spans="22:28" x14ac:dyDescent="0.25">
      <c r="V603" s="89">
        <v>75</v>
      </c>
      <c r="W603" s="90" t="s">
        <v>201</v>
      </c>
      <c r="X603" s="89">
        <v>75</v>
      </c>
      <c r="Y603" s="89">
        <v>2</v>
      </c>
      <c r="Z603" s="94">
        <v>752</v>
      </c>
      <c r="AA603" s="92">
        <v>75085</v>
      </c>
      <c r="AB603" s="90" t="s">
        <v>584</v>
      </c>
    </row>
    <row r="604" spans="22:28" x14ac:dyDescent="0.25">
      <c r="V604" s="89">
        <v>75</v>
      </c>
      <c r="W604" s="90" t="s">
        <v>201</v>
      </c>
      <c r="X604" s="89">
        <v>75</v>
      </c>
      <c r="Y604" s="89">
        <v>3</v>
      </c>
      <c r="Z604" s="94">
        <v>753</v>
      </c>
      <c r="AA604" s="92">
        <v>75086</v>
      </c>
      <c r="AB604" s="90" t="s">
        <v>585</v>
      </c>
    </row>
    <row r="605" spans="22:28" x14ac:dyDescent="0.25">
      <c r="V605" s="89">
        <v>75</v>
      </c>
      <c r="W605" s="90" t="s">
        <v>201</v>
      </c>
      <c r="X605" s="89">
        <v>75</v>
      </c>
      <c r="Y605" s="89">
        <v>4</v>
      </c>
      <c r="Z605" s="94">
        <v>754</v>
      </c>
      <c r="AA605" s="92">
        <v>75087</v>
      </c>
      <c r="AB605" s="90" t="s">
        <v>586</v>
      </c>
    </row>
    <row r="606" spans="22:28" x14ac:dyDescent="0.25">
      <c r="V606" s="89">
        <v>75</v>
      </c>
      <c r="W606" s="90" t="s">
        <v>201</v>
      </c>
      <c r="X606" s="89">
        <v>75</v>
      </c>
      <c r="Y606" s="89">
        <v>5</v>
      </c>
      <c r="Z606" s="94">
        <v>755</v>
      </c>
      <c r="AA606" s="92">
        <v>101105</v>
      </c>
      <c r="AB606" s="90" t="s">
        <v>708</v>
      </c>
    </row>
    <row r="607" spans="22:28" x14ac:dyDescent="0.25">
      <c r="V607" s="89">
        <v>76</v>
      </c>
      <c r="W607" s="90" t="s">
        <v>202</v>
      </c>
      <c r="X607" s="89">
        <v>76</v>
      </c>
      <c r="Y607" s="89">
        <v>1</v>
      </c>
      <c r="Z607" s="94">
        <v>761</v>
      </c>
      <c r="AA607" s="92">
        <v>37037</v>
      </c>
      <c r="AB607" s="90" t="s">
        <v>410</v>
      </c>
    </row>
    <row r="608" spans="22:28" x14ac:dyDescent="0.25">
      <c r="V608" s="89">
        <v>76</v>
      </c>
      <c r="W608" s="90" t="s">
        <v>202</v>
      </c>
      <c r="X608" s="89">
        <v>76</v>
      </c>
      <c r="Y608" s="89">
        <v>2</v>
      </c>
      <c r="Z608" s="94">
        <v>762</v>
      </c>
      <c r="AA608" s="92">
        <v>63067</v>
      </c>
      <c r="AB608" s="90" t="s">
        <v>539</v>
      </c>
    </row>
    <row r="609" spans="22:28" x14ac:dyDescent="0.25">
      <c r="V609" s="89">
        <v>76</v>
      </c>
      <c r="W609" s="90" t="s">
        <v>202</v>
      </c>
      <c r="X609" s="89">
        <v>76</v>
      </c>
      <c r="Y609" s="89">
        <v>3</v>
      </c>
      <c r="Z609" s="94">
        <v>763</v>
      </c>
      <c r="AA609" s="92">
        <v>76081</v>
      </c>
      <c r="AB609" s="90" t="s">
        <v>587</v>
      </c>
    </row>
    <row r="610" spans="22:28" x14ac:dyDescent="0.25">
      <c r="V610" s="89">
        <v>76</v>
      </c>
      <c r="W610" s="90" t="s">
        <v>202</v>
      </c>
      <c r="X610" s="89">
        <v>76</v>
      </c>
      <c r="Y610" s="89">
        <v>4</v>
      </c>
      <c r="Z610" s="94">
        <v>764</v>
      </c>
      <c r="AA610" s="92">
        <v>76082</v>
      </c>
      <c r="AB610" s="90" t="s">
        <v>588</v>
      </c>
    </row>
    <row r="611" spans="22:28" x14ac:dyDescent="0.25">
      <c r="V611" s="89">
        <v>76</v>
      </c>
      <c r="W611" s="90" t="s">
        <v>202</v>
      </c>
      <c r="X611" s="89">
        <v>76</v>
      </c>
      <c r="Y611" s="89">
        <v>5</v>
      </c>
      <c r="Z611" s="94">
        <v>765</v>
      </c>
      <c r="AA611" s="92">
        <v>76083</v>
      </c>
      <c r="AB611" s="90" t="s">
        <v>589</v>
      </c>
    </row>
    <row r="612" spans="22:28" x14ac:dyDescent="0.25">
      <c r="V612" s="89">
        <v>77</v>
      </c>
      <c r="W612" s="90" t="s">
        <v>203</v>
      </c>
      <c r="X612" s="89">
        <v>77</v>
      </c>
      <c r="Y612" s="89">
        <v>1</v>
      </c>
      <c r="Z612" s="94">
        <v>771</v>
      </c>
      <c r="AA612" s="92">
        <v>34124</v>
      </c>
      <c r="AB612" s="90" t="s">
        <v>393</v>
      </c>
    </row>
    <row r="613" spans="22:28" x14ac:dyDescent="0.25">
      <c r="V613" s="89">
        <v>77</v>
      </c>
      <c r="W613" s="90" t="s">
        <v>203</v>
      </c>
      <c r="X613" s="89">
        <v>77</v>
      </c>
      <c r="Y613" s="89">
        <v>2</v>
      </c>
      <c r="Z613" s="94">
        <v>772</v>
      </c>
      <c r="AA613" s="92">
        <v>46140</v>
      </c>
      <c r="AB613" s="90" t="s">
        <v>456</v>
      </c>
    </row>
    <row r="614" spans="22:28" x14ac:dyDescent="0.25">
      <c r="V614" s="89">
        <v>77</v>
      </c>
      <c r="W614" s="90" t="s">
        <v>203</v>
      </c>
      <c r="X614" s="89">
        <v>77</v>
      </c>
      <c r="Y614" s="89">
        <v>3</v>
      </c>
      <c r="Z614" s="94">
        <v>773</v>
      </c>
      <c r="AA614" s="92">
        <v>77100</v>
      </c>
      <c r="AB614" s="90" t="s">
        <v>590</v>
      </c>
    </row>
    <row r="615" spans="22:28" x14ac:dyDescent="0.25">
      <c r="V615" s="89">
        <v>77</v>
      </c>
      <c r="W615" s="90" t="s">
        <v>203</v>
      </c>
      <c r="X615" s="89">
        <v>77</v>
      </c>
      <c r="Y615" s="89">
        <v>4</v>
      </c>
      <c r="Z615" s="94">
        <v>774</v>
      </c>
      <c r="AA615" s="92">
        <v>77101</v>
      </c>
      <c r="AB615" s="90" t="s">
        <v>591</v>
      </c>
    </row>
    <row r="616" spans="22:28" x14ac:dyDescent="0.25">
      <c r="V616" s="89">
        <v>77</v>
      </c>
      <c r="W616" s="90" t="s">
        <v>203</v>
      </c>
      <c r="X616" s="89">
        <v>77</v>
      </c>
      <c r="Y616" s="89">
        <v>5</v>
      </c>
      <c r="Z616" s="94">
        <v>775</v>
      </c>
      <c r="AA616" s="92">
        <v>77102</v>
      </c>
      <c r="AB616" s="90" t="s">
        <v>592</v>
      </c>
    </row>
    <row r="617" spans="22:28" x14ac:dyDescent="0.25">
      <c r="V617" s="89">
        <v>77</v>
      </c>
      <c r="W617" s="90" t="s">
        <v>203</v>
      </c>
      <c r="X617" s="89">
        <v>77</v>
      </c>
      <c r="Y617" s="89">
        <v>6</v>
      </c>
      <c r="Z617" s="94">
        <v>776</v>
      </c>
      <c r="AA617" s="92">
        <v>77103</v>
      </c>
      <c r="AB617" s="90" t="s">
        <v>593</v>
      </c>
    </row>
    <row r="618" spans="22:28" x14ac:dyDescent="0.25">
      <c r="V618" s="89">
        <v>77</v>
      </c>
      <c r="W618" s="90" t="s">
        <v>203</v>
      </c>
      <c r="X618" s="89">
        <v>77</v>
      </c>
      <c r="Y618" s="89">
        <v>7</v>
      </c>
      <c r="Z618" s="94">
        <v>777</v>
      </c>
      <c r="AA618" s="92">
        <v>77104</v>
      </c>
      <c r="AB618" s="90" t="s">
        <v>594</v>
      </c>
    </row>
    <row r="619" spans="22:28" x14ac:dyDescent="0.25">
      <c r="V619" s="89">
        <v>77</v>
      </c>
      <c r="W619" s="90" t="s">
        <v>203</v>
      </c>
      <c r="X619" s="89">
        <v>77</v>
      </c>
      <c r="Y619" s="89">
        <v>8</v>
      </c>
      <c r="Z619" s="94">
        <v>778</v>
      </c>
      <c r="AA619" s="92">
        <v>106001</v>
      </c>
      <c r="AB619" s="90" t="s">
        <v>727</v>
      </c>
    </row>
    <row r="620" spans="22:28" x14ac:dyDescent="0.25">
      <c r="V620" s="89">
        <v>78</v>
      </c>
      <c r="W620" s="90" t="s">
        <v>204</v>
      </c>
      <c r="X620" s="89">
        <v>78</v>
      </c>
      <c r="Y620" s="89">
        <v>1</v>
      </c>
      <c r="Z620" s="94">
        <v>781</v>
      </c>
      <c r="AA620" s="92">
        <v>35102</v>
      </c>
      <c r="AB620" s="90" t="s">
        <v>400</v>
      </c>
    </row>
    <row r="621" spans="22:28" x14ac:dyDescent="0.25">
      <c r="V621" s="89">
        <v>78</v>
      </c>
      <c r="W621" s="90" t="s">
        <v>204</v>
      </c>
      <c r="X621" s="89">
        <v>78</v>
      </c>
      <c r="Y621" s="89">
        <v>2</v>
      </c>
      <c r="Z621" s="94">
        <v>782</v>
      </c>
      <c r="AA621" s="92">
        <v>78001</v>
      </c>
      <c r="AB621" s="90" t="s">
        <v>595</v>
      </c>
    </row>
    <row r="622" spans="22:28" x14ac:dyDescent="0.25">
      <c r="V622" s="89">
        <v>78</v>
      </c>
      <c r="W622" s="90" t="s">
        <v>204</v>
      </c>
      <c r="X622" s="89">
        <v>78</v>
      </c>
      <c r="Y622" s="89">
        <v>3</v>
      </c>
      <c r="Z622" s="94">
        <v>783</v>
      </c>
      <c r="AA622" s="92">
        <v>78002</v>
      </c>
      <c r="AB622" s="90" t="s">
        <v>596</v>
      </c>
    </row>
    <row r="623" spans="22:28" x14ac:dyDescent="0.25">
      <c r="V623" s="89">
        <v>78</v>
      </c>
      <c r="W623" s="90" t="s">
        <v>204</v>
      </c>
      <c r="X623" s="89">
        <v>78</v>
      </c>
      <c r="Y623" s="89">
        <v>4</v>
      </c>
      <c r="Z623" s="94">
        <v>784</v>
      </c>
      <c r="AA623" s="92">
        <v>78003</v>
      </c>
      <c r="AB623" s="90" t="s">
        <v>597</v>
      </c>
    </row>
    <row r="624" spans="22:28" x14ac:dyDescent="0.25">
      <c r="V624" s="89">
        <v>78</v>
      </c>
      <c r="W624" s="90" t="s">
        <v>204</v>
      </c>
      <c r="X624" s="89">
        <v>78</v>
      </c>
      <c r="Y624" s="89">
        <v>5</v>
      </c>
      <c r="Z624" s="94">
        <v>785</v>
      </c>
      <c r="AA624" s="92">
        <v>78004</v>
      </c>
      <c r="AB624" s="90" t="s">
        <v>598</v>
      </c>
    </row>
    <row r="625" spans="22:28" x14ac:dyDescent="0.25">
      <c r="V625" s="89">
        <v>78</v>
      </c>
      <c r="W625" s="90" t="s">
        <v>204</v>
      </c>
      <c r="X625" s="89">
        <v>78</v>
      </c>
      <c r="Y625" s="89">
        <v>6</v>
      </c>
      <c r="Z625" s="94">
        <v>786</v>
      </c>
      <c r="AA625" s="92">
        <v>78005</v>
      </c>
      <c r="AB625" s="90" t="s">
        <v>599</v>
      </c>
    </row>
    <row r="626" spans="22:28" x14ac:dyDescent="0.25">
      <c r="V626" s="89">
        <v>78</v>
      </c>
      <c r="W626" s="90" t="s">
        <v>204</v>
      </c>
      <c r="X626" s="89">
        <v>78</v>
      </c>
      <c r="Y626" s="89">
        <v>7</v>
      </c>
      <c r="Z626" s="94">
        <v>787</v>
      </c>
      <c r="AA626" s="92">
        <v>78009</v>
      </c>
      <c r="AB626" s="90" t="s">
        <v>600</v>
      </c>
    </row>
    <row r="627" spans="22:28" x14ac:dyDescent="0.25">
      <c r="V627" s="89">
        <v>78</v>
      </c>
      <c r="W627" s="90" t="s">
        <v>204</v>
      </c>
      <c r="X627" s="89">
        <v>78</v>
      </c>
      <c r="Y627" s="89">
        <v>8</v>
      </c>
      <c r="Z627" s="94">
        <v>788</v>
      </c>
      <c r="AA627" s="92">
        <v>78012</v>
      </c>
      <c r="AB627" s="90" t="s">
        <v>601</v>
      </c>
    </row>
    <row r="628" spans="22:28" x14ac:dyDescent="0.25">
      <c r="V628" s="89">
        <v>78</v>
      </c>
      <c r="W628" s="90" t="s">
        <v>204</v>
      </c>
      <c r="X628" s="89">
        <v>78</v>
      </c>
      <c r="Y628" s="89">
        <v>9</v>
      </c>
      <c r="Z628" s="94">
        <v>789</v>
      </c>
      <c r="AA628" s="92">
        <v>78013</v>
      </c>
      <c r="AB628" s="90" t="s">
        <v>602</v>
      </c>
    </row>
    <row r="629" spans="22:28" x14ac:dyDescent="0.25">
      <c r="V629" s="89">
        <v>79</v>
      </c>
      <c r="W629" s="90" t="s">
        <v>205</v>
      </c>
      <c r="X629" s="89">
        <v>79</v>
      </c>
      <c r="Y629" s="89">
        <v>1</v>
      </c>
      <c r="Z629" s="94">
        <v>791</v>
      </c>
      <c r="AA629" s="92">
        <v>16094</v>
      </c>
      <c r="AB629" s="90" t="s">
        <v>314</v>
      </c>
    </row>
    <row r="630" spans="22:28" x14ac:dyDescent="0.25">
      <c r="V630" s="89">
        <v>79</v>
      </c>
      <c r="W630" s="90" t="s">
        <v>205</v>
      </c>
      <c r="X630" s="89">
        <v>79</v>
      </c>
      <c r="Y630" s="89">
        <v>2</v>
      </c>
      <c r="Z630" s="94">
        <v>792</v>
      </c>
      <c r="AA630" s="92">
        <v>62072</v>
      </c>
      <c r="AB630" s="90" t="s">
        <v>537</v>
      </c>
    </row>
    <row r="631" spans="22:28" x14ac:dyDescent="0.25">
      <c r="V631" s="89">
        <v>79</v>
      </c>
      <c r="W631" s="90" t="s">
        <v>205</v>
      </c>
      <c r="X631" s="89">
        <v>79</v>
      </c>
      <c r="Y631" s="89">
        <v>3</v>
      </c>
      <c r="Z631" s="94">
        <v>793</v>
      </c>
      <c r="AA631" s="92">
        <v>79077</v>
      </c>
      <c r="AB631" s="90" t="s">
        <v>603</v>
      </c>
    </row>
    <row r="632" spans="22:28" x14ac:dyDescent="0.25">
      <c r="V632" s="89">
        <v>79</v>
      </c>
      <c r="W632" s="90" t="s">
        <v>205</v>
      </c>
      <c r="X632" s="89">
        <v>79</v>
      </c>
      <c r="Y632" s="89">
        <v>4</v>
      </c>
      <c r="Z632" s="94">
        <v>794</v>
      </c>
      <c r="AA632" s="92">
        <v>79078</v>
      </c>
      <c r="AB632" s="90" t="s">
        <v>604</v>
      </c>
    </row>
    <row r="633" spans="22:28" x14ac:dyDescent="0.25">
      <c r="V633" s="89">
        <v>80</v>
      </c>
      <c r="W633" s="90" t="s">
        <v>206</v>
      </c>
      <c r="X633" s="89">
        <v>80</v>
      </c>
      <c r="Y633" s="89">
        <v>1</v>
      </c>
      <c r="Z633" s="94">
        <v>801</v>
      </c>
      <c r="AA633" s="92">
        <v>8111</v>
      </c>
      <c r="AB633" s="90" t="s">
        <v>278</v>
      </c>
    </row>
    <row r="634" spans="22:28" x14ac:dyDescent="0.25">
      <c r="V634" s="89">
        <v>80</v>
      </c>
      <c r="W634" s="90" t="s">
        <v>206</v>
      </c>
      <c r="X634" s="89">
        <v>80</v>
      </c>
      <c r="Y634" s="89">
        <v>2</v>
      </c>
      <c r="Z634" s="94">
        <v>802</v>
      </c>
      <c r="AA634" s="92">
        <v>27059</v>
      </c>
      <c r="AB634" s="90" t="s">
        <v>367</v>
      </c>
    </row>
    <row r="635" spans="22:28" x14ac:dyDescent="0.25">
      <c r="V635" s="89">
        <v>80</v>
      </c>
      <c r="W635" s="90" t="s">
        <v>206</v>
      </c>
      <c r="X635" s="89">
        <v>80</v>
      </c>
      <c r="Y635" s="89">
        <v>3</v>
      </c>
      <c r="Z635" s="94">
        <v>803</v>
      </c>
      <c r="AA635" s="92">
        <v>42111</v>
      </c>
      <c r="AB635" s="90" t="s">
        <v>433</v>
      </c>
    </row>
    <row r="636" spans="22:28" x14ac:dyDescent="0.25">
      <c r="V636" s="89">
        <v>80</v>
      </c>
      <c r="W636" s="90" t="s">
        <v>206</v>
      </c>
      <c r="X636" s="89">
        <v>80</v>
      </c>
      <c r="Y636" s="89">
        <v>4</v>
      </c>
      <c r="Z636" s="94">
        <v>804</v>
      </c>
      <c r="AA636" s="92">
        <v>51155</v>
      </c>
      <c r="AB636" s="90" t="s">
        <v>495</v>
      </c>
    </row>
    <row r="637" spans="22:28" x14ac:dyDescent="0.25">
      <c r="V637" s="89">
        <v>80</v>
      </c>
      <c r="W637" s="90" t="s">
        <v>206</v>
      </c>
      <c r="X637" s="89">
        <v>80</v>
      </c>
      <c r="Y637" s="89">
        <v>5</v>
      </c>
      <c r="Z637" s="94">
        <v>805</v>
      </c>
      <c r="AA637" s="92">
        <v>80116</v>
      </c>
      <c r="AB637" s="90" t="s">
        <v>605</v>
      </c>
    </row>
    <row r="638" spans="22:28" x14ac:dyDescent="0.25">
      <c r="V638" s="89">
        <v>80</v>
      </c>
      <c r="W638" s="90" t="s">
        <v>206</v>
      </c>
      <c r="X638" s="89">
        <v>80</v>
      </c>
      <c r="Y638" s="89">
        <v>6</v>
      </c>
      <c r="Z638" s="94">
        <v>806</v>
      </c>
      <c r="AA638" s="92">
        <v>80118</v>
      </c>
      <c r="AB638" s="90" t="s">
        <v>606</v>
      </c>
    </row>
    <row r="639" spans="22:28" x14ac:dyDescent="0.25">
      <c r="V639" s="89">
        <v>80</v>
      </c>
      <c r="W639" s="90" t="s">
        <v>206</v>
      </c>
      <c r="X639" s="89">
        <v>80</v>
      </c>
      <c r="Y639" s="89">
        <v>7</v>
      </c>
      <c r="Z639" s="94">
        <v>807</v>
      </c>
      <c r="AA639" s="92">
        <v>80119</v>
      </c>
      <c r="AB639" s="90" t="s">
        <v>607</v>
      </c>
    </row>
    <row r="640" spans="22:28" x14ac:dyDescent="0.25">
      <c r="V640" s="89">
        <v>80</v>
      </c>
      <c r="W640" s="90" t="s">
        <v>206</v>
      </c>
      <c r="X640" s="89">
        <v>80</v>
      </c>
      <c r="Y640" s="89">
        <v>8</v>
      </c>
      <c r="Z640" s="94">
        <v>808</v>
      </c>
      <c r="AA640" s="92">
        <v>80121</v>
      </c>
      <c r="AB640" s="90" t="s">
        <v>608</v>
      </c>
    </row>
    <row r="641" spans="22:28" x14ac:dyDescent="0.25">
      <c r="V641" s="89">
        <v>80</v>
      </c>
      <c r="W641" s="90" t="s">
        <v>206</v>
      </c>
      <c r="X641" s="89">
        <v>80</v>
      </c>
      <c r="Y641" s="89">
        <v>9</v>
      </c>
      <c r="Z641" s="94">
        <v>809</v>
      </c>
      <c r="AA641" s="92">
        <v>80122</v>
      </c>
      <c r="AB641" s="90" t="s">
        <v>609</v>
      </c>
    </row>
    <row r="642" spans="22:28" x14ac:dyDescent="0.25">
      <c r="V642" s="89">
        <v>80</v>
      </c>
      <c r="W642" s="90" t="s">
        <v>206</v>
      </c>
      <c r="X642" s="89">
        <v>80</v>
      </c>
      <c r="Y642" s="89">
        <v>10</v>
      </c>
      <c r="Z642" s="94">
        <v>8010</v>
      </c>
      <c r="AA642" s="92">
        <v>80125</v>
      </c>
      <c r="AB642" s="90" t="s">
        <v>610</v>
      </c>
    </row>
    <row r="643" spans="22:28" x14ac:dyDescent="0.25">
      <c r="V643" s="89">
        <v>80</v>
      </c>
      <c r="W643" s="90" t="s">
        <v>206</v>
      </c>
      <c r="X643" s="89">
        <v>80</v>
      </c>
      <c r="Y643" s="89">
        <v>11</v>
      </c>
      <c r="Z643" s="94">
        <v>8011</v>
      </c>
      <c r="AA643" s="92">
        <v>97131</v>
      </c>
      <c r="AB643" s="90" t="s">
        <v>698</v>
      </c>
    </row>
    <row r="644" spans="22:28" x14ac:dyDescent="0.25">
      <c r="V644" s="89">
        <v>81</v>
      </c>
      <c r="W644" s="90" t="s">
        <v>207</v>
      </c>
      <c r="X644" s="89">
        <v>81</v>
      </c>
      <c r="Y644" s="89">
        <v>1</v>
      </c>
      <c r="Z644" s="94">
        <v>811</v>
      </c>
      <c r="AA644" s="92">
        <v>33093</v>
      </c>
      <c r="AB644" s="90" t="s">
        <v>389</v>
      </c>
    </row>
    <row r="645" spans="22:28" x14ac:dyDescent="0.25">
      <c r="V645" s="89">
        <v>81</v>
      </c>
      <c r="W645" s="90" t="s">
        <v>207</v>
      </c>
      <c r="X645" s="89">
        <v>81</v>
      </c>
      <c r="Y645" s="89">
        <v>2</v>
      </c>
      <c r="Z645" s="94">
        <v>812</v>
      </c>
      <c r="AA645" s="92">
        <v>81094</v>
      </c>
      <c r="AB645" s="90" t="s">
        <v>611</v>
      </c>
    </row>
    <row r="646" spans="22:28" x14ac:dyDescent="0.25">
      <c r="V646" s="89">
        <v>81</v>
      </c>
      <c r="W646" s="90" t="s">
        <v>207</v>
      </c>
      <c r="X646" s="89">
        <v>81</v>
      </c>
      <c r="Y646" s="89">
        <v>3</v>
      </c>
      <c r="Z646" s="94">
        <v>813</v>
      </c>
      <c r="AA646" s="92">
        <v>81095</v>
      </c>
      <c r="AB646" s="90" t="s">
        <v>612</v>
      </c>
    </row>
    <row r="647" spans="22:28" x14ac:dyDescent="0.25">
      <c r="V647" s="89">
        <v>81</v>
      </c>
      <c r="W647" s="90" t="s">
        <v>207</v>
      </c>
      <c r="X647" s="89">
        <v>81</v>
      </c>
      <c r="Y647" s="89">
        <v>4</v>
      </c>
      <c r="Z647" s="94">
        <v>814</v>
      </c>
      <c r="AA647" s="92">
        <v>81096</v>
      </c>
      <c r="AB647" s="90" t="s">
        <v>613</v>
      </c>
    </row>
    <row r="648" spans="22:28" x14ac:dyDescent="0.25">
      <c r="V648" s="89">
        <v>81</v>
      </c>
      <c r="W648" s="90" t="s">
        <v>207</v>
      </c>
      <c r="X648" s="89">
        <v>81</v>
      </c>
      <c r="Y648" s="89">
        <v>5</v>
      </c>
      <c r="Z648" s="94">
        <v>815</v>
      </c>
      <c r="AA648" s="92">
        <v>81097</v>
      </c>
      <c r="AB648" s="90" t="s">
        <v>614</v>
      </c>
    </row>
    <row r="649" spans="22:28" x14ac:dyDescent="0.25">
      <c r="V649" s="89">
        <v>81</v>
      </c>
      <c r="W649" s="90" t="s">
        <v>207</v>
      </c>
      <c r="X649" s="89">
        <v>81</v>
      </c>
      <c r="Y649" s="89">
        <v>6</v>
      </c>
      <c r="Z649" s="94">
        <v>816</v>
      </c>
      <c r="AA649" s="92">
        <v>85048</v>
      </c>
      <c r="AB649" s="90" t="s">
        <v>633</v>
      </c>
    </row>
    <row r="650" spans="22:28" x14ac:dyDescent="0.25">
      <c r="V650" s="89">
        <v>81</v>
      </c>
      <c r="W650" s="90" t="s">
        <v>207</v>
      </c>
      <c r="X650" s="89">
        <v>81</v>
      </c>
      <c r="Y650" s="89">
        <v>7</v>
      </c>
      <c r="Z650" s="94">
        <v>817</v>
      </c>
      <c r="AA650" s="92">
        <v>107154</v>
      </c>
      <c r="AB650" s="90" t="s">
        <v>737</v>
      </c>
    </row>
    <row r="651" spans="22:28" x14ac:dyDescent="0.25">
      <c r="V651" s="89">
        <v>82</v>
      </c>
      <c r="W651" s="90" t="s">
        <v>208</v>
      </c>
      <c r="X651" s="89">
        <v>82</v>
      </c>
      <c r="Y651" s="89">
        <v>1</v>
      </c>
      <c r="Z651" s="94">
        <v>821</v>
      </c>
      <c r="AA651" s="92">
        <v>4109</v>
      </c>
      <c r="AB651" s="90" t="s">
        <v>257</v>
      </c>
    </row>
    <row r="652" spans="22:28" x14ac:dyDescent="0.25">
      <c r="V652" s="89">
        <v>82</v>
      </c>
      <c r="W652" s="90" t="s">
        <v>208</v>
      </c>
      <c r="X652" s="89">
        <v>82</v>
      </c>
      <c r="Y652" s="89">
        <v>2</v>
      </c>
      <c r="Z652" s="94">
        <v>822</v>
      </c>
      <c r="AA652" s="92">
        <v>57001</v>
      </c>
      <c r="AB652" s="90" t="s">
        <v>517</v>
      </c>
    </row>
    <row r="653" spans="22:28" x14ac:dyDescent="0.25">
      <c r="V653" s="89">
        <v>82</v>
      </c>
      <c r="W653" s="90" t="s">
        <v>208</v>
      </c>
      <c r="X653" s="89">
        <v>82</v>
      </c>
      <c r="Y653" s="89">
        <v>3</v>
      </c>
      <c r="Z653" s="94">
        <v>823</v>
      </c>
      <c r="AA653" s="92">
        <v>70092</v>
      </c>
      <c r="AB653" s="90" t="s">
        <v>563</v>
      </c>
    </row>
    <row r="654" spans="22:28" x14ac:dyDescent="0.25">
      <c r="V654" s="89">
        <v>82</v>
      </c>
      <c r="W654" s="90" t="s">
        <v>208</v>
      </c>
      <c r="X654" s="89">
        <v>82</v>
      </c>
      <c r="Y654" s="89">
        <v>4</v>
      </c>
      <c r="Z654" s="94">
        <v>824</v>
      </c>
      <c r="AA654" s="92">
        <v>82100</v>
      </c>
      <c r="AB654" s="90" t="s">
        <v>615</v>
      </c>
    </row>
    <row r="655" spans="22:28" x14ac:dyDescent="0.25">
      <c r="V655" s="89">
        <v>82</v>
      </c>
      <c r="W655" s="90" t="s">
        <v>208</v>
      </c>
      <c r="X655" s="89">
        <v>82</v>
      </c>
      <c r="Y655" s="89">
        <v>5</v>
      </c>
      <c r="Z655" s="94">
        <v>825</v>
      </c>
      <c r="AA655" s="92">
        <v>82101</v>
      </c>
      <c r="AB655" s="90" t="s">
        <v>616</v>
      </c>
    </row>
    <row r="656" spans="22:28" x14ac:dyDescent="0.25">
      <c r="V656" s="89">
        <v>82</v>
      </c>
      <c r="W656" s="90" t="s">
        <v>208</v>
      </c>
      <c r="X656" s="89">
        <v>82</v>
      </c>
      <c r="Y656" s="89">
        <v>6</v>
      </c>
      <c r="Z656" s="94">
        <v>826</v>
      </c>
      <c r="AA656" s="92">
        <v>82105</v>
      </c>
      <c r="AB656" s="90" t="s">
        <v>617</v>
      </c>
    </row>
    <row r="657" spans="22:28" x14ac:dyDescent="0.25">
      <c r="V657" s="89">
        <v>82</v>
      </c>
      <c r="W657" s="90" t="s">
        <v>208</v>
      </c>
      <c r="X657" s="89">
        <v>82</v>
      </c>
      <c r="Y657" s="89">
        <v>7</v>
      </c>
      <c r="Z657" s="94">
        <v>827</v>
      </c>
      <c r="AA657" s="92">
        <v>82108</v>
      </c>
      <c r="AB657" s="90" t="s">
        <v>618</v>
      </c>
    </row>
    <row r="658" spans="22:28" x14ac:dyDescent="0.25">
      <c r="V658" s="89">
        <v>82</v>
      </c>
      <c r="W658" s="90" t="s">
        <v>208</v>
      </c>
      <c r="X658" s="89">
        <v>82</v>
      </c>
      <c r="Y658" s="89">
        <v>8</v>
      </c>
      <c r="Z658" s="94">
        <v>828</v>
      </c>
      <c r="AA658" s="92">
        <v>87083</v>
      </c>
      <c r="AB658" s="90" t="s">
        <v>636</v>
      </c>
    </row>
    <row r="659" spans="22:28" x14ac:dyDescent="0.25">
      <c r="V659" s="89">
        <v>83</v>
      </c>
      <c r="W659" s="90" t="s">
        <v>209</v>
      </c>
      <c r="X659" s="89">
        <v>83</v>
      </c>
      <c r="Y659" s="89">
        <v>1</v>
      </c>
      <c r="Z659" s="94">
        <v>831</v>
      </c>
      <c r="AA659" s="92">
        <v>11076</v>
      </c>
      <c r="AB659" s="90" t="s">
        <v>289</v>
      </c>
    </row>
    <row r="660" spans="22:28" x14ac:dyDescent="0.25">
      <c r="V660" s="89">
        <v>83</v>
      </c>
      <c r="W660" s="90" t="s">
        <v>209</v>
      </c>
      <c r="X660" s="89">
        <v>83</v>
      </c>
      <c r="Y660" s="89">
        <v>2</v>
      </c>
      <c r="Z660" s="94">
        <v>832</v>
      </c>
      <c r="AA660" s="92">
        <v>24087</v>
      </c>
      <c r="AB660" s="90" t="s">
        <v>351</v>
      </c>
    </row>
    <row r="661" spans="22:28" x14ac:dyDescent="0.25">
      <c r="V661" s="89">
        <v>83</v>
      </c>
      <c r="W661" s="90" t="s">
        <v>209</v>
      </c>
      <c r="X661" s="89">
        <v>83</v>
      </c>
      <c r="Y661" s="89">
        <v>3</v>
      </c>
      <c r="Z661" s="94">
        <v>833</v>
      </c>
      <c r="AA661" s="92">
        <v>24093</v>
      </c>
      <c r="AB661" s="90" t="s">
        <v>355</v>
      </c>
    </row>
    <row r="662" spans="22:28" x14ac:dyDescent="0.25">
      <c r="V662" s="89">
        <v>83</v>
      </c>
      <c r="W662" s="90" t="s">
        <v>209</v>
      </c>
      <c r="X662" s="89">
        <v>83</v>
      </c>
      <c r="Y662" s="89">
        <v>4</v>
      </c>
      <c r="Z662" s="94">
        <v>834</v>
      </c>
      <c r="AA662" s="92">
        <v>83001</v>
      </c>
      <c r="AB662" s="90" t="s">
        <v>619</v>
      </c>
    </row>
    <row r="663" spans="22:28" x14ac:dyDescent="0.25">
      <c r="V663" s="89">
        <v>83</v>
      </c>
      <c r="W663" s="90" t="s">
        <v>209</v>
      </c>
      <c r="X663" s="89">
        <v>83</v>
      </c>
      <c r="Y663" s="89">
        <v>5</v>
      </c>
      <c r="Z663" s="94">
        <v>835</v>
      </c>
      <c r="AA663" s="92">
        <v>83002</v>
      </c>
      <c r="AB663" s="90" t="s">
        <v>620</v>
      </c>
    </row>
    <row r="664" spans="22:28" x14ac:dyDescent="0.25">
      <c r="V664" s="89">
        <v>83</v>
      </c>
      <c r="W664" s="90" t="s">
        <v>209</v>
      </c>
      <c r="X664" s="89">
        <v>83</v>
      </c>
      <c r="Y664" s="89">
        <v>6</v>
      </c>
      <c r="Z664" s="94">
        <v>836</v>
      </c>
      <c r="AA664" s="92">
        <v>83003</v>
      </c>
      <c r="AB664" s="90" t="s">
        <v>621</v>
      </c>
    </row>
    <row r="665" spans="22:28" x14ac:dyDescent="0.25">
      <c r="V665" s="89">
        <v>83</v>
      </c>
      <c r="W665" s="90" t="s">
        <v>209</v>
      </c>
      <c r="X665" s="89">
        <v>83</v>
      </c>
      <c r="Y665" s="89">
        <v>7</v>
      </c>
      <c r="Z665" s="94">
        <v>837</v>
      </c>
      <c r="AA665" s="92">
        <v>83005</v>
      </c>
      <c r="AB665" s="90" t="s">
        <v>622</v>
      </c>
    </row>
    <row r="666" spans="22:28" x14ac:dyDescent="0.25">
      <c r="V666" s="89">
        <v>84</v>
      </c>
      <c r="W666" s="90" t="s">
        <v>210</v>
      </c>
      <c r="X666" s="89">
        <v>84</v>
      </c>
      <c r="Y666" s="89">
        <v>1</v>
      </c>
      <c r="Z666" s="94">
        <v>841</v>
      </c>
      <c r="AA666" s="92">
        <v>29002</v>
      </c>
      <c r="AB666" s="90" t="s">
        <v>373</v>
      </c>
    </row>
    <row r="667" spans="22:28" x14ac:dyDescent="0.25">
      <c r="V667" s="89">
        <v>84</v>
      </c>
      <c r="W667" s="90" t="s">
        <v>210</v>
      </c>
      <c r="X667" s="89">
        <v>84</v>
      </c>
      <c r="Y667" s="89">
        <v>2</v>
      </c>
      <c r="Z667" s="94">
        <v>842</v>
      </c>
      <c r="AA667" s="92">
        <v>30093</v>
      </c>
      <c r="AB667" s="90" t="s">
        <v>376</v>
      </c>
    </row>
    <row r="668" spans="22:28" x14ac:dyDescent="0.25">
      <c r="V668" s="89">
        <v>84</v>
      </c>
      <c r="W668" s="90" t="s">
        <v>210</v>
      </c>
      <c r="X668" s="89">
        <v>84</v>
      </c>
      <c r="Y668" s="89">
        <v>3</v>
      </c>
      <c r="Z668" s="94">
        <v>843</v>
      </c>
      <c r="AA668" s="92">
        <v>39136</v>
      </c>
      <c r="AB668" s="90" t="s">
        <v>418</v>
      </c>
    </row>
    <row r="669" spans="22:28" x14ac:dyDescent="0.25">
      <c r="V669" s="89">
        <v>84</v>
      </c>
      <c r="W669" s="90" t="s">
        <v>210</v>
      </c>
      <c r="X669" s="89">
        <v>84</v>
      </c>
      <c r="Y669" s="89">
        <v>4</v>
      </c>
      <c r="Z669" s="94">
        <v>844</v>
      </c>
      <c r="AA669" s="92">
        <v>39142</v>
      </c>
      <c r="AB669" s="90" t="s">
        <v>422</v>
      </c>
    </row>
    <row r="670" spans="22:28" x14ac:dyDescent="0.25">
      <c r="V670" s="89">
        <v>84</v>
      </c>
      <c r="W670" s="90" t="s">
        <v>210</v>
      </c>
      <c r="X670" s="89">
        <v>84</v>
      </c>
      <c r="Y670" s="89">
        <v>5</v>
      </c>
      <c r="Z670" s="94">
        <v>845</v>
      </c>
      <c r="AA670" s="92">
        <v>43001</v>
      </c>
      <c r="AB670" s="90" t="s">
        <v>439</v>
      </c>
    </row>
    <row r="671" spans="22:28" x14ac:dyDescent="0.25">
      <c r="V671" s="89">
        <v>84</v>
      </c>
      <c r="W671" s="90" t="s">
        <v>210</v>
      </c>
      <c r="X671" s="89">
        <v>84</v>
      </c>
      <c r="Y671" s="89">
        <v>6</v>
      </c>
      <c r="Z671" s="94">
        <v>846</v>
      </c>
      <c r="AA671" s="92">
        <v>84001</v>
      </c>
      <c r="AB671" s="90" t="s">
        <v>623</v>
      </c>
    </row>
    <row r="672" spans="22:28" x14ac:dyDescent="0.25">
      <c r="V672" s="89">
        <v>84</v>
      </c>
      <c r="W672" s="90" t="s">
        <v>210</v>
      </c>
      <c r="X672" s="89">
        <v>84</v>
      </c>
      <c r="Y672" s="89">
        <v>7</v>
      </c>
      <c r="Z672" s="94">
        <v>847</v>
      </c>
      <c r="AA672" s="92">
        <v>84002</v>
      </c>
      <c r="AB672" s="90" t="s">
        <v>624</v>
      </c>
    </row>
    <row r="673" spans="22:28" x14ac:dyDescent="0.25">
      <c r="V673" s="89">
        <v>84</v>
      </c>
      <c r="W673" s="90" t="s">
        <v>210</v>
      </c>
      <c r="X673" s="89">
        <v>84</v>
      </c>
      <c r="Y673" s="89">
        <v>8</v>
      </c>
      <c r="Z673" s="94">
        <v>848</v>
      </c>
      <c r="AA673" s="92">
        <v>84003</v>
      </c>
      <c r="AB673" s="90" t="s">
        <v>625</v>
      </c>
    </row>
    <row r="674" spans="22:28" x14ac:dyDescent="0.25">
      <c r="V674" s="89">
        <v>84</v>
      </c>
      <c r="W674" s="90" t="s">
        <v>210</v>
      </c>
      <c r="X674" s="89">
        <v>84</v>
      </c>
      <c r="Y674" s="89">
        <v>9</v>
      </c>
      <c r="Z674" s="94">
        <v>849</v>
      </c>
      <c r="AA674" s="92">
        <v>84004</v>
      </c>
      <c r="AB674" s="90" t="s">
        <v>626</v>
      </c>
    </row>
    <row r="675" spans="22:28" x14ac:dyDescent="0.25">
      <c r="V675" s="89">
        <v>84</v>
      </c>
      <c r="W675" s="90" t="s">
        <v>210</v>
      </c>
      <c r="X675" s="89">
        <v>84</v>
      </c>
      <c r="Y675" s="89">
        <v>10</v>
      </c>
      <c r="Z675" s="94">
        <v>8410</v>
      </c>
      <c r="AA675" s="92">
        <v>84005</v>
      </c>
      <c r="AB675" s="90" t="s">
        <v>627</v>
      </c>
    </row>
    <row r="676" spans="22:28" x14ac:dyDescent="0.25">
      <c r="V676" s="89">
        <v>84</v>
      </c>
      <c r="W676" s="90" t="s">
        <v>210</v>
      </c>
      <c r="X676" s="89">
        <v>84</v>
      </c>
      <c r="Y676" s="89">
        <v>11</v>
      </c>
      <c r="Z676" s="94">
        <v>8411</v>
      </c>
      <c r="AA676" s="92">
        <v>84006</v>
      </c>
      <c r="AB676" s="90" t="s">
        <v>628</v>
      </c>
    </row>
    <row r="677" spans="22:28" x14ac:dyDescent="0.25">
      <c r="V677" s="89">
        <v>85</v>
      </c>
      <c r="W677" s="90" t="s">
        <v>211</v>
      </c>
      <c r="X677" s="89">
        <v>85</v>
      </c>
      <c r="Y677" s="89">
        <v>1</v>
      </c>
      <c r="Z677" s="94">
        <v>851</v>
      </c>
      <c r="AA677" s="92">
        <v>53112</v>
      </c>
      <c r="AB677" s="90" t="s">
        <v>500</v>
      </c>
    </row>
    <row r="678" spans="22:28" x14ac:dyDescent="0.25">
      <c r="V678" s="89">
        <v>85</v>
      </c>
      <c r="W678" s="90" t="s">
        <v>211</v>
      </c>
      <c r="X678" s="89">
        <v>85</v>
      </c>
      <c r="Y678" s="89">
        <v>2</v>
      </c>
      <c r="Z678" s="94">
        <v>852</v>
      </c>
      <c r="AA678" s="92">
        <v>81095</v>
      </c>
      <c r="AB678" s="90" t="s">
        <v>612</v>
      </c>
    </row>
    <row r="679" spans="22:28" x14ac:dyDescent="0.25">
      <c r="V679" s="89">
        <v>85</v>
      </c>
      <c r="W679" s="90" t="s">
        <v>211</v>
      </c>
      <c r="X679" s="89">
        <v>85</v>
      </c>
      <c r="Y679" s="89">
        <v>3</v>
      </c>
      <c r="Z679" s="94">
        <v>853</v>
      </c>
      <c r="AA679" s="92">
        <v>81097</v>
      </c>
      <c r="AB679" s="90" t="s">
        <v>614</v>
      </c>
    </row>
    <row r="680" spans="22:28" x14ac:dyDescent="0.25">
      <c r="V680" s="89">
        <v>85</v>
      </c>
      <c r="W680" s="90" t="s">
        <v>211</v>
      </c>
      <c r="X680" s="89">
        <v>85</v>
      </c>
      <c r="Y680" s="89">
        <v>4</v>
      </c>
      <c r="Z680" s="94">
        <v>854</v>
      </c>
      <c r="AA680" s="92">
        <v>85043</v>
      </c>
      <c r="AB680" s="90" t="s">
        <v>629</v>
      </c>
    </row>
    <row r="681" spans="22:28" x14ac:dyDescent="0.25">
      <c r="V681" s="89">
        <v>85</v>
      </c>
      <c r="W681" s="90" t="s">
        <v>211</v>
      </c>
      <c r="X681" s="89">
        <v>85</v>
      </c>
      <c r="Y681" s="89">
        <v>5</v>
      </c>
      <c r="Z681" s="94">
        <v>855</v>
      </c>
      <c r="AA681" s="92">
        <v>85044</v>
      </c>
      <c r="AB681" s="90" t="s">
        <v>630</v>
      </c>
    </row>
    <row r="682" spans="22:28" x14ac:dyDescent="0.25">
      <c r="V682" s="89">
        <v>85</v>
      </c>
      <c r="W682" s="90" t="s">
        <v>211</v>
      </c>
      <c r="X682" s="89">
        <v>85</v>
      </c>
      <c r="Y682" s="89">
        <v>6</v>
      </c>
      <c r="Z682" s="94">
        <v>856</v>
      </c>
      <c r="AA682" s="92">
        <v>85045</v>
      </c>
      <c r="AB682" s="90" t="s">
        <v>631</v>
      </c>
    </row>
    <row r="683" spans="22:28" x14ac:dyDescent="0.25">
      <c r="V683" s="89">
        <v>85</v>
      </c>
      <c r="W683" s="90" t="s">
        <v>211</v>
      </c>
      <c r="X683" s="89">
        <v>85</v>
      </c>
      <c r="Y683" s="89">
        <v>7</v>
      </c>
      <c r="Z683" s="94">
        <v>857</v>
      </c>
      <c r="AA683" s="92">
        <v>85046</v>
      </c>
      <c r="AB683" s="90" t="s">
        <v>632</v>
      </c>
    </row>
    <row r="684" spans="22:28" x14ac:dyDescent="0.25">
      <c r="V684" s="89">
        <v>85</v>
      </c>
      <c r="W684" s="90" t="s">
        <v>211</v>
      </c>
      <c r="X684" s="89">
        <v>85</v>
      </c>
      <c r="Y684" s="89">
        <v>8</v>
      </c>
      <c r="Z684" s="94">
        <v>858</v>
      </c>
      <c r="AA684" s="92">
        <v>85048</v>
      </c>
      <c r="AB684" s="90" t="s">
        <v>633</v>
      </c>
    </row>
    <row r="685" spans="22:28" x14ac:dyDescent="0.25">
      <c r="V685" s="89">
        <v>85</v>
      </c>
      <c r="W685" s="90" t="s">
        <v>211</v>
      </c>
      <c r="X685" s="89">
        <v>85</v>
      </c>
      <c r="Y685" s="89">
        <v>9</v>
      </c>
      <c r="Z685" s="94">
        <v>859</v>
      </c>
      <c r="AA685" s="92">
        <v>85049</v>
      </c>
      <c r="AB685" s="90" t="s">
        <v>634</v>
      </c>
    </row>
    <row r="686" spans="22:28" x14ac:dyDescent="0.25">
      <c r="V686" s="89">
        <v>85</v>
      </c>
      <c r="W686" s="90" t="s">
        <v>211</v>
      </c>
      <c r="X686" s="89">
        <v>85</v>
      </c>
      <c r="Y686" s="89">
        <v>10</v>
      </c>
      <c r="Z686" s="94">
        <v>8510</v>
      </c>
      <c r="AA686" s="92">
        <v>107156</v>
      </c>
      <c r="AB686" s="90" t="s">
        <v>739</v>
      </c>
    </row>
    <row r="687" spans="22:28" x14ac:dyDescent="0.25">
      <c r="V687" s="89">
        <v>86</v>
      </c>
      <c r="W687" s="90" t="s">
        <v>212</v>
      </c>
      <c r="X687" s="89">
        <v>86</v>
      </c>
      <c r="Y687" s="89">
        <v>1</v>
      </c>
      <c r="Z687" s="94">
        <v>861</v>
      </c>
      <c r="AA687" s="92">
        <v>86100</v>
      </c>
      <c r="AB687" s="90" t="s">
        <v>635</v>
      </c>
    </row>
    <row r="688" spans="22:28" x14ac:dyDescent="0.25">
      <c r="V688" s="89">
        <v>86</v>
      </c>
      <c r="W688" s="90" t="s">
        <v>212</v>
      </c>
      <c r="X688" s="89">
        <v>86</v>
      </c>
      <c r="Y688" s="89">
        <v>2</v>
      </c>
      <c r="Z688" s="94">
        <v>862</v>
      </c>
      <c r="AA688" s="92">
        <v>98080</v>
      </c>
      <c r="AB688" s="90" t="s">
        <v>699</v>
      </c>
    </row>
    <row r="689" spans="22:28" x14ac:dyDescent="0.25">
      <c r="V689" s="89">
        <v>86</v>
      </c>
      <c r="W689" s="90" t="s">
        <v>212</v>
      </c>
      <c r="X689" s="89">
        <v>86</v>
      </c>
      <c r="Y689" s="89">
        <v>3</v>
      </c>
      <c r="Z689" s="94">
        <v>863</v>
      </c>
      <c r="AA689" s="92">
        <v>105125</v>
      </c>
      <c r="AB689" s="90" t="s">
        <v>726</v>
      </c>
    </row>
    <row r="690" spans="22:28" x14ac:dyDescent="0.25">
      <c r="V690" s="89">
        <v>87</v>
      </c>
      <c r="W690" s="90" t="s">
        <v>213</v>
      </c>
      <c r="X690" s="89">
        <v>87</v>
      </c>
      <c r="Y690" s="89">
        <v>1</v>
      </c>
      <c r="Z690" s="94">
        <v>871</v>
      </c>
      <c r="AA690" s="92">
        <v>4106</v>
      </c>
      <c r="AB690" s="90" t="s">
        <v>256</v>
      </c>
    </row>
    <row r="691" spans="22:28" x14ac:dyDescent="0.25">
      <c r="V691" s="89">
        <v>87</v>
      </c>
      <c r="W691" s="90" t="s">
        <v>213</v>
      </c>
      <c r="X691" s="89">
        <v>87</v>
      </c>
      <c r="Y691" s="89">
        <v>2</v>
      </c>
      <c r="Z691" s="94">
        <v>872</v>
      </c>
      <c r="AA691" s="92">
        <v>4109</v>
      </c>
      <c r="AB691" s="90" t="s">
        <v>257</v>
      </c>
    </row>
    <row r="692" spans="22:28" x14ac:dyDescent="0.25">
      <c r="V692" s="89">
        <v>87</v>
      </c>
      <c r="W692" s="90" t="s">
        <v>213</v>
      </c>
      <c r="X692" s="89">
        <v>87</v>
      </c>
      <c r="Y692" s="89">
        <v>3</v>
      </c>
      <c r="Z692" s="94">
        <v>873</v>
      </c>
      <c r="AA692" s="92">
        <v>64075</v>
      </c>
      <c r="AB692" s="90" t="s">
        <v>542</v>
      </c>
    </row>
    <row r="693" spans="22:28" x14ac:dyDescent="0.25">
      <c r="V693" s="89">
        <v>87</v>
      </c>
      <c r="W693" s="90" t="s">
        <v>213</v>
      </c>
      <c r="X693" s="89">
        <v>87</v>
      </c>
      <c r="Y693" s="89">
        <v>4</v>
      </c>
      <c r="Z693" s="94">
        <v>874</v>
      </c>
      <c r="AA693" s="92">
        <v>69106</v>
      </c>
      <c r="AB693" s="90" t="s">
        <v>559</v>
      </c>
    </row>
    <row r="694" spans="22:28" x14ac:dyDescent="0.25">
      <c r="V694" s="89">
        <v>87</v>
      </c>
      <c r="W694" s="90" t="s">
        <v>213</v>
      </c>
      <c r="X694" s="89">
        <v>87</v>
      </c>
      <c r="Y694" s="89">
        <v>5</v>
      </c>
      <c r="Z694" s="94">
        <v>875</v>
      </c>
      <c r="AA694" s="92">
        <v>82100</v>
      </c>
      <c r="AB694" s="90" t="s">
        <v>615</v>
      </c>
    </row>
    <row r="695" spans="22:28" x14ac:dyDescent="0.25">
      <c r="V695" s="89">
        <v>87</v>
      </c>
      <c r="W695" s="90" t="s">
        <v>213</v>
      </c>
      <c r="X695" s="89">
        <v>87</v>
      </c>
      <c r="Y695" s="89">
        <v>6</v>
      </c>
      <c r="Z695" s="94">
        <v>876</v>
      </c>
      <c r="AA695" s="92">
        <v>87083</v>
      </c>
      <c r="AB695" s="90" t="s">
        <v>636</v>
      </c>
    </row>
    <row r="696" spans="22:28" x14ac:dyDescent="0.25">
      <c r="V696" s="89">
        <v>88</v>
      </c>
      <c r="W696" s="90" t="s">
        <v>214</v>
      </c>
      <c r="X696" s="89">
        <v>88</v>
      </c>
      <c r="Y696" s="89">
        <v>1</v>
      </c>
      <c r="Z696" s="94">
        <v>881</v>
      </c>
      <c r="AA696" s="92">
        <v>10090</v>
      </c>
      <c r="AB696" s="90" t="s">
        <v>285</v>
      </c>
    </row>
    <row r="697" spans="22:28" x14ac:dyDescent="0.25">
      <c r="V697" s="89">
        <v>88</v>
      </c>
      <c r="W697" s="90" t="s">
        <v>214</v>
      </c>
      <c r="X697" s="89">
        <v>88</v>
      </c>
      <c r="Y697" s="89">
        <v>2</v>
      </c>
      <c r="Z697" s="94">
        <v>882</v>
      </c>
      <c r="AA697" s="92">
        <v>21151</v>
      </c>
      <c r="AB697" s="90" t="s">
        <v>340</v>
      </c>
    </row>
    <row r="698" spans="22:28" x14ac:dyDescent="0.25">
      <c r="V698" s="89">
        <v>88</v>
      </c>
      <c r="W698" s="90" t="s">
        <v>214</v>
      </c>
      <c r="X698" s="89">
        <v>88</v>
      </c>
      <c r="Y698" s="89">
        <v>3</v>
      </c>
      <c r="Z698" s="94">
        <v>883</v>
      </c>
      <c r="AA698" s="92">
        <v>61156</v>
      </c>
      <c r="AB698" s="90" t="s">
        <v>533</v>
      </c>
    </row>
    <row r="699" spans="22:28" x14ac:dyDescent="0.25">
      <c r="V699" s="89">
        <v>88</v>
      </c>
      <c r="W699" s="90" t="s">
        <v>214</v>
      </c>
      <c r="X699" s="89">
        <v>88</v>
      </c>
      <c r="Y699" s="89">
        <v>4</v>
      </c>
      <c r="Z699" s="94">
        <v>884</v>
      </c>
      <c r="AA699" s="92">
        <v>88072</v>
      </c>
      <c r="AB699" s="90" t="s">
        <v>637</v>
      </c>
    </row>
    <row r="700" spans="22:28" x14ac:dyDescent="0.25">
      <c r="V700" s="89">
        <v>88</v>
      </c>
      <c r="W700" s="90" t="s">
        <v>214</v>
      </c>
      <c r="X700" s="89">
        <v>88</v>
      </c>
      <c r="Y700" s="89">
        <v>5</v>
      </c>
      <c r="Z700" s="94">
        <v>885</v>
      </c>
      <c r="AA700" s="92">
        <v>88073</v>
      </c>
      <c r="AB700" s="90" t="s">
        <v>638</v>
      </c>
    </row>
    <row r="701" spans="22:28" x14ac:dyDescent="0.25">
      <c r="V701" s="89">
        <v>88</v>
      </c>
      <c r="W701" s="90" t="s">
        <v>214</v>
      </c>
      <c r="X701" s="89">
        <v>88</v>
      </c>
      <c r="Y701" s="89">
        <v>6</v>
      </c>
      <c r="Z701" s="94">
        <v>886</v>
      </c>
      <c r="AA701" s="92">
        <v>88075</v>
      </c>
      <c r="AB701" s="90" t="s">
        <v>639</v>
      </c>
    </row>
    <row r="702" spans="22:28" x14ac:dyDescent="0.25">
      <c r="V702" s="89">
        <v>88</v>
      </c>
      <c r="W702" s="90" t="s">
        <v>214</v>
      </c>
      <c r="X702" s="89">
        <v>88</v>
      </c>
      <c r="Y702" s="89">
        <v>7</v>
      </c>
      <c r="Z702" s="94">
        <v>887</v>
      </c>
      <c r="AA702" s="92">
        <v>88080</v>
      </c>
      <c r="AB702" s="90" t="s">
        <v>640</v>
      </c>
    </row>
    <row r="703" spans="22:28" x14ac:dyDescent="0.25">
      <c r="V703" s="89">
        <v>88</v>
      </c>
      <c r="W703" s="90" t="s">
        <v>214</v>
      </c>
      <c r="X703" s="89">
        <v>88</v>
      </c>
      <c r="Y703" s="89">
        <v>8</v>
      </c>
      <c r="Z703" s="94">
        <v>888</v>
      </c>
      <c r="AA703" s="92">
        <v>88081</v>
      </c>
      <c r="AB703" s="90" t="s">
        <v>641</v>
      </c>
    </row>
    <row r="704" spans="22:28" x14ac:dyDescent="0.25">
      <c r="V704" s="89">
        <v>89</v>
      </c>
      <c r="W704" s="90" t="s">
        <v>215</v>
      </c>
      <c r="X704" s="89">
        <v>89</v>
      </c>
      <c r="Y704" s="89">
        <v>1</v>
      </c>
      <c r="Z704" s="94">
        <v>891</v>
      </c>
      <c r="AA704" s="92">
        <v>13059</v>
      </c>
      <c r="AB704" s="90" t="s">
        <v>300</v>
      </c>
    </row>
    <row r="705" spans="22:28" x14ac:dyDescent="0.25">
      <c r="V705" s="89">
        <v>89</v>
      </c>
      <c r="W705" s="90" t="s">
        <v>215</v>
      </c>
      <c r="X705" s="89">
        <v>89</v>
      </c>
      <c r="Y705" s="89">
        <v>2</v>
      </c>
      <c r="Z705" s="94">
        <v>892</v>
      </c>
      <c r="AA705" s="92">
        <v>13061</v>
      </c>
      <c r="AB705" s="90" t="s">
        <v>302</v>
      </c>
    </row>
    <row r="706" spans="22:28" x14ac:dyDescent="0.25">
      <c r="V706" s="89">
        <v>89</v>
      </c>
      <c r="W706" s="90" t="s">
        <v>215</v>
      </c>
      <c r="X706" s="89">
        <v>89</v>
      </c>
      <c r="Y706" s="89">
        <v>3</v>
      </c>
      <c r="Z706" s="94">
        <v>893</v>
      </c>
      <c r="AA706" s="92">
        <v>17126</v>
      </c>
      <c r="AB706" s="90" t="s">
        <v>321</v>
      </c>
    </row>
    <row r="707" spans="22:28" x14ac:dyDescent="0.25">
      <c r="V707" s="89">
        <v>89</v>
      </c>
      <c r="W707" s="90" t="s">
        <v>215</v>
      </c>
      <c r="X707" s="89">
        <v>89</v>
      </c>
      <c r="Y707" s="89">
        <v>4</v>
      </c>
      <c r="Z707" s="94">
        <v>894</v>
      </c>
      <c r="AA707" s="92">
        <v>24089</v>
      </c>
      <c r="AB707" s="90" t="s">
        <v>352</v>
      </c>
    </row>
    <row r="708" spans="22:28" x14ac:dyDescent="0.25">
      <c r="V708" s="89">
        <v>89</v>
      </c>
      <c r="W708" s="90" t="s">
        <v>215</v>
      </c>
      <c r="X708" s="89">
        <v>89</v>
      </c>
      <c r="Y708" s="89">
        <v>5</v>
      </c>
      <c r="Z708" s="94">
        <v>895</v>
      </c>
      <c r="AA708" s="92">
        <v>89080</v>
      </c>
      <c r="AB708" s="90" t="s">
        <v>642</v>
      </c>
    </row>
    <row r="709" spans="22:28" x14ac:dyDescent="0.25">
      <c r="V709" s="89">
        <v>89</v>
      </c>
      <c r="W709" s="90" t="s">
        <v>215</v>
      </c>
      <c r="X709" s="89">
        <v>89</v>
      </c>
      <c r="Y709" s="89">
        <v>6</v>
      </c>
      <c r="Z709" s="94">
        <v>896</v>
      </c>
      <c r="AA709" s="92">
        <v>89087</v>
      </c>
      <c r="AB709" s="90" t="s">
        <v>643</v>
      </c>
    </row>
    <row r="710" spans="22:28" x14ac:dyDescent="0.25">
      <c r="V710" s="89">
        <v>89</v>
      </c>
      <c r="W710" s="90" t="s">
        <v>215</v>
      </c>
      <c r="X710" s="89">
        <v>89</v>
      </c>
      <c r="Y710" s="89">
        <v>7</v>
      </c>
      <c r="Z710" s="94">
        <v>897</v>
      </c>
      <c r="AA710" s="92">
        <v>89088</v>
      </c>
      <c r="AB710" s="90" t="s">
        <v>644</v>
      </c>
    </row>
    <row r="711" spans="22:28" x14ac:dyDescent="0.25">
      <c r="V711" s="89">
        <v>89</v>
      </c>
      <c r="W711" s="90" t="s">
        <v>215</v>
      </c>
      <c r="X711" s="89">
        <v>89</v>
      </c>
      <c r="Y711" s="89">
        <v>8</v>
      </c>
      <c r="Z711" s="94">
        <v>898</v>
      </c>
      <c r="AA711" s="92">
        <v>89089</v>
      </c>
      <c r="AB711" s="90" t="s">
        <v>645</v>
      </c>
    </row>
    <row r="712" spans="22:28" x14ac:dyDescent="0.25">
      <c r="V712" s="89">
        <v>90</v>
      </c>
      <c r="W712" s="90" t="s">
        <v>216</v>
      </c>
      <c r="X712" s="89">
        <v>90</v>
      </c>
      <c r="Y712" s="89">
        <v>1</v>
      </c>
      <c r="Z712" s="94">
        <v>901</v>
      </c>
      <c r="AA712" s="92">
        <v>18050</v>
      </c>
      <c r="AB712" s="90" t="s">
        <v>323</v>
      </c>
    </row>
    <row r="713" spans="22:28" x14ac:dyDescent="0.25">
      <c r="V713" s="89">
        <v>90</v>
      </c>
      <c r="W713" s="90" t="s">
        <v>216</v>
      </c>
      <c r="X713" s="89">
        <v>90</v>
      </c>
      <c r="Y713" s="89">
        <v>2</v>
      </c>
      <c r="Z713" s="94">
        <v>902</v>
      </c>
      <c r="AA713" s="92">
        <v>47060</v>
      </c>
      <c r="AB713" s="90" t="s">
        <v>457</v>
      </c>
    </row>
    <row r="714" spans="22:28" x14ac:dyDescent="0.25">
      <c r="V714" s="89">
        <v>90</v>
      </c>
      <c r="W714" s="90" t="s">
        <v>216</v>
      </c>
      <c r="X714" s="89">
        <v>90</v>
      </c>
      <c r="Y714" s="89">
        <v>3</v>
      </c>
      <c r="Z714" s="94">
        <v>903</v>
      </c>
      <c r="AA714" s="92">
        <v>90075</v>
      </c>
      <c r="AB714" s="90" t="s">
        <v>646</v>
      </c>
    </row>
    <row r="715" spans="22:28" x14ac:dyDescent="0.25">
      <c r="V715" s="89">
        <v>90</v>
      </c>
      <c r="W715" s="90" t="s">
        <v>216</v>
      </c>
      <c r="X715" s="89">
        <v>90</v>
      </c>
      <c r="Y715" s="89">
        <v>4</v>
      </c>
      <c r="Z715" s="94">
        <v>904</v>
      </c>
      <c r="AA715" s="92">
        <v>90076</v>
      </c>
      <c r="AB715" s="90" t="s">
        <v>647</v>
      </c>
    </row>
    <row r="716" spans="22:28" x14ac:dyDescent="0.25">
      <c r="V716" s="89">
        <v>90</v>
      </c>
      <c r="W716" s="90" t="s">
        <v>216</v>
      </c>
      <c r="X716" s="89">
        <v>90</v>
      </c>
      <c r="Y716" s="89">
        <v>5</v>
      </c>
      <c r="Z716" s="94">
        <v>905</v>
      </c>
      <c r="AA716" s="92">
        <v>90077</v>
      </c>
      <c r="AB716" s="90" t="s">
        <v>648</v>
      </c>
    </row>
    <row r="717" spans="22:28" x14ac:dyDescent="0.25">
      <c r="V717" s="89">
        <v>90</v>
      </c>
      <c r="W717" s="90" t="s">
        <v>216</v>
      </c>
      <c r="X717" s="89">
        <v>90</v>
      </c>
      <c r="Y717" s="89">
        <v>6</v>
      </c>
      <c r="Z717" s="94">
        <v>906</v>
      </c>
      <c r="AA717" s="92">
        <v>90078</v>
      </c>
      <c r="AB717" s="90" t="s">
        <v>649</v>
      </c>
    </row>
    <row r="718" spans="22:28" x14ac:dyDescent="0.25">
      <c r="V718" s="89">
        <v>90</v>
      </c>
      <c r="W718" s="90" t="s">
        <v>216</v>
      </c>
      <c r="X718" s="89">
        <v>90</v>
      </c>
      <c r="Y718" s="89">
        <v>7</v>
      </c>
      <c r="Z718" s="94">
        <v>907</v>
      </c>
      <c r="AA718" s="92">
        <v>111087</v>
      </c>
      <c r="AB718" s="90" t="s">
        <v>752</v>
      </c>
    </row>
    <row r="719" spans="22:28" x14ac:dyDescent="0.25">
      <c r="V719" s="89">
        <v>91</v>
      </c>
      <c r="W719" s="90" t="s">
        <v>217</v>
      </c>
      <c r="X719" s="89">
        <v>91</v>
      </c>
      <c r="Y719" s="89">
        <v>1</v>
      </c>
      <c r="Z719" s="94">
        <v>911</v>
      </c>
      <c r="AA719" s="92">
        <v>12108</v>
      </c>
      <c r="AB719" s="90" t="s">
        <v>293</v>
      </c>
    </row>
    <row r="720" spans="22:28" x14ac:dyDescent="0.25">
      <c r="V720" s="89">
        <v>91</v>
      </c>
      <c r="W720" s="90" t="s">
        <v>217</v>
      </c>
      <c r="X720" s="89">
        <v>91</v>
      </c>
      <c r="Y720" s="89">
        <v>2</v>
      </c>
      <c r="Z720" s="94">
        <v>912</v>
      </c>
      <c r="AA720" s="92">
        <v>18047</v>
      </c>
      <c r="AB720" s="90" t="s">
        <v>322</v>
      </c>
    </row>
    <row r="721" spans="22:28" x14ac:dyDescent="0.25">
      <c r="V721" s="89">
        <v>91</v>
      </c>
      <c r="W721" s="90" t="s">
        <v>217</v>
      </c>
      <c r="X721" s="89">
        <v>91</v>
      </c>
      <c r="Y721" s="89">
        <v>3</v>
      </c>
      <c r="Z721" s="94">
        <v>913</v>
      </c>
      <c r="AA721" s="92">
        <v>91091</v>
      </c>
      <c r="AB721" s="90" t="s">
        <v>650</v>
      </c>
    </row>
    <row r="722" spans="22:28" x14ac:dyDescent="0.25">
      <c r="V722" s="89">
        <v>91</v>
      </c>
      <c r="W722" s="90" t="s">
        <v>217</v>
      </c>
      <c r="X722" s="89">
        <v>91</v>
      </c>
      <c r="Y722" s="89">
        <v>4</v>
      </c>
      <c r="Z722" s="94">
        <v>914</v>
      </c>
      <c r="AA722" s="92">
        <v>91092</v>
      </c>
      <c r="AB722" s="90" t="s">
        <v>651</v>
      </c>
    </row>
    <row r="723" spans="22:28" x14ac:dyDescent="0.25">
      <c r="V723" s="89">
        <v>91</v>
      </c>
      <c r="W723" s="90" t="s">
        <v>217</v>
      </c>
      <c r="X723" s="89">
        <v>91</v>
      </c>
      <c r="Y723" s="89">
        <v>5</v>
      </c>
      <c r="Z723" s="94">
        <v>915</v>
      </c>
      <c r="AA723" s="92">
        <v>91093</v>
      </c>
      <c r="AB723" s="90" t="s">
        <v>652</v>
      </c>
    </row>
    <row r="724" spans="22:28" x14ac:dyDescent="0.25">
      <c r="V724" s="89">
        <v>91</v>
      </c>
      <c r="W724" s="90" t="s">
        <v>217</v>
      </c>
      <c r="X724" s="89">
        <v>91</v>
      </c>
      <c r="Y724" s="89">
        <v>6</v>
      </c>
      <c r="Z724" s="94">
        <v>916</v>
      </c>
      <c r="AA724" s="92">
        <v>91095</v>
      </c>
      <c r="AB724" s="90" t="s">
        <v>653</v>
      </c>
    </row>
    <row r="725" spans="22:28" x14ac:dyDescent="0.25">
      <c r="V725" s="89">
        <v>92</v>
      </c>
      <c r="W725" s="90" t="s">
        <v>218</v>
      </c>
      <c r="X725" s="89">
        <v>92</v>
      </c>
      <c r="Y725" s="89">
        <v>1</v>
      </c>
      <c r="Z725" s="94">
        <v>921</v>
      </c>
      <c r="AA725" s="92">
        <v>36139</v>
      </c>
      <c r="AB725" s="90" t="s">
        <v>236</v>
      </c>
    </row>
    <row r="726" spans="22:28" x14ac:dyDescent="0.25">
      <c r="V726" s="89">
        <v>92</v>
      </c>
      <c r="W726" s="90" t="s">
        <v>218</v>
      </c>
      <c r="X726" s="89">
        <v>92</v>
      </c>
      <c r="Y726" s="89">
        <v>2</v>
      </c>
      <c r="Z726" s="94">
        <v>922</v>
      </c>
      <c r="AA726" s="92">
        <v>92087</v>
      </c>
      <c r="AB726" s="90" t="s">
        <v>654</v>
      </c>
    </row>
    <row r="727" spans="22:28" x14ac:dyDescent="0.25">
      <c r="V727" s="89">
        <v>92</v>
      </c>
      <c r="W727" s="90" t="s">
        <v>218</v>
      </c>
      <c r="X727" s="89">
        <v>92</v>
      </c>
      <c r="Y727" s="89">
        <v>3</v>
      </c>
      <c r="Z727" s="94">
        <v>923</v>
      </c>
      <c r="AA727" s="92">
        <v>92088</v>
      </c>
      <c r="AB727" s="90" t="s">
        <v>655</v>
      </c>
    </row>
    <row r="728" spans="22:28" x14ac:dyDescent="0.25">
      <c r="V728" s="89">
        <v>92</v>
      </c>
      <c r="W728" s="90" t="s">
        <v>218</v>
      </c>
      <c r="X728" s="89">
        <v>92</v>
      </c>
      <c r="Y728" s="89">
        <v>4</v>
      </c>
      <c r="Z728" s="94">
        <v>924</v>
      </c>
      <c r="AA728" s="92">
        <v>92089</v>
      </c>
      <c r="AB728" s="90" t="s">
        <v>656</v>
      </c>
    </row>
    <row r="729" spans="22:28" x14ac:dyDescent="0.25">
      <c r="V729" s="89">
        <v>92</v>
      </c>
      <c r="W729" s="90" t="s">
        <v>218</v>
      </c>
      <c r="X729" s="89">
        <v>92</v>
      </c>
      <c r="Y729" s="89">
        <v>5</v>
      </c>
      <c r="Z729" s="94">
        <v>925</v>
      </c>
      <c r="AA729" s="92">
        <v>92090</v>
      </c>
      <c r="AB729" s="90" t="s">
        <v>657</v>
      </c>
    </row>
    <row r="730" spans="22:28" x14ac:dyDescent="0.25">
      <c r="V730" s="89">
        <v>92</v>
      </c>
      <c r="W730" s="90" t="s">
        <v>218</v>
      </c>
      <c r="X730" s="89">
        <v>92</v>
      </c>
      <c r="Y730" s="89">
        <v>6</v>
      </c>
      <c r="Z730" s="94">
        <v>926</v>
      </c>
      <c r="AA730" s="92">
        <v>92091</v>
      </c>
      <c r="AB730" s="90" t="s">
        <v>658</v>
      </c>
    </row>
    <row r="731" spans="22:28" x14ac:dyDescent="0.25">
      <c r="V731" s="89">
        <v>93</v>
      </c>
      <c r="W731" s="90" t="s">
        <v>219</v>
      </c>
      <c r="X731" s="89">
        <v>93</v>
      </c>
      <c r="Y731" s="89">
        <v>1</v>
      </c>
      <c r="Z731" s="94">
        <v>931</v>
      </c>
      <c r="AA731" s="92">
        <v>20002</v>
      </c>
      <c r="AB731" s="90" t="s">
        <v>335</v>
      </c>
    </row>
    <row r="732" spans="22:28" x14ac:dyDescent="0.25">
      <c r="V732" s="89">
        <v>93</v>
      </c>
      <c r="W732" s="90" t="s">
        <v>219</v>
      </c>
      <c r="X732" s="89">
        <v>93</v>
      </c>
      <c r="Y732" s="89">
        <v>2</v>
      </c>
      <c r="Z732" s="94">
        <v>932</v>
      </c>
      <c r="AA732" s="92">
        <v>43003</v>
      </c>
      <c r="AB732" s="90" t="s">
        <v>441</v>
      </c>
    </row>
    <row r="733" spans="22:28" x14ac:dyDescent="0.25">
      <c r="V733" s="89">
        <v>93</v>
      </c>
      <c r="W733" s="90" t="s">
        <v>219</v>
      </c>
      <c r="X733" s="89">
        <v>93</v>
      </c>
      <c r="Y733" s="89">
        <v>3</v>
      </c>
      <c r="Z733" s="94">
        <v>933</v>
      </c>
      <c r="AA733" s="92">
        <v>84004</v>
      </c>
      <c r="AB733" s="90" t="s">
        <v>626</v>
      </c>
    </row>
    <row r="734" spans="22:28" x14ac:dyDescent="0.25">
      <c r="V734" s="89">
        <v>93</v>
      </c>
      <c r="W734" s="90" t="s">
        <v>219</v>
      </c>
      <c r="X734" s="89">
        <v>93</v>
      </c>
      <c r="Y734" s="89">
        <v>4</v>
      </c>
      <c r="Z734" s="94">
        <v>934</v>
      </c>
      <c r="AA734" s="92">
        <v>93120</v>
      </c>
      <c r="AB734" s="90" t="s">
        <v>659</v>
      </c>
    </row>
    <row r="735" spans="22:28" x14ac:dyDescent="0.25">
      <c r="V735" s="89">
        <v>93</v>
      </c>
      <c r="W735" s="90" t="s">
        <v>219</v>
      </c>
      <c r="X735" s="89">
        <v>93</v>
      </c>
      <c r="Y735" s="89">
        <v>5</v>
      </c>
      <c r="Z735" s="94">
        <v>935</v>
      </c>
      <c r="AA735" s="92">
        <v>93121</v>
      </c>
      <c r="AB735" s="90" t="s">
        <v>660</v>
      </c>
    </row>
    <row r="736" spans="22:28" x14ac:dyDescent="0.25">
      <c r="V736" s="89">
        <v>93</v>
      </c>
      <c r="W736" s="90" t="s">
        <v>219</v>
      </c>
      <c r="X736" s="89">
        <v>93</v>
      </c>
      <c r="Y736" s="89">
        <v>6</v>
      </c>
      <c r="Z736" s="94">
        <v>936</v>
      </c>
      <c r="AA736" s="92">
        <v>93123</v>
      </c>
      <c r="AB736" s="90" t="s">
        <v>661</v>
      </c>
    </row>
    <row r="737" spans="22:28" x14ac:dyDescent="0.25">
      <c r="V737" s="89">
        <v>93</v>
      </c>
      <c r="W737" s="90" t="s">
        <v>219</v>
      </c>
      <c r="X737" s="89">
        <v>93</v>
      </c>
      <c r="Y737" s="89">
        <v>7</v>
      </c>
      <c r="Z737" s="94">
        <v>937</v>
      </c>
      <c r="AA737" s="92">
        <v>93124</v>
      </c>
      <c r="AB737" s="90" t="s">
        <v>662</v>
      </c>
    </row>
    <row r="738" spans="22:28" x14ac:dyDescent="0.25">
      <c r="V738" s="89">
        <v>94</v>
      </c>
      <c r="W738" s="90" t="s">
        <v>220</v>
      </c>
      <c r="X738" s="89">
        <v>94</v>
      </c>
      <c r="Y738" s="89">
        <v>1</v>
      </c>
      <c r="Z738" s="94">
        <v>941</v>
      </c>
      <c r="AA738" s="92">
        <v>50009</v>
      </c>
      <c r="AB738" s="90" t="s">
        <v>486</v>
      </c>
    </row>
    <row r="739" spans="22:28" x14ac:dyDescent="0.25">
      <c r="V739" s="89">
        <v>94</v>
      </c>
      <c r="W739" s="90" t="s">
        <v>220</v>
      </c>
      <c r="X739" s="89">
        <v>94</v>
      </c>
      <c r="Y739" s="89">
        <v>2</v>
      </c>
      <c r="Z739" s="94">
        <v>942</v>
      </c>
      <c r="AA739" s="92">
        <v>50014</v>
      </c>
      <c r="AB739" s="90" t="s">
        <v>490</v>
      </c>
    </row>
    <row r="740" spans="22:28" x14ac:dyDescent="0.25">
      <c r="V740" s="89">
        <v>94</v>
      </c>
      <c r="W740" s="90" t="s">
        <v>220</v>
      </c>
      <c r="X740" s="89">
        <v>94</v>
      </c>
      <c r="Y740" s="89">
        <v>3</v>
      </c>
      <c r="Z740" s="94">
        <v>943</v>
      </c>
      <c r="AA740" s="92">
        <v>62072</v>
      </c>
      <c r="AB740" s="90" t="s">
        <v>537</v>
      </c>
    </row>
    <row r="741" spans="22:28" x14ac:dyDescent="0.25">
      <c r="V741" s="89">
        <v>94</v>
      </c>
      <c r="W741" s="90" t="s">
        <v>220</v>
      </c>
      <c r="X741" s="89">
        <v>94</v>
      </c>
      <c r="Y741" s="89">
        <v>4</v>
      </c>
      <c r="Z741" s="94">
        <v>944</v>
      </c>
      <c r="AA741" s="92">
        <v>94076</v>
      </c>
      <c r="AB741" s="90" t="s">
        <v>663</v>
      </c>
    </row>
    <row r="742" spans="22:28" x14ac:dyDescent="0.25">
      <c r="V742" s="89">
        <v>94</v>
      </c>
      <c r="W742" s="90" t="s">
        <v>220</v>
      </c>
      <c r="X742" s="89">
        <v>94</v>
      </c>
      <c r="Y742" s="89">
        <v>5</v>
      </c>
      <c r="Z742" s="94">
        <v>945</v>
      </c>
      <c r="AA742" s="92">
        <v>94078</v>
      </c>
      <c r="AB742" s="90" t="s">
        <v>664</v>
      </c>
    </row>
    <row r="743" spans="22:28" x14ac:dyDescent="0.25">
      <c r="V743" s="89">
        <v>94</v>
      </c>
      <c r="W743" s="90" t="s">
        <v>220</v>
      </c>
      <c r="X743" s="89">
        <v>94</v>
      </c>
      <c r="Y743" s="89">
        <v>6</v>
      </c>
      <c r="Z743" s="94">
        <v>946</v>
      </c>
      <c r="AA743" s="92">
        <v>94083</v>
      </c>
      <c r="AB743" s="90" t="s">
        <v>665</v>
      </c>
    </row>
    <row r="744" spans="22:28" x14ac:dyDescent="0.25">
      <c r="V744" s="89">
        <v>94</v>
      </c>
      <c r="W744" s="90" t="s">
        <v>220</v>
      </c>
      <c r="X744" s="89">
        <v>94</v>
      </c>
      <c r="Y744" s="89">
        <v>7</v>
      </c>
      <c r="Z744" s="94">
        <v>947</v>
      </c>
      <c r="AA744" s="92">
        <v>94086</v>
      </c>
      <c r="AB744" s="90" t="s">
        <v>666</v>
      </c>
    </row>
    <row r="745" spans="22:28" x14ac:dyDescent="0.25">
      <c r="V745" s="89">
        <v>94</v>
      </c>
      <c r="W745" s="90" t="s">
        <v>220</v>
      </c>
      <c r="X745" s="89">
        <v>94</v>
      </c>
      <c r="Y745" s="89">
        <v>8</v>
      </c>
      <c r="Z745" s="94">
        <v>948</v>
      </c>
      <c r="AA745" s="92">
        <v>94087</v>
      </c>
      <c r="AB745" s="90" t="s">
        <v>667</v>
      </c>
    </row>
    <row r="746" spans="22:28" x14ac:dyDescent="0.25">
      <c r="V746" s="89">
        <v>94</v>
      </c>
      <c r="W746" s="90" t="s">
        <v>220</v>
      </c>
      <c r="X746" s="89">
        <v>94</v>
      </c>
      <c r="Y746" s="89">
        <v>9</v>
      </c>
      <c r="Z746" s="94">
        <v>949</v>
      </c>
      <c r="AA746" s="92">
        <v>110029</v>
      </c>
      <c r="AB746" s="90" t="s">
        <v>748</v>
      </c>
    </row>
    <row r="747" spans="22:28" x14ac:dyDescent="0.25">
      <c r="V747" s="89">
        <v>95</v>
      </c>
      <c r="W747" s="90" t="s">
        <v>221</v>
      </c>
      <c r="X747" s="89">
        <v>95</v>
      </c>
      <c r="Y747" s="89">
        <v>1</v>
      </c>
      <c r="Z747" s="94">
        <v>951</v>
      </c>
      <c r="AA747" s="92">
        <v>50014</v>
      </c>
      <c r="AB747" s="90" t="s">
        <v>490</v>
      </c>
    </row>
    <row r="748" spans="22:28" x14ac:dyDescent="0.25">
      <c r="V748" s="89">
        <v>95</v>
      </c>
      <c r="W748" s="90" t="s">
        <v>221</v>
      </c>
      <c r="X748" s="89">
        <v>95</v>
      </c>
      <c r="Y748" s="89">
        <v>2</v>
      </c>
      <c r="Z748" s="94">
        <v>952</v>
      </c>
      <c r="AA748" s="92">
        <v>94078</v>
      </c>
      <c r="AB748" s="90" t="s">
        <v>664</v>
      </c>
    </row>
    <row r="749" spans="22:28" x14ac:dyDescent="0.25">
      <c r="V749" s="89">
        <v>95</v>
      </c>
      <c r="W749" s="90" t="s">
        <v>221</v>
      </c>
      <c r="X749" s="89">
        <v>95</v>
      </c>
      <c r="Y749" s="89">
        <v>3</v>
      </c>
      <c r="Z749" s="94">
        <v>953</v>
      </c>
      <c r="AA749" s="92">
        <v>94083</v>
      </c>
      <c r="AB749" s="90" t="s">
        <v>665</v>
      </c>
    </row>
    <row r="750" spans="22:28" x14ac:dyDescent="0.25">
      <c r="V750" s="89">
        <v>95</v>
      </c>
      <c r="W750" s="90" t="s">
        <v>221</v>
      </c>
      <c r="X750" s="89">
        <v>95</v>
      </c>
      <c r="Y750" s="89">
        <v>4</v>
      </c>
      <c r="Z750" s="94">
        <v>954</v>
      </c>
      <c r="AA750" s="92">
        <v>94086</v>
      </c>
      <c r="AB750" s="90" t="s">
        <v>666</v>
      </c>
    </row>
    <row r="751" spans="22:28" x14ac:dyDescent="0.25">
      <c r="V751" s="89">
        <v>95</v>
      </c>
      <c r="W751" s="90" t="s">
        <v>221</v>
      </c>
      <c r="X751" s="89">
        <v>95</v>
      </c>
      <c r="Y751" s="89">
        <v>5</v>
      </c>
      <c r="Z751" s="94">
        <v>955</v>
      </c>
      <c r="AA751" s="92">
        <v>95059</v>
      </c>
      <c r="AB751" s="90" t="s">
        <v>668</v>
      </c>
    </row>
    <row r="752" spans="22:28" x14ac:dyDescent="0.25">
      <c r="V752" s="89">
        <v>96</v>
      </c>
      <c r="W752" s="90" t="s">
        <v>222</v>
      </c>
      <c r="X752" s="89">
        <v>96</v>
      </c>
      <c r="Y752" s="89">
        <v>1</v>
      </c>
      <c r="Z752" s="94">
        <v>961</v>
      </c>
      <c r="AA752" s="92">
        <v>36126</v>
      </c>
      <c r="AB752" s="90" t="s">
        <v>402</v>
      </c>
    </row>
    <row r="753" spans="22:28" x14ac:dyDescent="0.25">
      <c r="V753" s="89">
        <v>96</v>
      </c>
      <c r="W753" s="90" t="s">
        <v>222</v>
      </c>
      <c r="X753" s="89">
        <v>96</v>
      </c>
      <c r="Y753" s="89">
        <v>2</v>
      </c>
      <c r="Z753" s="94">
        <v>962</v>
      </c>
      <c r="AA753" s="92">
        <v>96088</v>
      </c>
      <c r="AB753" s="90" t="s">
        <v>669</v>
      </c>
    </row>
    <row r="754" spans="22:28" x14ac:dyDescent="0.25">
      <c r="V754" s="89">
        <v>96</v>
      </c>
      <c r="W754" s="90" t="s">
        <v>222</v>
      </c>
      <c r="X754" s="89">
        <v>96</v>
      </c>
      <c r="Y754" s="89">
        <v>3</v>
      </c>
      <c r="Z754" s="94">
        <v>963</v>
      </c>
      <c r="AA754" s="92">
        <v>96089</v>
      </c>
      <c r="AB754" s="90" t="s">
        <v>670</v>
      </c>
    </row>
    <row r="755" spans="22:28" x14ac:dyDescent="0.25">
      <c r="V755" s="89">
        <v>96</v>
      </c>
      <c r="W755" s="90" t="s">
        <v>222</v>
      </c>
      <c r="X755" s="89">
        <v>96</v>
      </c>
      <c r="Y755" s="89">
        <v>4</v>
      </c>
      <c r="Z755" s="94">
        <v>964</v>
      </c>
      <c r="AA755" s="92">
        <v>96090</v>
      </c>
      <c r="AB755" s="90" t="s">
        <v>671</v>
      </c>
    </row>
    <row r="756" spans="22:28" x14ac:dyDescent="0.25">
      <c r="V756" s="89">
        <v>96</v>
      </c>
      <c r="W756" s="90" t="s">
        <v>222</v>
      </c>
      <c r="X756" s="89">
        <v>96</v>
      </c>
      <c r="Y756" s="89">
        <v>5</v>
      </c>
      <c r="Z756" s="94">
        <v>965</v>
      </c>
      <c r="AA756" s="92">
        <v>96091</v>
      </c>
      <c r="AB756" s="90" t="s">
        <v>672</v>
      </c>
    </row>
    <row r="757" spans="22:28" x14ac:dyDescent="0.25">
      <c r="V757" s="89">
        <v>96</v>
      </c>
      <c r="W757" s="90" t="s">
        <v>222</v>
      </c>
      <c r="X757" s="89">
        <v>96</v>
      </c>
      <c r="Y757" s="89">
        <v>6</v>
      </c>
      <c r="Z757" s="94">
        <v>966</v>
      </c>
      <c r="AA757" s="92">
        <v>96092</v>
      </c>
      <c r="AB757" s="90" t="s">
        <v>673</v>
      </c>
    </row>
    <row r="758" spans="22:28" x14ac:dyDescent="0.25">
      <c r="V758" s="89">
        <v>96</v>
      </c>
      <c r="W758" s="90" t="s">
        <v>222</v>
      </c>
      <c r="X758" s="89">
        <v>96</v>
      </c>
      <c r="Y758" s="89">
        <v>7</v>
      </c>
      <c r="Z758" s="94">
        <v>967</v>
      </c>
      <c r="AA758" s="92">
        <v>96093</v>
      </c>
      <c r="AB758" s="90" t="s">
        <v>674</v>
      </c>
    </row>
    <row r="759" spans="22:28" x14ac:dyDescent="0.25">
      <c r="V759" s="89">
        <v>96</v>
      </c>
      <c r="W759" s="90" t="s">
        <v>222</v>
      </c>
      <c r="X759" s="89">
        <v>96</v>
      </c>
      <c r="Y759" s="89">
        <v>8</v>
      </c>
      <c r="Z759" s="94">
        <v>968</v>
      </c>
      <c r="AA759" s="92">
        <v>96094</v>
      </c>
      <c r="AB759" s="90" t="s">
        <v>675</v>
      </c>
    </row>
    <row r="760" spans="22:28" x14ac:dyDescent="0.25">
      <c r="V760" s="89">
        <v>96</v>
      </c>
      <c r="W760" s="90" t="s">
        <v>222</v>
      </c>
      <c r="X760" s="89">
        <v>96</v>
      </c>
      <c r="Y760" s="89">
        <v>9</v>
      </c>
      <c r="Z760" s="94">
        <v>969</v>
      </c>
      <c r="AA760" s="92">
        <v>96095</v>
      </c>
      <c r="AB760" s="90" t="s">
        <v>676</v>
      </c>
    </row>
    <row r="761" spans="22:28" x14ac:dyDescent="0.25">
      <c r="V761" s="89">
        <v>96</v>
      </c>
      <c r="W761" s="90" t="s">
        <v>222</v>
      </c>
      <c r="X761" s="89">
        <v>96</v>
      </c>
      <c r="Y761" s="89">
        <v>10</v>
      </c>
      <c r="Z761" s="94">
        <v>9610</v>
      </c>
      <c r="AA761" s="92">
        <v>96098</v>
      </c>
      <c r="AB761" s="90" t="s">
        <v>677</v>
      </c>
    </row>
    <row r="762" spans="22:28" x14ac:dyDescent="0.25">
      <c r="V762" s="89">
        <v>96</v>
      </c>
      <c r="W762" s="90" t="s">
        <v>222</v>
      </c>
      <c r="X762" s="89">
        <v>96</v>
      </c>
      <c r="Y762" s="89">
        <v>11</v>
      </c>
      <c r="Z762" s="94">
        <v>9611</v>
      </c>
      <c r="AA762" s="92">
        <v>96099</v>
      </c>
      <c r="AB762" s="90" t="s">
        <v>678</v>
      </c>
    </row>
    <row r="763" spans="22:28" x14ac:dyDescent="0.25">
      <c r="V763" s="89">
        <v>96</v>
      </c>
      <c r="W763" s="90" t="s">
        <v>222</v>
      </c>
      <c r="X763" s="89">
        <v>96</v>
      </c>
      <c r="Y763" s="89">
        <v>12</v>
      </c>
      <c r="Z763" s="94">
        <v>9612</v>
      </c>
      <c r="AA763" s="92">
        <v>96101</v>
      </c>
      <c r="AB763" s="90" t="s">
        <v>679</v>
      </c>
    </row>
    <row r="764" spans="22:28" x14ac:dyDescent="0.25">
      <c r="V764" s="89">
        <v>96</v>
      </c>
      <c r="W764" s="90" t="s">
        <v>222</v>
      </c>
      <c r="X764" s="89">
        <v>96</v>
      </c>
      <c r="Y764" s="89">
        <v>13</v>
      </c>
      <c r="Z764" s="94">
        <v>9613</v>
      </c>
      <c r="AA764" s="92">
        <v>96102</v>
      </c>
      <c r="AB764" s="90" t="s">
        <v>680</v>
      </c>
    </row>
    <row r="765" spans="22:28" x14ac:dyDescent="0.25">
      <c r="V765" s="89">
        <v>96</v>
      </c>
      <c r="W765" s="90" t="s">
        <v>222</v>
      </c>
      <c r="X765" s="89">
        <v>96</v>
      </c>
      <c r="Y765" s="89">
        <v>14</v>
      </c>
      <c r="Z765" s="94">
        <v>9614</v>
      </c>
      <c r="AA765" s="92">
        <v>96103</v>
      </c>
      <c r="AB765" s="90" t="s">
        <v>681</v>
      </c>
    </row>
    <row r="766" spans="22:28" x14ac:dyDescent="0.25">
      <c r="V766" s="89">
        <v>96</v>
      </c>
      <c r="W766" s="90" t="s">
        <v>222</v>
      </c>
      <c r="X766" s="89">
        <v>96</v>
      </c>
      <c r="Y766" s="89">
        <v>15</v>
      </c>
      <c r="Z766" s="94">
        <v>9615</v>
      </c>
      <c r="AA766" s="92">
        <v>96104</v>
      </c>
      <c r="AB766" s="90" t="s">
        <v>682</v>
      </c>
    </row>
    <row r="767" spans="22:28" x14ac:dyDescent="0.25">
      <c r="V767" s="89">
        <v>96</v>
      </c>
      <c r="W767" s="90" t="s">
        <v>222</v>
      </c>
      <c r="X767" s="89">
        <v>96</v>
      </c>
      <c r="Y767" s="89">
        <v>16</v>
      </c>
      <c r="Z767" s="94">
        <v>9616</v>
      </c>
      <c r="AA767" s="92">
        <v>96106</v>
      </c>
      <c r="AB767" s="90" t="s">
        <v>683</v>
      </c>
    </row>
    <row r="768" spans="22:28" x14ac:dyDescent="0.25">
      <c r="V768" s="89">
        <v>96</v>
      </c>
      <c r="W768" s="90" t="s">
        <v>222</v>
      </c>
      <c r="X768" s="89">
        <v>96</v>
      </c>
      <c r="Y768" s="89">
        <v>17</v>
      </c>
      <c r="Z768" s="94">
        <v>9617</v>
      </c>
      <c r="AA768" s="92">
        <v>96107</v>
      </c>
      <c r="AB768" s="90" t="s">
        <v>684</v>
      </c>
    </row>
    <row r="769" spans="22:28" x14ac:dyDescent="0.25">
      <c r="V769" s="89">
        <v>96</v>
      </c>
      <c r="W769" s="90" t="s">
        <v>222</v>
      </c>
      <c r="X769" s="89">
        <v>96</v>
      </c>
      <c r="Y769" s="89">
        <v>18</v>
      </c>
      <c r="Z769" s="94">
        <v>9618</v>
      </c>
      <c r="AA769" s="92">
        <v>96109</v>
      </c>
      <c r="AB769" s="90" t="s">
        <v>685</v>
      </c>
    </row>
    <row r="770" spans="22:28" x14ac:dyDescent="0.25">
      <c r="V770" s="89">
        <v>96</v>
      </c>
      <c r="W770" s="90" t="s">
        <v>222</v>
      </c>
      <c r="X770" s="89">
        <v>96</v>
      </c>
      <c r="Y770" s="89">
        <v>19</v>
      </c>
      <c r="Z770" s="94">
        <v>9619</v>
      </c>
      <c r="AA770" s="92">
        <v>96110</v>
      </c>
      <c r="AB770" s="90" t="s">
        <v>686</v>
      </c>
    </row>
    <row r="771" spans="22:28" x14ac:dyDescent="0.25">
      <c r="V771" s="89">
        <v>96</v>
      </c>
      <c r="W771" s="90" t="s">
        <v>222</v>
      </c>
      <c r="X771" s="89">
        <v>96</v>
      </c>
      <c r="Y771" s="89">
        <v>20</v>
      </c>
      <c r="Z771" s="94">
        <v>9620</v>
      </c>
      <c r="AA771" s="92">
        <v>96111</v>
      </c>
      <c r="AB771" s="90" t="s">
        <v>687</v>
      </c>
    </row>
    <row r="772" spans="22:28" x14ac:dyDescent="0.25">
      <c r="V772" s="89">
        <v>96</v>
      </c>
      <c r="W772" s="90" t="s">
        <v>222</v>
      </c>
      <c r="X772" s="89">
        <v>96</v>
      </c>
      <c r="Y772" s="89">
        <v>21</v>
      </c>
      <c r="Z772" s="94">
        <v>9621</v>
      </c>
      <c r="AA772" s="92">
        <v>96112</v>
      </c>
      <c r="AB772" s="90" t="s">
        <v>688</v>
      </c>
    </row>
    <row r="773" spans="22:28" x14ac:dyDescent="0.25">
      <c r="V773" s="89">
        <v>96</v>
      </c>
      <c r="W773" s="90" t="s">
        <v>222</v>
      </c>
      <c r="X773" s="89">
        <v>96</v>
      </c>
      <c r="Y773" s="89">
        <v>22</v>
      </c>
      <c r="Z773" s="94">
        <v>9622</v>
      </c>
      <c r="AA773" s="92">
        <v>96113</v>
      </c>
      <c r="AB773" s="90" t="s">
        <v>689</v>
      </c>
    </row>
    <row r="774" spans="22:28" x14ac:dyDescent="0.25">
      <c r="V774" s="89">
        <v>96</v>
      </c>
      <c r="W774" s="90" t="s">
        <v>222</v>
      </c>
      <c r="X774" s="89">
        <v>96</v>
      </c>
      <c r="Y774" s="89">
        <v>23</v>
      </c>
      <c r="Z774" s="94">
        <v>9623</v>
      </c>
      <c r="AA774" s="92">
        <v>96114</v>
      </c>
      <c r="AB774" s="90" t="s">
        <v>690</v>
      </c>
    </row>
    <row r="775" spans="22:28" x14ac:dyDescent="0.25">
      <c r="V775" s="89">
        <v>96</v>
      </c>
      <c r="W775" s="90" t="s">
        <v>222</v>
      </c>
      <c r="X775" s="89">
        <v>96</v>
      </c>
      <c r="Y775" s="89">
        <v>24</v>
      </c>
      <c r="Z775" s="94">
        <v>9624</v>
      </c>
      <c r="AA775" s="92">
        <v>96119</v>
      </c>
      <c r="AB775" s="90" t="s">
        <v>691</v>
      </c>
    </row>
    <row r="776" spans="22:28" x14ac:dyDescent="0.25">
      <c r="V776" s="89">
        <v>97</v>
      </c>
      <c r="W776" s="90" t="s">
        <v>223</v>
      </c>
      <c r="X776" s="89">
        <v>97</v>
      </c>
      <c r="Y776" s="89">
        <v>1</v>
      </c>
      <c r="Z776" s="94">
        <v>971</v>
      </c>
      <c r="AA776" s="92">
        <v>27055</v>
      </c>
      <c r="AB776" s="90" t="s">
        <v>363</v>
      </c>
    </row>
    <row r="777" spans="22:28" x14ac:dyDescent="0.25">
      <c r="V777" s="89">
        <v>97</v>
      </c>
      <c r="W777" s="90" t="s">
        <v>223</v>
      </c>
      <c r="X777" s="89">
        <v>97</v>
      </c>
      <c r="Y777" s="89">
        <v>2</v>
      </c>
      <c r="Z777" s="94">
        <v>972</v>
      </c>
      <c r="AA777" s="92">
        <v>45078</v>
      </c>
      <c r="AB777" s="90" t="s">
        <v>448</v>
      </c>
    </row>
    <row r="778" spans="22:28" x14ac:dyDescent="0.25">
      <c r="V778" s="89">
        <v>97</v>
      </c>
      <c r="W778" s="90" t="s">
        <v>223</v>
      </c>
      <c r="X778" s="89">
        <v>97</v>
      </c>
      <c r="Y778" s="89">
        <v>3</v>
      </c>
      <c r="Z778" s="94">
        <v>973</v>
      </c>
      <c r="AA778" s="92">
        <v>54042</v>
      </c>
      <c r="AB778" s="90" t="s">
        <v>506</v>
      </c>
    </row>
    <row r="779" spans="22:28" x14ac:dyDescent="0.25">
      <c r="V779" s="89">
        <v>97</v>
      </c>
      <c r="W779" s="90" t="s">
        <v>223</v>
      </c>
      <c r="X779" s="89">
        <v>97</v>
      </c>
      <c r="Y779" s="89">
        <v>4</v>
      </c>
      <c r="Z779" s="94">
        <v>974</v>
      </c>
      <c r="AA779" s="92">
        <v>80116</v>
      </c>
      <c r="AB779" s="90" t="s">
        <v>605</v>
      </c>
    </row>
    <row r="780" spans="22:28" x14ac:dyDescent="0.25">
      <c r="V780" s="89">
        <v>97</v>
      </c>
      <c r="W780" s="90" t="s">
        <v>223</v>
      </c>
      <c r="X780" s="89">
        <v>97</v>
      </c>
      <c r="Y780" s="89">
        <v>5</v>
      </c>
      <c r="Z780" s="94">
        <v>975</v>
      </c>
      <c r="AA780" s="92">
        <v>97116</v>
      </c>
      <c r="AB780" s="90" t="s">
        <v>269</v>
      </c>
    </row>
    <row r="781" spans="22:28" x14ac:dyDescent="0.25">
      <c r="V781" s="89">
        <v>97</v>
      </c>
      <c r="W781" s="90" t="s">
        <v>223</v>
      </c>
      <c r="X781" s="89">
        <v>97</v>
      </c>
      <c r="Y781" s="89">
        <v>6</v>
      </c>
      <c r="Z781" s="94">
        <v>976</v>
      </c>
      <c r="AA781" s="92">
        <v>97118</v>
      </c>
      <c r="AB781" s="90" t="s">
        <v>692</v>
      </c>
    </row>
    <row r="782" spans="22:28" x14ac:dyDescent="0.25">
      <c r="V782" s="89">
        <v>97</v>
      </c>
      <c r="W782" s="90" t="s">
        <v>223</v>
      </c>
      <c r="X782" s="89">
        <v>97</v>
      </c>
      <c r="Y782" s="89">
        <v>7</v>
      </c>
      <c r="Z782" s="94">
        <v>977</v>
      </c>
      <c r="AA782" s="92">
        <v>97119</v>
      </c>
      <c r="AB782" s="90" t="s">
        <v>693</v>
      </c>
    </row>
    <row r="783" spans="22:28" x14ac:dyDescent="0.25">
      <c r="V783" s="89">
        <v>97</v>
      </c>
      <c r="W783" s="90" t="s">
        <v>223</v>
      </c>
      <c r="X783" s="89">
        <v>97</v>
      </c>
      <c r="Y783" s="89">
        <v>8</v>
      </c>
      <c r="Z783" s="94">
        <v>978</v>
      </c>
      <c r="AA783" s="92">
        <v>97122</v>
      </c>
      <c r="AB783" s="90" t="s">
        <v>694</v>
      </c>
    </row>
    <row r="784" spans="22:28" x14ac:dyDescent="0.25">
      <c r="V784" s="89">
        <v>97</v>
      </c>
      <c r="W784" s="90" t="s">
        <v>223</v>
      </c>
      <c r="X784" s="89">
        <v>97</v>
      </c>
      <c r="Y784" s="89">
        <v>9</v>
      </c>
      <c r="Z784" s="94">
        <v>979</v>
      </c>
      <c r="AA784" s="92">
        <v>97127</v>
      </c>
      <c r="AB784" s="90" t="s">
        <v>695</v>
      </c>
    </row>
    <row r="785" spans="22:28" x14ac:dyDescent="0.25">
      <c r="V785" s="89">
        <v>97</v>
      </c>
      <c r="W785" s="90" t="s">
        <v>223</v>
      </c>
      <c r="X785" s="89">
        <v>97</v>
      </c>
      <c r="Y785" s="89">
        <v>10</v>
      </c>
      <c r="Z785" s="94">
        <v>9710</v>
      </c>
      <c r="AA785" s="92">
        <v>97129</v>
      </c>
      <c r="AB785" s="90" t="s">
        <v>696</v>
      </c>
    </row>
    <row r="786" spans="22:28" x14ac:dyDescent="0.25">
      <c r="V786" s="89">
        <v>97</v>
      </c>
      <c r="W786" s="90" t="s">
        <v>223</v>
      </c>
      <c r="X786" s="89">
        <v>97</v>
      </c>
      <c r="Y786" s="89">
        <v>11</v>
      </c>
      <c r="Z786" s="94">
        <v>9711</v>
      </c>
      <c r="AA786" s="92">
        <v>97130</v>
      </c>
      <c r="AB786" s="90" t="s">
        <v>697</v>
      </c>
    </row>
    <row r="787" spans="22:28" x14ac:dyDescent="0.25">
      <c r="V787" s="89">
        <v>97</v>
      </c>
      <c r="W787" s="90" t="s">
        <v>223</v>
      </c>
      <c r="X787" s="89">
        <v>97</v>
      </c>
      <c r="Y787" s="89">
        <v>12</v>
      </c>
      <c r="Z787" s="94">
        <v>9712</v>
      </c>
      <c r="AA787" s="92">
        <v>97131</v>
      </c>
      <c r="AB787" s="90" t="s">
        <v>698</v>
      </c>
    </row>
    <row r="788" spans="22:28" x14ac:dyDescent="0.25">
      <c r="V788" s="89">
        <v>98</v>
      </c>
      <c r="W788" s="90" t="s">
        <v>224</v>
      </c>
      <c r="X788" s="89">
        <v>98</v>
      </c>
      <c r="Y788" s="89">
        <v>1</v>
      </c>
      <c r="Z788" s="94">
        <v>981</v>
      </c>
      <c r="AA788" s="92">
        <v>98080</v>
      </c>
      <c r="AB788" s="90" t="s">
        <v>699</v>
      </c>
    </row>
    <row r="789" spans="22:28" x14ac:dyDescent="0.25">
      <c r="V789" s="89">
        <v>99</v>
      </c>
      <c r="W789" s="90" t="s">
        <v>225</v>
      </c>
      <c r="X789" s="89">
        <v>99</v>
      </c>
      <c r="Y789" s="89">
        <v>1</v>
      </c>
      <c r="Z789" s="94">
        <v>991</v>
      </c>
      <c r="AA789" s="92">
        <v>52096</v>
      </c>
      <c r="AB789" s="90" t="s">
        <v>498</v>
      </c>
    </row>
    <row r="790" spans="22:28" x14ac:dyDescent="0.25">
      <c r="V790" s="89">
        <v>99</v>
      </c>
      <c r="W790" s="90" t="s">
        <v>225</v>
      </c>
      <c r="X790" s="89">
        <v>99</v>
      </c>
      <c r="Y790" s="89">
        <v>2</v>
      </c>
      <c r="Z790" s="94">
        <v>992</v>
      </c>
      <c r="AA790" s="92">
        <v>98080</v>
      </c>
      <c r="AB790" s="90" t="s">
        <v>699</v>
      </c>
    </row>
    <row r="791" spans="22:28" x14ac:dyDescent="0.25">
      <c r="V791" s="89">
        <v>99</v>
      </c>
      <c r="W791" s="90" t="s">
        <v>225</v>
      </c>
      <c r="X791" s="89">
        <v>99</v>
      </c>
      <c r="Y791" s="89">
        <v>3</v>
      </c>
      <c r="Z791" s="94">
        <v>993</v>
      </c>
      <c r="AA791" s="92">
        <v>99082</v>
      </c>
      <c r="AB791" s="90" t="s">
        <v>700</v>
      </c>
    </row>
    <row r="792" spans="22:28" x14ac:dyDescent="0.25">
      <c r="V792" s="89">
        <v>100</v>
      </c>
      <c r="W792" s="90" t="s">
        <v>226</v>
      </c>
      <c r="X792" s="89">
        <v>100</v>
      </c>
      <c r="Y792" s="89">
        <v>1</v>
      </c>
      <c r="Z792" s="94">
        <v>1001</v>
      </c>
      <c r="AA792" s="92">
        <v>100059</v>
      </c>
      <c r="AB792" s="90" t="s">
        <v>701</v>
      </c>
    </row>
    <row r="793" spans="22:28" x14ac:dyDescent="0.25">
      <c r="V793" s="89">
        <v>100</v>
      </c>
      <c r="W793" s="90" t="s">
        <v>226</v>
      </c>
      <c r="X793" s="89">
        <v>100</v>
      </c>
      <c r="Y793" s="89">
        <v>2</v>
      </c>
      <c r="Z793" s="94">
        <v>1002</v>
      </c>
      <c r="AA793" s="92">
        <v>100060</v>
      </c>
      <c r="AB793" s="90" t="s">
        <v>702</v>
      </c>
    </row>
    <row r="794" spans="22:28" x14ac:dyDescent="0.25">
      <c r="V794" s="89">
        <v>100</v>
      </c>
      <c r="W794" s="90" t="s">
        <v>226</v>
      </c>
      <c r="X794" s="89">
        <v>100</v>
      </c>
      <c r="Y794" s="89">
        <v>3</v>
      </c>
      <c r="Z794" s="94">
        <v>1003</v>
      </c>
      <c r="AA794" s="92">
        <v>100061</v>
      </c>
      <c r="AB794" s="90" t="s">
        <v>703</v>
      </c>
    </row>
    <row r="795" spans="22:28" x14ac:dyDescent="0.25">
      <c r="V795" s="89">
        <v>100</v>
      </c>
      <c r="W795" s="90" t="s">
        <v>226</v>
      </c>
      <c r="X795" s="89">
        <v>100</v>
      </c>
      <c r="Y795" s="89">
        <v>4</v>
      </c>
      <c r="Z795" s="94">
        <v>1004</v>
      </c>
      <c r="AA795" s="92">
        <v>100062</v>
      </c>
      <c r="AB795" s="90" t="s">
        <v>704</v>
      </c>
    </row>
    <row r="796" spans="22:28" x14ac:dyDescent="0.25">
      <c r="V796" s="89">
        <v>100</v>
      </c>
      <c r="W796" s="90" t="s">
        <v>226</v>
      </c>
      <c r="X796" s="89">
        <v>100</v>
      </c>
      <c r="Y796" s="89">
        <v>5</v>
      </c>
      <c r="Z796" s="94">
        <v>1005</v>
      </c>
      <c r="AA796" s="92">
        <v>100063</v>
      </c>
      <c r="AB796" s="90" t="s">
        <v>705</v>
      </c>
    </row>
    <row r="797" spans="22:28" x14ac:dyDescent="0.25">
      <c r="V797" s="89">
        <v>100</v>
      </c>
      <c r="W797" s="90" t="s">
        <v>226</v>
      </c>
      <c r="X797" s="89">
        <v>100</v>
      </c>
      <c r="Y797" s="89">
        <v>6</v>
      </c>
      <c r="Z797" s="94">
        <v>1006</v>
      </c>
      <c r="AA797" s="92">
        <v>100064</v>
      </c>
      <c r="AB797" s="90" t="s">
        <v>706</v>
      </c>
    </row>
    <row r="798" spans="22:28" x14ac:dyDescent="0.25">
      <c r="V798" s="89">
        <v>100</v>
      </c>
      <c r="W798" s="90" t="s">
        <v>226</v>
      </c>
      <c r="X798" s="89">
        <v>100</v>
      </c>
      <c r="Y798" s="89">
        <v>7</v>
      </c>
      <c r="Z798" s="94">
        <v>1007</v>
      </c>
      <c r="AA798" s="92">
        <v>100065</v>
      </c>
      <c r="AB798" s="90" t="s">
        <v>707</v>
      </c>
    </row>
    <row r="799" spans="22:28" x14ac:dyDescent="0.25">
      <c r="V799" s="89">
        <v>101</v>
      </c>
      <c r="W799" s="90" t="s">
        <v>227</v>
      </c>
      <c r="X799" s="89">
        <v>101</v>
      </c>
      <c r="Y799" s="89">
        <v>1</v>
      </c>
      <c r="Z799" s="94">
        <v>1011</v>
      </c>
      <c r="AA799" s="92">
        <v>33091</v>
      </c>
      <c r="AB799" s="90" t="s">
        <v>387</v>
      </c>
    </row>
    <row r="800" spans="22:28" x14ac:dyDescent="0.25">
      <c r="V800" s="89">
        <v>101</v>
      </c>
      <c r="W800" s="90" t="s">
        <v>227</v>
      </c>
      <c r="X800" s="89">
        <v>101</v>
      </c>
      <c r="Y800" s="89">
        <v>2</v>
      </c>
      <c r="Z800" s="94">
        <v>1012</v>
      </c>
      <c r="AA800" s="92">
        <v>46130</v>
      </c>
      <c r="AB800" s="90" t="s">
        <v>450</v>
      </c>
    </row>
    <row r="801" spans="22:28" x14ac:dyDescent="0.25">
      <c r="V801" s="89">
        <v>101</v>
      </c>
      <c r="W801" s="90" t="s">
        <v>227</v>
      </c>
      <c r="X801" s="89">
        <v>101</v>
      </c>
      <c r="Y801" s="89">
        <v>3</v>
      </c>
      <c r="Z801" s="94">
        <v>1013</v>
      </c>
      <c r="AA801" s="92">
        <v>90076</v>
      </c>
      <c r="AB801" s="90" t="s">
        <v>647</v>
      </c>
    </row>
    <row r="802" spans="22:28" x14ac:dyDescent="0.25">
      <c r="V802" s="89">
        <v>101</v>
      </c>
      <c r="W802" s="90" t="s">
        <v>227</v>
      </c>
      <c r="X802" s="89">
        <v>101</v>
      </c>
      <c r="Y802" s="89">
        <v>4</v>
      </c>
      <c r="Z802" s="94">
        <v>1014</v>
      </c>
      <c r="AA802" s="92">
        <v>90077</v>
      </c>
      <c r="AB802" s="90" t="s">
        <v>648</v>
      </c>
    </row>
    <row r="803" spans="22:28" x14ac:dyDescent="0.25">
      <c r="V803" s="89">
        <v>101</v>
      </c>
      <c r="W803" s="90" t="s">
        <v>227</v>
      </c>
      <c r="X803" s="89">
        <v>101</v>
      </c>
      <c r="Y803" s="89">
        <v>5</v>
      </c>
      <c r="Z803" s="94">
        <v>1015</v>
      </c>
      <c r="AA803" s="92">
        <v>101105</v>
      </c>
      <c r="AB803" s="90" t="s">
        <v>708</v>
      </c>
    </row>
    <row r="804" spans="22:28" x14ac:dyDescent="0.25">
      <c r="V804" s="89">
        <v>101</v>
      </c>
      <c r="W804" s="90" t="s">
        <v>227</v>
      </c>
      <c r="X804" s="89">
        <v>101</v>
      </c>
      <c r="Y804" s="89">
        <v>6</v>
      </c>
      <c r="Z804" s="94">
        <v>1016</v>
      </c>
      <c r="AA804" s="92">
        <v>101107</v>
      </c>
      <c r="AB804" s="90" t="s">
        <v>709</v>
      </c>
    </row>
    <row r="805" spans="22:28" x14ac:dyDescent="0.25">
      <c r="V805" s="89">
        <v>101</v>
      </c>
      <c r="W805" s="90" t="s">
        <v>227</v>
      </c>
      <c r="X805" s="89">
        <v>101</v>
      </c>
      <c r="Y805" s="89">
        <v>7</v>
      </c>
      <c r="Z805" s="94">
        <v>1017</v>
      </c>
      <c r="AA805" s="92">
        <v>107153</v>
      </c>
      <c r="AB805" s="90" t="s">
        <v>736</v>
      </c>
    </row>
    <row r="806" spans="22:28" x14ac:dyDescent="0.25">
      <c r="V806" s="89">
        <v>102</v>
      </c>
      <c r="W806" s="90" t="s">
        <v>228</v>
      </c>
      <c r="X806" s="89">
        <v>102</v>
      </c>
      <c r="Y806" s="89">
        <v>1</v>
      </c>
      <c r="Z806" s="94">
        <v>1021</v>
      </c>
      <c r="AA806" s="92">
        <v>56017</v>
      </c>
      <c r="AB806" s="90" t="s">
        <v>516</v>
      </c>
    </row>
    <row r="807" spans="22:28" x14ac:dyDescent="0.25">
      <c r="V807" s="89">
        <v>102</v>
      </c>
      <c r="W807" s="90" t="s">
        <v>228</v>
      </c>
      <c r="X807" s="89">
        <v>102</v>
      </c>
      <c r="Y807" s="89">
        <v>2</v>
      </c>
      <c r="Z807" s="94">
        <v>1022</v>
      </c>
      <c r="AA807" s="92">
        <v>61150</v>
      </c>
      <c r="AB807" s="90" t="s">
        <v>530</v>
      </c>
    </row>
    <row r="808" spans="22:28" x14ac:dyDescent="0.25">
      <c r="V808" s="89">
        <v>102</v>
      </c>
      <c r="W808" s="90" t="s">
        <v>228</v>
      </c>
      <c r="X808" s="89">
        <v>102</v>
      </c>
      <c r="Y808" s="89">
        <v>3</v>
      </c>
      <c r="Z808" s="94">
        <v>1023</v>
      </c>
      <c r="AA808" s="92">
        <v>64072</v>
      </c>
      <c r="AB808" s="90" t="s">
        <v>540</v>
      </c>
    </row>
    <row r="809" spans="22:28" x14ac:dyDescent="0.25">
      <c r="V809" s="89">
        <v>102</v>
      </c>
      <c r="W809" s="90" t="s">
        <v>228</v>
      </c>
      <c r="X809" s="89">
        <v>102</v>
      </c>
      <c r="Y809" s="89">
        <v>4</v>
      </c>
      <c r="Z809" s="94">
        <v>1024</v>
      </c>
      <c r="AA809" s="92">
        <v>69106</v>
      </c>
      <c r="AB809" s="90" t="s">
        <v>559</v>
      </c>
    </row>
    <row r="810" spans="22:28" x14ac:dyDescent="0.25">
      <c r="V810" s="89">
        <v>102</v>
      </c>
      <c r="W810" s="90" t="s">
        <v>228</v>
      </c>
      <c r="X810" s="89">
        <v>102</v>
      </c>
      <c r="Y810" s="89">
        <v>5</v>
      </c>
      <c r="Z810" s="94">
        <v>1025</v>
      </c>
      <c r="AA810" s="92">
        <v>102081</v>
      </c>
      <c r="AB810" s="90" t="s">
        <v>710</v>
      </c>
    </row>
    <row r="811" spans="22:28" x14ac:dyDescent="0.25">
      <c r="V811" s="89">
        <v>102</v>
      </c>
      <c r="W811" s="90" t="s">
        <v>228</v>
      </c>
      <c r="X811" s="89">
        <v>102</v>
      </c>
      <c r="Y811" s="89">
        <v>6</v>
      </c>
      <c r="Z811" s="94">
        <v>1026</v>
      </c>
      <c r="AA811" s="92">
        <v>102085</v>
      </c>
      <c r="AB811" s="90" t="s">
        <v>711</v>
      </c>
    </row>
    <row r="812" spans="22:28" x14ac:dyDescent="0.25">
      <c r="V812" s="89">
        <v>103</v>
      </c>
      <c r="W812" s="90" t="s">
        <v>229</v>
      </c>
      <c r="X812" s="89">
        <v>103</v>
      </c>
      <c r="Y812" s="89">
        <v>1</v>
      </c>
      <c r="Z812" s="94">
        <v>1031</v>
      </c>
      <c r="AA812" s="92">
        <v>9079</v>
      </c>
      <c r="AB812" s="90" t="s">
        <v>281</v>
      </c>
    </row>
    <row r="813" spans="22:28" x14ac:dyDescent="0.25">
      <c r="V813" s="89">
        <v>103</v>
      </c>
      <c r="W813" s="90" t="s">
        <v>229</v>
      </c>
      <c r="X813" s="89">
        <v>103</v>
      </c>
      <c r="Y813" s="89">
        <v>2</v>
      </c>
      <c r="Z813" s="94">
        <v>1032</v>
      </c>
      <c r="AA813" s="92">
        <v>12110</v>
      </c>
      <c r="AB813" s="90" t="s">
        <v>295</v>
      </c>
    </row>
    <row r="814" spans="22:28" x14ac:dyDescent="0.25">
      <c r="V814" s="89">
        <v>103</v>
      </c>
      <c r="W814" s="90" t="s">
        <v>229</v>
      </c>
      <c r="X814" s="89">
        <v>103</v>
      </c>
      <c r="Y814" s="89">
        <v>3</v>
      </c>
      <c r="Z814" s="94">
        <v>1033</v>
      </c>
      <c r="AA814" s="92">
        <v>72074</v>
      </c>
      <c r="AB814" s="90" t="s">
        <v>570</v>
      </c>
    </row>
    <row r="815" spans="22:28" x14ac:dyDescent="0.25">
      <c r="V815" s="89">
        <v>103</v>
      </c>
      <c r="W815" s="90" t="s">
        <v>229</v>
      </c>
      <c r="X815" s="89">
        <v>103</v>
      </c>
      <c r="Y815" s="89">
        <v>4</v>
      </c>
      <c r="Z815" s="94">
        <v>1034</v>
      </c>
      <c r="AA815" s="92">
        <v>103127</v>
      </c>
      <c r="AB815" s="90" t="s">
        <v>712</v>
      </c>
    </row>
    <row r="816" spans="22:28" x14ac:dyDescent="0.25">
      <c r="V816" s="89">
        <v>103</v>
      </c>
      <c r="W816" s="90" t="s">
        <v>229</v>
      </c>
      <c r="X816" s="89">
        <v>103</v>
      </c>
      <c r="Y816" s="89">
        <v>5</v>
      </c>
      <c r="Z816" s="94">
        <v>1035</v>
      </c>
      <c r="AA816" s="92">
        <v>103128</v>
      </c>
      <c r="AB816" s="90" t="s">
        <v>713</v>
      </c>
    </row>
    <row r="817" spans="22:28" x14ac:dyDescent="0.25">
      <c r="V817" s="89">
        <v>103</v>
      </c>
      <c r="W817" s="90" t="s">
        <v>229</v>
      </c>
      <c r="X817" s="89">
        <v>103</v>
      </c>
      <c r="Y817" s="89">
        <v>6</v>
      </c>
      <c r="Z817" s="94">
        <v>1036</v>
      </c>
      <c r="AA817" s="92">
        <v>103129</v>
      </c>
      <c r="AB817" s="90" t="s">
        <v>714</v>
      </c>
    </row>
    <row r="818" spans="22:28" x14ac:dyDescent="0.25">
      <c r="V818" s="89">
        <v>103</v>
      </c>
      <c r="W818" s="90" t="s">
        <v>229</v>
      </c>
      <c r="X818" s="89">
        <v>103</v>
      </c>
      <c r="Y818" s="89">
        <v>7</v>
      </c>
      <c r="Z818" s="94">
        <v>1037</v>
      </c>
      <c r="AA818" s="92">
        <v>103130</v>
      </c>
      <c r="AB818" s="90" t="s">
        <v>715</v>
      </c>
    </row>
    <row r="819" spans="22:28" x14ac:dyDescent="0.25">
      <c r="V819" s="89">
        <v>103</v>
      </c>
      <c r="W819" s="90" t="s">
        <v>229</v>
      </c>
      <c r="X819" s="89">
        <v>103</v>
      </c>
      <c r="Y819" s="89">
        <v>8</v>
      </c>
      <c r="Z819" s="94">
        <v>1038</v>
      </c>
      <c r="AA819" s="92">
        <v>103131</v>
      </c>
      <c r="AB819" s="90" t="s">
        <v>716</v>
      </c>
    </row>
    <row r="820" spans="22:28" x14ac:dyDescent="0.25">
      <c r="V820" s="89">
        <v>103</v>
      </c>
      <c r="W820" s="90" t="s">
        <v>229</v>
      </c>
      <c r="X820" s="89">
        <v>103</v>
      </c>
      <c r="Y820" s="89">
        <v>9</v>
      </c>
      <c r="Z820" s="94">
        <v>1039</v>
      </c>
      <c r="AA820" s="92">
        <v>103132</v>
      </c>
      <c r="AB820" s="90" t="s">
        <v>717</v>
      </c>
    </row>
    <row r="821" spans="22:28" x14ac:dyDescent="0.25">
      <c r="V821" s="89">
        <v>103</v>
      </c>
      <c r="W821" s="90" t="s">
        <v>229</v>
      </c>
      <c r="X821" s="89">
        <v>103</v>
      </c>
      <c r="Y821" s="89">
        <v>10</v>
      </c>
      <c r="Z821" s="94">
        <v>10310</v>
      </c>
      <c r="AA821" s="92">
        <v>103135</v>
      </c>
      <c r="AB821" s="90" t="s">
        <v>718</v>
      </c>
    </row>
    <row r="822" spans="22:28" x14ac:dyDescent="0.25">
      <c r="V822" s="89">
        <v>104</v>
      </c>
      <c r="W822" s="90" t="s">
        <v>230</v>
      </c>
      <c r="X822" s="89">
        <v>104</v>
      </c>
      <c r="Y822" s="89">
        <v>1</v>
      </c>
      <c r="Z822" s="94">
        <v>1041</v>
      </c>
      <c r="AA822" s="92">
        <v>5127</v>
      </c>
      <c r="AB822" s="90" t="s">
        <v>264</v>
      </c>
    </row>
    <row r="823" spans="22:28" x14ac:dyDescent="0.25">
      <c r="V823" s="89">
        <v>104</v>
      </c>
      <c r="W823" s="90" t="s">
        <v>230</v>
      </c>
      <c r="X823" s="89">
        <v>104</v>
      </c>
      <c r="Y823" s="89">
        <v>2</v>
      </c>
      <c r="Z823" s="94">
        <v>1042</v>
      </c>
      <c r="AA823" s="92">
        <v>22089</v>
      </c>
      <c r="AB823" s="90" t="s">
        <v>342</v>
      </c>
    </row>
    <row r="824" spans="22:28" x14ac:dyDescent="0.25">
      <c r="V824" s="89">
        <v>104</v>
      </c>
      <c r="W824" s="90" t="s">
        <v>230</v>
      </c>
      <c r="X824" s="89">
        <v>104</v>
      </c>
      <c r="Y824" s="89">
        <v>3</v>
      </c>
      <c r="Z824" s="94">
        <v>1043</v>
      </c>
      <c r="AA824" s="92">
        <v>22091</v>
      </c>
      <c r="AB824" s="90" t="s">
        <v>344</v>
      </c>
    </row>
    <row r="825" spans="22:28" x14ac:dyDescent="0.25">
      <c r="V825" s="89">
        <v>104</v>
      </c>
      <c r="W825" s="90" t="s">
        <v>230</v>
      </c>
      <c r="X825" s="89">
        <v>104</v>
      </c>
      <c r="Y825" s="89">
        <v>4</v>
      </c>
      <c r="Z825" s="94">
        <v>1044</v>
      </c>
      <c r="AA825" s="92">
        <v>22092</v>
      </c>
      <c r="AB825" s="90" t="s">
        <v>345</v>
      </c>
    </row>
    <row r="826" spans="22:28" x14ac:dyDescent="0.25">
      <c r="V826" s="89">
        <v>104</v>
      </c>
      <c r="W826" s="90" t="s">
        <v>230</v>
      </c>
      <c r="X826" s="89">
        <v>104</v>
      </c>
      <c r="Y826" s="89">
        <v>5</v>
      </c>
      <c r="Z826" s="94">
        <v>1045</v>
      </c>
      <c r="AA826" s="92">
        <v>22094</v>
      </c>
      <c r="AB826" s="90" t="s">
        <v>347</v>
      </c>
    </row>
    <row r="827" spans="22:28" x14ac:dyDescent="0.25">
      <c r="V827" s="89">
        <v>104</v>
      </c>
      <c r="W827" s="90" t="s">
        <v>230</v>
      </c>
      <c r="X827" s="89">
        <v>104</v>
      </c>
      <c r="Y827" s="89">
        <v>6</v>
      </c>
      <c r="Z827" s="94">
        <v>1046</v>
      </c>
      <c r="AA827" s="92">
        <v>55106</v>
      </c>
      <c r="AB827" s="90" t="s">
        <v>511</v>
      </c>
    </row>
    <row r="828" spans="22:28" x14ac:dyDescent="0.25">
      <c r="V828" s="89">
        <v>104</v>
      </c>
      <c r="W828" s="90" t="s">
        <v>230</v>
      </c>
      <c r="X828" s="89">
        <v>104</v>
      </c>
      <c r="Y828" s="89">
        <v>7</v>
      </c>
      <c r="Z828" s="94">
        <v>1047</v>
      </c>
      <c r="AA828" s="92">
        <v>104041</v>
      </c>
      <c r="AB828" s="90" t="s">
        <v>719</v>
      </c>
    </row>
    <row r="829" spans="22:28" x14ac:dyDescent="0.25">
      <c r="V829" s="89">
        <v>104</v>
      </c>
      <c r="W829" s="90" t="s">
        <v>230</v>
      </c>
      <c r="X829" s="89">
        <v>104</v>
      </c>
      <c r="Y829" s="89">
        <v>8</v>
      </c>
      <c r="Z829" s="94">
        <v>1048</v>
      </c>
      <c r="AA829" s="92">
        <v>104042</v>
      </c>
      <c r="AB829" s="90" t="s">
        <v>720</v>
      </c>
    </row>
    <row r="830" spans="22:28" x14ac:dyDescent="0.25">
      <c r="V830" s="89">
        <v>104</v>
      </c>
      <c r="W830" s="90" t="s">
        <v>230</v>
      </c>
      <c r="X830" s="89">
        <v>104</v>
      </c>
      <c r="Y830" s="89">
        <v>9</v>
      </c>
      <c r="Z830" s="94">
        <v>1049</v>
      </c>
      <c r="AA830" s="92">
        <v>104043</v>
      </c>
      <c r="AB830" s="90" t="s">
        <v>721</v>
      </c>
    </row>
    <row r="831" spans="22:28" x14ac:dyDescent="0.25">
      <c r="V831" s="89">
        <v>104</v>
      </c>
      <c r="W831" s="90" t="s">
        <v>230</v>
      </c>
      <c r="X831" s="89">
        <v>104</v>
      </c>
      <c r="Y831" s="89">
        <v>10</v>
      </c>
      <c r="Z831" s="94">
        <v>10410</v>
      </c>
      <c r="AA831" s="92">
        <v>104044</v>
      </c>
      <c r="AB831" s="90" t="s">
        <v>722</v>
      </c>
    </row>
    <row r="832" spans="22:28" x14ac:dyDescent="0.25">
      <c r="V832" s="89">
        <v>104</v>
      </c>
      <c r="W832" s="90" t="s">
        <v>230</v>
      </c>
      <c r="X832" s="89">
        <v>104</v>
      </c>
      <c r="Y832" s="89">
        <v>11</v>
      </c>
      <c r="Z832" s="94">
        <v>10411</v>
      </c>
      <c r="AA832" s="92">
        <v>104045</v>
      </c>
      <c r="AB832" s="90" t="s">
        <v>723</v>
      </c>
    </row>
    <row r="833" spans="22:28" x14ac:dyDescent="0.25">
      <c r="V833" s="89">
        <v>104</v>
      </c>
      <c r="W833" s="90" t="s">
        <v>230</v>
      </c>
      <c r="X833" s="89">
        <v>104</v>
      </c>
      <c r="Y833" s="89">
        <v>12</v>
      </c>
      <c r="Z833" s="94">
        <v>10412</v>
      </c>
      <c r="AA833" s="92">
        <v>106005</v>
      </c>
      <c r="AB833" s="90" t="s">
        <v>731</v>
      </c>
    </row>
    <row r="834" spans="22:28" x14ac:dyDescent="0.25">
      <c r="V834" s="89">
        <v>105</v>
      </c>
      <c r="W834" s="90" t="s">
        <v>231</v>
      </c>
      <c r="X834" s="89">
        <v>105</v>
      </c>
      <c r="Y834" s="89">
        <v>1</v>
      </c>
      <c r="Z834" s="94">
        <v>1051</v>
      </c>
      <c r="AA834" s="92">
        <v>40100</v>
      </c>
      <c r="AB834" s="90" t="s">
        <v>423</v>
      </c>
    </row>
    <row r="835" spans="22:28" x14ac:dyDescent="0.25">
      <c r="V835" s="89">
        <v>105</v>
      </c>
      <c r="W835" s="90" t="s">
        <v>231</v>
      </c>
      <c r="X835" s="89">
        <v>105</v>
      </c>
      <c r="Y835" s="89">
        <v>2</v>
      </c>
      <c r="Z835" s="94">
        <v>1052</v>
      </c>
      <c r="AA835" s="92">
        <v>58106</v>
      </c>
      <c r="AB835" s="90" t="s">
        <v>521</v>
      </c>
    </row>
    <row r="836" spans="22:28" x14ac:dyDescent="0.25">
      <c r="V836" s="89">
        <v>105</v>
      </c>
      <c r="W836" s="90" t="s">
        <v>231</v>
      </c>
      <c r="X836" s="89">
        <v>105</v>
      </c>
      <c r="Y836" s="89">
        <v>3</v>
      </c>
      <c r="Z836" s="94">
        <v>1053</v>
      </c>
      <c r="AA836" s="92">
        <v>86100</v>
      </c>
      <c r="AB836" s="90" t="s">
        <v>635</v>
      </c>
    </row>
    <row r="837" spans="22:28" x14ac:dyDescent="0.25">
      <c r="V837" s="89">
        <v>105</v>
      </c>
      <c r="W837" s="90" t="s">
        <v>231</v>
      </c>
      <c r="X837" s="89">
        <v>105</v>
      </c>
      <c r="Y837" s="89">
        <v>4</v>
      </c>
      <c r="Z837" s="94">
        <v>1054</v>
      </c>
      <c r="AA837" s="92">
        <v>105123</v>
      </c>
      <c r="AB837" s="90" t="s">
        <v>724</v>
      </c>
    </row>
    <row r="838" spans="22:28" x14ac:dyDescent="0.25">
      <c r="V838" s="89">
        <v>105</v>
      </c>
      <c r="W838" s="90" t="s">
        <v>231</v>
      </c>
      <c r="X838" s="89">
        <v>105</v>
      </c>
      <c r="Y838" s="89">
        <v>5</v>
      </c>
      <c r="Z838" s="94">
        <v>1055</v>
      </c>
      <c r="AA838" s="92">
        <v>105124</v>
      </c>
      <c r="AB838" s="90" t="s">
        <v>725</v>
      </c>
    </row>
    <row r="839" spans="22:28" x14ac:dyDescent="0.25">
      <c r="V839" s="89">
        <v>105</v>
      </c>
      <c r="W839" s="90" t="s">
        <v>231</v>
      </c>
      <c r="X839" s="89">
        <v>105</v>
      </c>
      <c r="Y839" s="89">
        <v>6</v>
      </c>
      <c r="Z839" s="94">
        <v>1056</v>
      </c>
      <c r="AA839" s="92">
        <v>105125</v>
      </c>
      <c r="AB839" s="90" t="s">
        <v>726</v>
      </c>
    </row>
    <row r="840" spans="22:28" x14ac:dyDescent="0.25">
      <c r="V840" s="89">
        <v>106</v>
      </c>
      <c r="W840" s="90" t="s">
        <v>232</v>
      </c>
      <c r="X840" s="89">
        <v>106</v>
      </c>
      <c r="Y840" s="89">
        <v>1</v>
      </c>
      <c r="Z840" s="94">
        <v>1061</v>
      </c>
      <c r="AA840" s="92">
        <v>22094</v>
      </c>
      <c r="AB840" s="90" t="s">
        <v>347</v>
      </c>
    </row>
    <row r="841" spans="22:28" x14ac:dyDescent="0.25">
      <c r="V841" s="89">
        <v>106</v>
      </c>
      <c r="W841" s="90" t="s">
        <v>232</v>
      </c>
      <c r="X841" s="89">
        <v>106</v>
      </c>
      <c r="Y841" s="89">
        <v>2</v>
      </c>
      <c r="Z841" s="94">
        <v>1062</v>
      </c>
      <c r="AA841" s="92">
        <v>104042</v>
      </c>
      <c r="AB841" s="90" t="s">
        <v>720</v>
      </c>
    </row>
    <row r="842" spans="22:28" x14ac:dyDescent="0.25">
      <c r="V842" s="89">
        <v>106</v>
      </c>
      <c r="W842" s="90" t="s">
        <v>232</v>
      </c>
      <c r="X842" s="89">
        <v>106</v>
      </c>
      <c r="Y842" s="89">
        <v>3</v>
      </c>
      <c r="Z842" s="94">
        <v>1063</v>
      </c>
      <c r="AA842" s="92">
        <v>106001</v>
      </c>
      <c r="AB842" s="90" t="s">
        <v>727</v>
      </c>
    </row>
    <row r="843" spans="22:28" x14ac:dyDescent="0.25">
      <c r="V843" s="89">
        <v>106</v>
      </c>
      <c r="W843" s="90" t="s">
        <v>232</v>
      </c>
      <c r="X843" s="89">
        <v>106</v>
      </c>
      <c r="Y843" s="89">
        <v>4</v>
      </c>
      <c r="Z843" s="94">
        <v>1064</v>
      </c>
      <c r="AA843" s="92">
        <v>106002</v>
      </c>
      <c r="AB843" s="90" t="s">
        <v>728</v>
      </c>
    </row>
    <row r="844" spans="22:28" x14ac:dyDescent="0.25">
      <c r="V844" s="89">
        <v>106</v>
      </c>
      <c r="W844" s="90" t="s">
        <v>232</v>
      </c>
      <c r="X844" s="89">
        <v>106</v>
      </c>
      <c r="Y844" s="89">
        <v>5</v>
      </c>
      <c r="Z844" s="94">
        <v>1065</v>
      </c>
      <c r="AA844" s="92">
        <v>106003</v>
      </c>
      <c r="AB844" s="90" t="s">
        <v>729</v>
      </c>
    </row>
    <row r="845" spans="22:28" x14ac:dyDescent="0.25">
      <c r="V845" s="89">
        <v>106</v>
      </c>
      <c r="W845" s="90" t="s">
        <v>232</v>
      </c>
      <c r="X845" s="89">
        <v>106</v>
      </c>
      <c r="Y845" s="89">
        <v>6</v>
      </c>
      <c r="Z845" s="94">
        <v>1066</v>
      </c>
      <c r="AA845" s="92">
        <v>106004</v>
      </c>
      <c r="AB845" s="90" t="s">
        <v>730</v>
      </c>
    </row>
    <row r="846" spans="22:28" x14ac:dyDescent="0.25">
      <c r="V846" s="89">
        <v>106</v>
      </c>
      <c r="W846" s="90" t="s">
        <v>232</v>
      </c>
      <c r="X846" s="89">
        <v>106</v>
      </c>
      <c r="Y846" s="89">
        <v>7</v>
      </c>
      <c r="Z846" s="94">
        <v>1067</v>
      </c>
      <c r="AA846" s="92">
        <v>106005</v>
      </c>
      <c r="AB846" s="90" t="s">
        <v>731</v>
      </c>
    </row>
    <row r="847" spans="22:28" x14ac:dyDescent="0.25">
      <c r="V847" s="89">
        <v>106</v>
      </c>
      <c r="W847" s="90" t="s">
        <v>232</v>
      </c>
      <c r="X847" s="89">
        <v>106</v>
      </c>
      <c r="Y847" s="89">
        <v>8</v>
      </c>
      <c r="Z847" s="94">
        <v>1068</v>
      </c>
      <c r="AA847" s="92">
        <v>106006</v>
      </c>
      <c r="AB847" s="90" t="s">
        <v>732</v>
      </c>
    </row>
    <row r="848" spans="22:28" x14ac:dyDescent="0.25">
      <c r="V848" s="89">
        <v>106</v>
      </c>
      <c r="W848" s="90" t="s">
        <v>232</v>
      </c>
      <c r="X848" s="89">
        <v>106</v>
      </c>
      <c r="Y848" s="89">
        <v>9</v>
      </c>
      <c r="Z848" s="94">
        <v>1069</v>
      </c>
      <c r="AA848" s="92">
        <v>106008</v>
      </c>
      <c r="AB848" s="90" t="s">
        <v>733</v>
      </c>
    </row>
    <row r="849" spans="22:28" x14ac:dyDescent="0.25">
      <c r="V849" s="89">
        <v>107</v>
      </c>
      <c r="W849" s="90" t="s">
        <v>233</v>
      </c>
      <c r="X849" s="89">
        <v>107</v>
      </c>
      <c r="Y849" s="89">
        <v>1</v>
      </c>
      <c r="Z849" s="94">
        <v>1071</v>
      </c>
      <c r="AA849" s="92">
        <v>46130</v>
      </c>
      <c r="AB849" s="90" t="s">
        <v>450</v>
      </c>
    </row>
    <row r="850" spans="22:28" x14ac:dyDescent="0.25">
      <c r="V850" s="89">
        <v>107</v>
      </c>
      <c r="W850" s="90" t="s">
        <v>233</v>
      </c>
      <c r="X850" s="89">
        <v>107</v>
      </c>
      <c r="Y850" s="89">
        <v>2</v>
      </c>
      <c r="Z850" s="94">
        <v>1072</v>
      </c>
      <c r="AA850" s="92">
        <v>46131</v>
      </c>
      <c r="AB850" s="90" t="s">
        <v>451</v>
      </c>
    </row>
    <row r="851" spans="22:28" x14ac:dyDescent="0.25">
      <c r="V851" s="89">
        <v>107</v>
      </c>
      <c r="W851" s="90" t="s">
        <v>233</v>
      </c>
      <c r="X851" s="89">
        <v>107</v>
      </c>
      <c r="Y851" s="89">
        <v>3</v>
      </c>
      <c r="Z851" s="94">
        <v>1073</v>
      </c>
      <c r="AA851" s="92">
        <v>107151</v>
      </c>
      <c r="AB851" s="90" t="s">
        <v>734</v>
      </c>
    </row>
    <row r="852" spans="22:28" x14ac:dyDescent="0.25">
      <c r="V852" s="89">
        <v>107</v>
      </c>
      <c r="W852" s="90" t="s">
        <v>233</v>
      </c>
      <c r="X852" s="89">
        <v>107</v>
      </c>
      <c r="Y852" s="89">
        <v>4</v>
      </c>
      <c r="Z852" s="94">
        <v>1074</v>
      </c>
      <c r="AA852" s="92">
        <v>107152</v>
      </c>
      <c r="AB852" s="90" t="s">
        <v>735</v>
      </c>
    </row>
    <row r="853" spans="22:28" x14ac:dyDescent="0.25">
      <c r="V853" s="89">
        <v>107</v>
      </c>
      <c r="W853" s="90" t="s">
        <v>233</v>
      </c>
      <c r="X853" s="89">
        <v>107</v>
      </c>
      <c r="Y853" s="89">
        <v>5</v>
      </c>
      <c r="Z853" s="94">
        <v>1075</v>
      </c>
      <c r="AA853" s="92">
        <v>107153</v>
      </c>
      <c r="AB853" s="90" t="s">
        <v>736</v>
      </c>
    </row>
    <row r="854" spans="22:28" x14ac:dyDescent="0.25">
      <c r="V854" s="89">
        <v>107</v>
      </c>
      <c r="W854" s="90" t="s">
        <v>233</v>
      </c>
      <c r="X854" s="89">
        <v>107</v>
      </c>
      <c r="Y854" s="89">
        <v>6</v>
      </c>
      <c r="Z854" s="94">
        <v>1076</v>
      </c>
      <c r="AA854" s="92">
        <v>107154</v>
      </c>
      <c r="AB854" s="90" t="s">
        <v>737</v>
      </c>
    </row>
    <row r="855" spans="22:28" x14ac:dyDescent="0.25">
      <c r="V855" s="89">
        <v>107</v>
      </c>
      <c r="W855" s="90" t="s">
        <v>233</v>
      </c>
      <c r="X855" s="89">
        <v>107</v>
      </c>
      <c r="Y855" s="89">
        <v>7</v>
      </c>
      <c r="Z855" s="94">
        <v>1077</v>
      </c>
      <c r="AA855" s="92">
        <v>107155</v>
      </c>
      <c r="AB855" s="90" t="s">
        <v>738</v>
      </c>
    </row>
    <row r="856" spans="22:28" x14ac:dyDescent="0.25">
      <c r="V856" s="89">
        <v>107</v>
      </c>
      <c r="W856" s="90" t="s">
        <v>233</v>
      </c>
      <c r="X856" s="89">
        <v>107</v>
      </c>
      <c r="Y856" s="89">
        <v>8</v>
      </c>
      <c r="Z856" s="94">
        <v>1078</v>
      </c>
      <c r="AA856" s="92">
        <v>107156</v>
      </c>
      <c r="AB856" s="90" t="s">
        <v>739</v>
      </c>
    </row>
    <row r="857" spans="22:28" x14ac:dyDescent="0.25">
      <c r="V857" s="89">
        <v>107</v>
      </c>
      <c r="W857" s="90" t="s">
        <v>233</v>
      </c>
      <c r="X857" s="89">
        <v>107</v>
      </c>
      <c r="Y857" s="89">
        <v>9</v>
      </c>
      <c r="Z857" s="94">
        <v>1079</v>
      </c>
      <c r="AA857" s="92">
        <v>107158</v>
      </c>
      <c r="AB857" s="90" t="s">
        <v>740</v>
      </c>
    </row>
    <row r="858" spans="22:28" x14ac:dyDescent="0.25">
      <c r="V858" s="89">
        <v>107</v>
      </c>
      <c r="W858" s="90" t="s">
        <v>233</v>
      </c>
      <c r="X858" s="89">
        <v>107</v>
      </c>
      <c r="Y858" s="89">
        <v>10</v>
      </c>
      <c r="Z858" s="94">
        <v>10710</v>
      </c>
      <c r="AA858" s="92">
        <v>114114</v>
      </c>
      <c r="AB858" s="90" t="s">
        <v>760</v>
      </c>
    </row>
    <row r="859" spans="22:28" x14ac:dyDescent="0.25">
      <c r="V859" s="89">
        <v>108</v>
      </c>
      <c r="W859" s="90" t="s">
        <v>234</v>
      </c>
      <c r="X859" s="89">
        <v>108</v>
      </c>
      <c r="Y859" s="89">
        <v>1</v>
      </c>
      <c r="Z859" s="94">
        <v>1081</v>
      </c>
      <c r="AA859" s="92">
        <v>7124</v>
      </c>
      <c r="AB859" s="90" t="s">
        <v>272</v>
      </c>
    </row>
    <row r="860" spans="22:28" x14ac:dyDescent="0.25">
      <c r="V860" s="89">
        <v>108</v>
      </c>
      <c r="W860" s="90" t="s">
        <v>234</v>
      </c>
      <c r="X860" s="89">
        <v>108</v>
      </c>
      <c r="Y860" s="89">
        <v>2</v>
      </c>
      <c r="Z860" s="94">
        <v>1082</v>
      </c>
      <c r="AA860" s="92">
        <v>7125</v>
      </c>
      <c r="AB860" s="90" t="s">
        <v>273</v>
      </c>
    </row>
    <row r="861" spans="22:28" x14ac:dyDescent="0.25">
      <c r="V861" s="89">
        <v>108</v>
      </c>
      <c r="W861" s="90" t="s">
        <v>234</v>
      </c>
      <c r="X861" s="89">
        <v>108</v>
      </c>
      <c r="Y861" s="89">
        <v>3</v>
      </c>
      <c r="Z861" s="94">
        <v>1083</v>
      </c>
      <c r="AA861" s="92">
        <v>20002</v>
      </c>
      <c r="AB861" s="90" t="s">
        <v>335</v>
      </c>
    </row>
    <row r="862" spans="22:28" x14ac:dyDescent="0.25">
      <c r="V862" s="89">
        <v>108</v>
      </c>
      <c r="W862" s="90" t="s">
        <v>234</v>
      </c>
      <c r="X862" s="89">
        <v>108</v>
      </c>
      <c r="Y862" s="89">
        <v>4</v>
      </c>
      <c r="Z862" s="94">
        <v>1084</v>
      </c>
      <c r="AA862" s="92">
        <v>108142</v>
      </c>
      <c r="AB862" s="90" t="s">
        <v>741</v>
      </c>
    </row>
    <row r="863" spans="22:28" x14ac:dyDescent="0.25">
      <c r="V863" s="89">
        <v>108</v>
      </c>
      <c r="W863" s="90" t="s">
        <v>234</v>
      </c>
      <c r="X863" s="89">
        <v>108</v>
      </c>
      <c r="Y863" s="89">
        <v>5</v>
      </c>
      <c r="Z863" s="94">
        <v>1085</v>
      </c>
      <c r="AA863" s="92">
        <v>108143</v>
      </c>
      <c r="AB863" s="90" t="s">
        <v>742</v>
      </c>
    </row>
    <row r="864" spans="22:28" x14ac:dyDescent="0.25">
      <c r="V864" s="89">
        <v>108</v>
      </c>
      <c r="W864" s="90" t="s">
        <v>234</v>
      </c>
      <c r="X864" s="89">
        <v>108</v>
      </c>
      <c r="Y864" s="89">
        <v>6</v>
      </c>
      <c r="Z864" s="94">
        <v>1086</v>
      </c>
      <c r="AA864" s="92">
        <v>108144</v>
      </c>
      <c r="AB864" s="90" t="s">
        <v>743</v>
      </c>
    </row>
    <row r="865" spans="22:28" x14ac:dyDescent="0.25">
      <c r="V865" s="89">
        <v>108</v>
      </c>
      <c r="W865" s="90" t="s">
        <v>234</v>
      </c>
      <c r="X865" s="89">
        <v>108</v>
      </c>
      <c r="Y865" s="89">
        <v>7</v>
      </c>
      <c r="Z865" s="94">
        <v>1087</v>
      </c>
      <c r="AA865" s="92">
        <v>108147</v>
      </c>
      <c r="AB865" s="90" t="s">
        <v>744</v>
      </c>
    </row>
    <row r="866" spans="22:28" x14ac:dyDescent="0.25">
      <c r="V866" s="89">
        <v>109</v>
      </c>
      <c r="W866" s="90" t="s">
        <v>235</v>
      </c>
      <c r="X866" s="89">
        <v>109</v>
      </c>
      <c r="Y866" s="89">
        <v>1</v>
      </c>
      <c r="Z866" s="94">
        <v>1091</v>
      </c>
      <c r="AA866" s="92">
        <v>36139</v>
      </c>
      <c r="AB866" s="90" t="s">
        <v>236</v>
      </c>
    </row>
    <row r="867" spans="22:28" x14ac:dyDescent="0.25">
      <c r="V867" s="89">
        <v>109</v>
      </c>
      <c r="W867" s="90" t="s">
        <v>235</v>
      </c>
      <c r="X867" s="89">
        <v>109</v>
      </c>
      <c r="Y867" s="89">
        <v>2</v>
      </c>
      <c r="Z867" s="94">
        <v>1092</v>
      </c>
      <c r="AA867" s="92">
        <v>37039</v>
      </c>
      <c r="AB867" s="90" t="s">
        <v>411</v>
      </c>
    </row>
    <row r="868" spans="22:28" x14ac:dyDescent="0.25">
      <c r="V868" s="89">
        <v>109</v>
      </c>
      <c r="W868" s="90" t="s">
        <v>235</v>
      </c>
      <c r="X868" s="89">
        <v>109</v>
      </c>
      <c r="Y868" s="89">
        <v>3</v>
      </c>
      <c r="Z868" s="94">
        <v>1093</v>
      </c>
      <c r="AA868" s="92">
        <v>57003</v>
      </c>
      <c r="AB868" s="90" t="s">
        <v>519</v>
      </c>
    </row>
    <row r="869" spans="22:28" x14ac:dyDescent="0.25">
      <c r="V869" s="89">
        <v>109</v>
      </c>
      <c r="W869" s="90" t="s">
        <v>235</v>
      </c>
      <c r="X869" s="89">
        <v>109</v>
      </c>
      <c r="Y869" s="89">
        <v>4</v>
      </c>
      <c r="Z869" s="94">
        <v>1094</v>
      </c>
      <c r="AA869" s="92">
        <v>70093</v>
      </c>
      <c r="AB869" s="90" t="s">
        <v>564</v>
      </c>
    </row>
    <row r="870" spans="22:28" x14ac:dyDescent="0.25">
      <c r="V870" s="89">
        <v>109</v>
      </c>
      <c r="W870" s="90" t="s">
        <v>235</v>
      </c>
      <c r="X870" s="89">
        <v>109</v>
      </c>
      <c r="Y870" s="89">
        <v>5</v>
      </c>
      <c r="Z870" s="94">
        <v>1095</v>
      </c>
      <c r="AA870" s="92">
        <v>109002</v>
      </c>
      <c r="AB870" s="90" t="s">
        <v>745</v>
      </c>
    </row>
    <row r="871" spans="22:28" x14ac:dyDescent="0.25">
      <c r="V871" s="89">
        <v>109</v>
      </c>
      <c r="W871" s="90" t="s">
        <v>235</v>
      </c>
      <c r="X871" s="89">
        <v>109</v>
      </c>
      <c r="Y871" s="89">
        <v>6</v>
      </c>
      <c r="Z871" s="94">
        <v>1096</v>
      </c>
      <c r="AA871" s="92">
        <v>109003</v>
      </c>
      <c r="AB871" s="90" t="s">
        <v>746</v>
      </c>
    </row>
    <row r="872" spans="22:28" x14ac:dyDescent="0.25">
      <c r="V872" s="89">
        <v>110</v>
      </c>
      <c r="W872" s="90" t="s">
        <v>236</v>
      </c>
      <c r="X872" s="89">
        <v>110</v>
      </c>
      <c r="Y872" s="89">
        <v>1</v>
      </c>
      <c r="Z872" s="94">
        <v>1101</v>
      </c>
      <c r="AA872" s="92">
        <v>28101</v>
      </c>
      <c r="AB872" s="90" t="s">
        <v>369</v>
      </c>
    </row>
    <row r="873" spans="22:28" x14ac:dyDescent="0.25">
      <c r="V873" s="89">
        <v>110</v>
      </c>
      <c r="W873" s="90" t="s">
        <v>236</v>
      </c>
      <c r="X873" s="89">
        <v>110</v>
      </c>
      <c r="Y873" s="89">
        <v>2</v>
      </c>
      <c r="Z873" s="94">
        <v>1102</v>
      </c>
      <c r="AA873" s="92">
        <v>36137</v>
      </c>
      <c r="AB873" s="90" t="s">
        <v>408</v>
      </c>
    </row>
    <row r="874" spans="22:28" x14ac:dyDescent="0.25">
      <c r="V874" s="89">
        <v>110</v>
      </c>
      <c r="W874" s="90" t="s">
        <v>236</v>
      </c>
      <c r="X874" s="89">
        <v>110</v>
      </c>
      <c r="Y874" s="89">
        <v>3</v>
      </c>
      <c r="Z874" s="94">
        <v>1103</v>
      </c>
      <c r="AA874" s="92">
        <v>94076</v>
      </c>
      <c r="AB874" s="90" t="s">
        <v>663</v>
      </c>
    </row>
    <row r="875" spans="22:28" x14ac:dyDescent="0.25">
      <c r="V875" s="89">
        <v>110</v>
      </c>
      <c r="W875" s="90" t="s">
        <v>236</v>
      </c>
      <c r="X875" s="89">
        <v>110</v>
      </c>
      <c r="Y875" s="89">
        <v>4</v>
      </c>
      <c r="Z875" s="94">
        <v>1104</v>
      </c>
      <c r="AA875" s="92">
        <v>94087</v>
      </c>
      <c r="AB875" s="90" t="s">
        <v>667</v>
      </c>
    </row>
    <row r="876" spans="22:28" x14ac:dyDescent="0.25">
      <c r="V876" s="89">
        <v>110</v>
      </c>
      <c r="W876" s="90" t="s">
        <v>236</v>
      </c>
      <c r="X876" s="89">
        <v>110</v>
      </c>
      <c r="Y876" s="89">
        <v>5</v>
      </c>
      <c r="Z876" s="94">
        <v>1105</v>
      </c>
      <c r="AA876" s="92">
        <v>110014</v>
      </c>
      <c r="AB876" s="90" t="s">
        <v>747</v>
      </c>
    </row>
    <row r="877" spans="22:28" x14ac:dyDescent="0.25">
      <c r="V877" s="89">
        <v>110</v>
      </c>
      <c r="W877" s="90" t="s">
        <v>236</v>
      </c>
      <c r="X877" s="89">
        <v>110</v>
      </c>
      <c r="Y877" s="89">
        <v>6</v>
      </c>
      <c r="Z877" s="94">
        <v>1106</v>
      </c>
      <c r="AA877" s="92">
        <v>110029</v>
      </c>
      <c r="AB877" s="90" t="s">
        <v>748</v>
      </c>
    </row>
    <row r="878" spans="22:28" x14ac:dyDescent="0.25">
      <c r="V878" s="89">
        <v>110</v>
      </c>
      <c r="W878" s="90" t="s">
        <v>236</v>
      </c>
      <c r="X878" s="89">
        <v>110</v>
      </c>
      <c r="Y878" s="89">
        <v>7</v>
      </c>
      <c r="Z878" s="94">
        <v>1107</v>
      </c>
      <c r="AA878" s="92">
        <v>110030</v>
      </c>
      <c r="AB878" s="90" t="s">
        <v>749</v>
      </c>
    </row>
    <row r="879" spans="22:28" x14ac:dyDescent="0.25">
      <c r="V879" s="89">
        <v>110</v>
      </c>
      <c r="W879" s="90" t="s">
        <v>236</v>
      </c>
      <c r="X879" s="89">
        <v>110</v>
      </c>
      <c r="Y879" s="89">
        <v>8</v>
      </c>
      <c r="Z879" s="94">
        <v>1108</v>
      </c>
      <c r="AA879" s="92">
        <v>110031</v>
      </c>
      <c r="AB879" s="90" t="s">
        <v>750</v>
      </c>
    </row>
    <row r="880" spans="22:28" x14ac:dyDescent="0.25">
      <c r="V880" s="89">
        <v>111</v>
      </c>
      <c r="W880" s="90" t="s">
        <v>237</v>
      </c>
      <c r="X880" s="89">
        <v>111</v>
      </c>
      <c r="Y880" s="89">
        <v>1</v>
      </c>
      <c r="Z880" s="94">
        <v>1111</v>
      </c>
      <c r="AA880" s="92">
        <v>9080</v>
      </c>
      <c r="AB880" s="90" t="s">
        <v>282</v>
      </c>
    </row>
    <row r="881" spans="22:28" x14ac:dyDescent="0.25">
      <c r="V881" s="89">
        <v>111</v>
      </c>
      <c r="W881" s="90" t="s">
        <v>237</v>
      </c>
      <c r="X881" s="89">
        <v>111</v>
      </c>
      <c r="Y881" s="89">
        <v>2</v>
      </c>
      <c r="Z881" s="94">
        <v>1112</v>
      </c>
      <c r="AA881" s="92">
        <v>18047</v>
      </c>
      <c r="AB881" s="90" t="s">
        <v>322</v>
      </c>
    </row>
    <row r="882" spans="22:28" x14ac:dyDescent="0.25">
      <c r="V882" s="89">
        <v>111</v>
      </c>
      <c r="W882" s="90" t="s">
        <v>237</v>
      </c>
      <c r="X882" s="89">
        <v>111</v>
      </c>
      <c r="Y882" s="89">
        <v>3</v>
      </c>
      <c r="Z882" s="94">
        <v>1113</v>
      </c>
      <c r="AA882" s="92">
        <v>47060</v>
      </c>
      <c r="AB882" s="90" t="s">
        <v>457</v>
      </c>
    </row>
    <row r="883" spans="22:28" x14ac:dyDescent="0.25">
      <c r="V883" s="89">
        <v>111</v>
      </c>
      <c r="W883" s="90" t="s">
        <v>237</v>
      </c>
      <c r="X883" s="89">
        <v>111</v>
      </c>
      <c r="Y883" s="89">
        <v>4</v>
      </c>
      <c r="Z883" s="94">
        <v>1114</v>
      </c>
      <c r="AA883" s="92">
        <v>103130</v>
      </c>
      <c r="AB883" s="90" t="s">
        <v>715</v>
      </c>
    </row>
    <row r="884" spans="22:28" x14ac:dyDescent="0.25">
      <c r="V884" s="89">
        <v>111</v>
      </c>
      <c r="W884" s="90" t="s">
        <v>237</v>
      </c>
      <c r="X884" s="89">
        <v>111</v>
      </c>
      <c r="Y884" s="89">
        <v>5</v>
      </c>
      <c r="Z884" s="94">
        <v>1115</v>
      </c>
      <c r="AA884" s="92">
        <v>111086</v>
      </c>
      <c r="AB884" s="90" t="s">
        <v>751</v>
      </c>
    </row>
    <row r="885" spans="22:28" x14ac:dyDescent="0.25">
      <c r="V885" s="89">
        <v>111</v>
      </c>
      <c r="W885" s="90" t="s">
        <v>237</v>
      </c>
      <c r="X885" s="89">
        <v>111</v>
      </c>
      <c r="Y885" s="89">
        <v>6</v>
      </c>
      <c r="Z885" s="94">
        <v>1116</v>
      </c>
      <c r="AA885" s="92">
        <v>111087</v>
      </c>
      <c r="AB885" s="90" t="s">
        <v>752</v>
      </c>
    </row>
    <row r="886" spans="22:28" x14ac:dyDescent="0.25">
      <c r="V886" s="89">
        <v>112</v>
      </c>
      <c r="W886" s="90" t="s">
        <v>238</v>
      </c>
      <c r="X886" s="89">
        <v>112</v>
      </c>
      <c r="Y886" s="89">
        <v>1</v>
      </c>
      <c r="Z886" s="94">
        <v>1121</v>
      </c>
      <c r="AA886" s="92">
        <v>39137</v>
      </c>
      <c r="AB886" s="90" t="s">
        <v>419</v>
      </c>
    </row>
    <row r="887" spans="22:28" x14ac:dyDescent="0.25">
      <c r="V887" s="89">
        <v>112</v>
      </c>
      <c r="W887" s="90" t="s">
        <v>238</v>
      </c>
      <c r="X887" s="89">
        <v>112</v>
      </c>
      <c r="Y887" s="89">
        <v>2</v>
      </c>
      <c r="Z887" s="94">
        <v>1122</v>
      </c>
      <c r="AA887" s="92">
        <v>39139</v>
      </c>
      <c r="AB887" s="90" t="s">
        <v>420</v>
      </c>
    </row>
    <row r="888" spans="22:28" x14ac:dyDescent="0.25">
      <c r="V888" s="89">
        <v>112</v>
      </c>
      <c r="W888" s="90" t="s">
        <v>238</v>
      </c>
      <c r="X888" s="89">
        <v>112</v>
      </c>
      <c r="Y888" s="89">
        <v>3</v>
      </c>
      <c r="Z888" s="94">
        <v>1123</v>
      </c>
      <c r="AA888" s="92">
        <v>39142</v>
      </c>
      <c r="AB888" s="90" t="s">
        <v>422</v>
      </c>
    </row>
    <row r="889" spans="22:28" x14ac:dyDescent="0.25">
      <c r="V889" s="89">
        <v>112</v>
      </c>
      <c r="W889" s="90" t="s">
        <v>238</v>
      </c>
      <c r="X889" s="89">
        <v>112</v>
      </c>
      <c r="Y889" s="89">
        <v>4</v>
      </c>
      <c r="Z889" s="94">
        <v>1124</v>
      </c>
      <c r="AA889" s="92">
        <v>53111</v>
      </c>
      <c r="AB889" s="90" t="s">
        <v>499</v>
      </c>
    </row>
    <row r="890" spans="22:28" x14ac:dyDescent="0.25">
      <c r="V890" s="89">
        <v>112</v>
      </c>
      <c r="W890" s="90" t="s">
        <v>238</v>
      </c>
      <c r="X890" s="89">
        <v>112</v>
      </c>
      <c r="Y890" s="89">
        <v>5</v>
      </c>
      <c r="Z890" s="94">
        <v>1125</v>
      </c>
      <c r="AA890" s="92">
        <v>112099</v>
      </c>
      <c r="AB890" s="90" t="s">
        <v>753</v>
      </c>
    </row>
    <row r="891" spans="22:28" x14ac:dyDescent="0.25">
      <c r="V891" s="89">
        <v>112</v>
      </c>
      <c r="W891" s="90" t="s">
        <v>238</v>
      </c>
      <c r="X891" s="89">
        <v>112</v>
      </c>
      <c r="Y891" s="89">
        <v>6</v>
      </c>
      <c r="Z891" s="94">
        <v>1126</v>
      </c>
      <c r="AA891" s="92">
        <v>112101</v>
      </c>
      <c r="AB891" s="90" t="s">
        <v>754</v>
      </c>
    </row>
    <row r="892" spans="22:28" x14ac:dyDescent="0.25">
      <c r="V892" s="89">
        <v>112</v>
      </c>
      <c r="W892" s="90" t="s">
        <v>238</v>
      </c>
      <c r="X892" s="89">
        <v>112</v>
      </c>
      <c r="Y892" s="89">
        <v>7</v>
      </c>
      <c r="Z892" s="94">
        <v>1127</v>
      </c>
      <c r="AA892" s="92">
        <v>112102</v>
      </c>
      <c r="AB892" s="90" t="s">
        <v>755</v>
      </c>
    </row>
    <row r="893" spans="22:28" x14ac:dyDescent="0.25">
      <c r="V893" s="89">
        <v>112</v>
      </c>
      <c r="W893" s="90" t="s">
        <v>238</v>
      </c>
      <c r="X893" s="89">
        <v>112</v>
      </c>
      <c r="Y893" s="89">
        <v>8</v>
      </c>
      <c r="Z893" s="94">
        <v>1128</v>
      </c>
      <c r="AA893" s="92">
        <v>112103</v>
      </c>
      <c r="AB893" s="90" t="s">
        <v>756</v>
      </c>
    </row>
    <row r="894" spans="22:28" x14ac:dyDescent="0.25">
      <c r="V894" s="89">
        <v>113</v>
      </c>
      <c r="W894" s="90" t="s">
        <v>239</v>
      </c>
      <c r="X894" s="89">
        <v>113</v>
      </c>
      <c r="Y894" s="89">
        <v>1</v>
      </c>
      <c r="Z894" s="94">
        <v>1131</v>
      </c>
      <c r="AA894" s="92">
        <v>74194</v>
      </c>
      <c r="AB894" s="90" t="s">
        <v>578</v>
      </c>
    </row>
    <row r="895" spans="22:28" x14ac:dyDescent="0.25">
      <c r="V895" s="89">
        <v>113</v>
      </c>
      <c r="W895" s="90" t="s">
        <v>239</v>
      </c>
      <c r="X895" s="89">
        <v>113</v>
      </c>
      <c r="Y895" s="89">
        <v>2</v>
      </c>
      <c r="Z895" s="94">
        <v>1132</v>
      </c>
      <c r="AA895" s="92">
        <v>113001</v>
      </c>
      <c r="AB895" s="90" t="s">
        <v>757</v>
      </c>
    </row>
    <row r="896" spans="22:28" x14ac:dyDescent="0.25">
      <c r="V896" s="89">
        <v>114</v>
      </c>
      <c r="W896" s="90" t="s">
        <v>240</v>
      </c>
      <c r="X896" s="89">
        <v>114</v>
      </c>
      <c r="Y896" s="89">
        <v>1</v>
      </c>
      <c r="Z896" s="94">
        <v>1141</v>
      </c>
      <c r="AA896" s="92">
        <v>34124</v>
      </c>
      <c r="AB896" s="90" t="s">
        <v>393</v>
      </c>
    </row>
    <row r="897" spans="22:28" x14ac:dyDescent="0.25">
      <c r="V897" s="89">
        <v>114</v>
      </c>
      <c r="W897" s="90" t="s">
        <v>240</v>
      </c>
      <c r="X897" s="89">
        <v>114</v>
      </c>
      <c r="Y897" s="89">
        <v>2</v>
      </c>
      <c r="Z897" s="94">
        <v>1142</v>
      </c>
      <c r="AA897" s="92">
        <v>53111</v>
      </c>
      <c r="AB897" s="90" t="s">
        <v>499</v>
      </c>
    </row>
    <row r="898" spans="22:28" x14ac:dyDescent="0.25">
      <c r="V898" s="89">
        <v>114</v>
      </c>
      <c r="W898" s="90" t="s">
        <v>240</v>
      </c>
      <c r="X898" s="89">
        <v>114</v>
      </c>
      <c r="Y898" s="89">
        <v>3</v>
      </c>
      <c r="Z898" s="94">
        <v>1143</v>
      </c>
      <c r="AA898" s="92">
        <v>107156</v>
      </c>
      <c r="AB898" s="90" t="s">
        <v>739</v>
      </c>
    </row>
    <row r="899" spans="22:28" x14ac:dyDescent="0.25">
      <c r="V899" s="89">
        <v>114</v>
      </c>
      <c r="W899" s="90" t="s">
        <v>240</v>
      </c>
      <c r="X899" s="89">
        <v>114</v>
      </c>
      <c r="Y899" s="89">
        <v>4</v>
      </c>
      <c r="Z899" s="94">
        <v>1144</v>
      </c>
      <c r="AA899" s="92">
        <v>114112</v>
      </c>
      <c r="AB899" s="90" t="s">
        <v>758</v>
      </c>
    </row>
    <row r="900" spans="22:28" x14ac:dyDescent="0.25">
      <c r="V900" s="89">
        <v>114</v>
      </c>
      <c r="W900" s="90" t="s">
        <v>240</v>
      </c>
      <c r="X900" s="89">
        <v>114</v>
      </c>
      <c r="Y900" s="89">
        <v>5</v>
      </c>
      <c r="Z900" s="94">
        <v>1145</v>
      </c>
      <c r="AA900" s="92">
        <v>114113</v>
      </c>
      <c r="AB900" s="90" t="s">
        <v>759</v>
      </c>
    </row>
    <row r="901" spans="22:28" x14ac:dyDescent="0.25">
      <c r="V901" s="89">
        <v>114</v>
      </c>
      <c r="W901" s="90" t="s">
        <v>240</v>
      </c>
      <c r="X901" s="89">
        <v>114</v>
      </c>
      <c r="Y901" s="89">
        <v>6</v>
      </c>
      <c r="Z901" s="94">
        <v>1146</v>
      </c>
      <c r="AA901" s="92">
        <v>114114</v>
      </c>
      <c r="AB901" s="90" t="s">
        <v>760</v>
      </c>
    </row>
    <row r="902" spans="22:28" x14ac:dyDescent="0.25">
      <c r="V902" s="89">
        <v>114</v>
      </c>
      <c r="W902" s="90" t="s">
        <v>240</v>
      </c>
      <c r="X902" s="89">
        <v>114</v>
      </c>
      <c r="Y902" s="89">
        <v>7</v>
      </c>
      <c r="Z902" s="94">
        <v>1147</v>
      </c>
      <c r="AA902" s="92">
        <v>114115</v>
      </c>
      <c r="AB902" s="90" t="s">
        <v>761</v>
      </c>
    </row>
    <row r="903" spans="22:28" x14ac:dyDescent="0.25">
      <c r="V903" s="89">
        <v>114</v>
      </c>
      <c r="W903" s="90" t="s">
        <v>240</v>
      </c>
      <c r="X903" s="89">
        <v>114</v>
      </c>
      <c r="Y903" s="89">
        <v>8</v>
      </c>
      <c r="Z903" s="94">
        <v>1148</v>
      </c>
      <c r="AA903" s="92">
        <v>114116</v>
      </c>
      <c r="AB903" s="90" t="s">
        <v>762</v>
      </c>
    </row>
    <row r="904" spans="22:28" x14ac:dyDescent="0.25">
      <c r="V904" s="89">
        <v>115</v>
      </c>
      <c r="W904" s="90" t="s">
        <v>241</v>
      </c>
      <c r="X904" s="89">
        <v>115</v>
      </c>
      <c r="Y904" s="89">
        <v>1</v>
      </c>
      <c r="Z904" s="94">
        <v>1151</v>
      </c>
      <c r="AA904" s="92">
        <v>115115</v>
      </c>
      <c r="AB904" s="90" t="s">
        <v>241</v>
      </c>
    </row>
  </sheetData>
  <sheetProtection algorithmName="SHA-512" hashValue="a2EZ+wcubGon3Rjw8ST6uSxaSYLkYT3vEnF5BHOo2Ucno85WkB59lKnBu3atFezZB2YPUEhvtcRPY3VSV4aWWA==" saltValue="3vGw+abW3x0oVB6QGxZemA==" spinCount="100000" sheet="1" objects="1" scenarios="1"/>
  <mergeCells count="5">
    <mergeCell ref="A1:J1"/>
    <mergeCell ref="A3:J3"/>
    <mergeCell ref="F41:G41"/>
    <mergeCell ref="F14:G14"/>
    <mergeCell ref="A40:C40"/>
  </mergeCells>
  <phoneticPr fontId="0" type="noConversion"/>
  <dataValidations count="2">
    <dataValidation type="list" allowBlank="1" showInputMessage="1" showErrorMessage="1" sqref="D9">
      <formula1>$N$1:$N$2</formula1>
    </dataValidation>
    <dataValidation type="list" allowBlank="1" showInputMessage="1" showErrorMessage="1" errorTitle="Please Select County From List" error="Please select your county name from the list provided." sqref="E5">
      <formula1>$Q$1:$Q$115</formula1>
    </dataValidation>
  </dataValidations>
  <pageMargins left="0.3" right="0.3" top="1.5733333333333333" bottom="0.4" header="0.4" footer="0.3"/>
  <pageSetup scale="64" orientation="landscape" blackAndWhite="1" r:id="rId1"/>
  <headerFooter alignWithMargins="0">
    <oddHeader xml:space="preserve">&amp;L&amp;G&amp;C&amp;"-,Bold"&amp;14Division of Financial and Administrative Services
School Finance
State Assessed Railroad and Utilities (SARRU) Calcualtion
Also used for the Private Car Tax Calculation&amp;R&amp;"Times New Roman,Bold"
        </oddHeader>
    <oddFooter>&amp;L&amp;"-,Regular"March 30, 2023&amp;R&amp;P</oddFooter>
  </headerFooter>
  <rowBreaks count="1" manualBreakCount="1">
    <brk id="43" max="16383" man="1"/>
  </rowBreaks>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0"/>
  <sheetViews>
    <sheetView view="pageLayout" zoomScaleNormal="100" workbookViewId="0">
      <selection activeCell="K45" sqref="K45"/>
    </sheetView>
  </sheetViews>
  <sheetFormatPr defaultColWidth="9.33203125" defaultRowHeight="12.75" x14ac:dyDescent="0.2"/>
  <cols>
    <col min="1" max="1" width="9.33203125" style="3"/>
    <col min="2" max="2" width="10.6640625" style="3" customWidth="1"/>
    <col min="3" max="3" width="27.83203125" style="3" customWidth="1"/>
    <col min="4" max="4" width="9.33203125" style="3"/>
    <col min="5" max="5" width="22.1640625" style="3" customWidth="1"/>
    <col min="6" max="6" width="9.33203125" style="3"/>
    <col min="7" max="7" width="24.1640625" style="3" customWidth="1"/>
    <col min="8" max="8" width="9.33203125" style="3"/>
    <col min="9" max="9" width="22.1640625" style="3" customWidth="1"/>
    <col min="10" max="10" width="9.33203125" style="3"/>
    <col min="11" max="11" width="25.33203125" style="3" customWidth="1"/>
    <col min="12" max="16384" width="9.33203125" style="3"/>
  </cols>
  <sheetData>
    <row r="1" spans="1:13" ht="21" x14ac:dyDescent="0.35">
      <c r="A1" s="290" t="s">
        <v>832</v>
      </c>
      <c r="B1" s="290"/>
      <c r="C1" s="290"/>
      <c r="D1" s="290"/>
      <c r="E1" s="290"/>
      <c r="F1" s="290"/>
      <c r="G1" s="290"/>
      <c r="H1" s="290"/>
      <c r="I1" s="290"/>
      <c r="J1" s="290"/>
      <c r="K1" s="290"/>
      <c r="L1" s="290"/>
    </row>
    <row r="3" spans="1:13" ht="15.75" x14ac:dyDescent="0.25">
      <c r="A3" s="295" t="s">
        <v>68</v>
      </c>
      <c r="B3" s="295"/>
      <c r="C3" s="295"/>
      <c r="D3" s="295"/>
      <c r="E3" s="295"/>
      <c r="F3" s="295"/>
      <c r="G3" s="295"/>
      <c r="H3" s="295"/>
      <c r="I3" s="295"/>
      <c r="J3" s="295"/>
      <c r="K3" s="295"/>
      <c r="L3" s="295"/>
    </row>
    <row r="5" spans="1:13" ht="15.75" x14ac:dyDescent="0.25">
      <c r="B5" s="150"/>
      <c r="C5" s="151"/>
      <c r="D5" s="151"/>
      <c r="E5" s="151"/>
      <c r="F5" s="151"/>
      <c r="G5" s="151"/>
      <c r="H5" s="151"/>
      <c r="I5" s="151"/>
      <c r="J5" s="151"/>
      <c r="K5" s="151"/>
      <c r="L5" s="152"/>
      <c r="M5" s="145"/>
    </row>
    <row r="6" spans="1:13" ht="31.5" x14ac:dyDescent="0.25">
      <c r="B6" s="153"/>
      <c r="C6" s="305" t="s">
        <v>15</v>
      </c>
      <c r="D6" s="305"/>
      <c r="E6" s="305" t="s">
        <v>4</v>
      </c>
      <c r="F6" s="305"/>
      <c r="G6" s="305" t="s">
        <v>16</v>
      </c>
      <c r="H6" s="305"/>
      <c r="I6" s="308" t="s">
        <v>17</v>
      </c>
      <c r="J6" s="309"/>
      <c r="K6" s="12" t="s">
        <v>70</v>
      </c>
      <c r="L6" s="154"/>
    </row>
    <row r="7" spans="1:13" x14ac:dyDescent="0.2">
      <c r="B7" s="153"/>
      <c r="C7" s="313">
        <f>' SARRU Distribution Calculation'!G9</f>
        <v>0</v>
      </c>
      <c r="D7" s="313"/>
      <c r="E7" s="314">
        <f>' SARRU Distribution Calculation'!I9</f>
        <v>0</v>
      </c>
      <c r="F7" s="314"/>
      <c r="G7" s="306">
        <f>' SARRU Distribution Calculation'!K9</f>
        <v>0</v>
      </c>
      <c r="H7" s="307"/>
      <c r="I7" s="312">
        <f>' SARRU Distribution Calculation'!M9</f>
        <v>0</v>
      </c>
      <c r="J7" s="312"/>
      <c r="K7" s="13" t="s">
        <v>71</v>
      </c>
      <c r="L7" s="155"/>
    </row>
    <row r="8" spans="1:13" x14ac:dyDescent="0.2">
      <c r="B8" s="156"/>
      <c r="C8" s="157"/>
      <c r="D8" s="157"/>
      <c r="E8" s="157"/>
      <c r="F8" s="157"/>
      <c r="G8" s="158"/>
      <c r="H8" s="157"/>
      <c r="I8" s="157"/>
      <c r="J8" s="157"/>
      <c r="K8" s="157"/>
      <c r="L8" s="159"/>
    </row>
    <row r="9" spans="1:13" x14ac:dyDescent="0.2">
      <c r="B9" s="10"/>
      <c r="C9" s="11"/>
      <c r="D9" s="11"/>
      <c r="E9" s="11"/>
      <c r="F9" s="11"/>
      <c r="G9" s="14"/>
      <c r="H9" s="11"/>
      <c r="I9" s="11"/>
      <c r="J9" s="11"/>
      <c r="K9" s="11"/>
      <c r="L9" s="10"/>
    </row>
    <row r="10" spans="1:13" ht="13.5" thickBot="1" x14ac:dyDescent="0.25">
      <c r="C10" s="6"/>
      <c r="D10" s="6"/>
      <c r="E10" s="6"/>
      <c r="F10" s="6"/>
      <c r="G10" s="6"/>
      <c r="H10" s="6"/>
      <c r="I10" s="6"/>
      <c r="J10" s="6"/>
      <c r="K10" s="6"/>
    </row>
    <row r="11" spans="1:13" ht="13.5" thickBot="1" x14ac:dyDescent="0.25">
      <c r="B11" s="160"/>
      <c r="C11" s="161"/>
      <c r="D11" s="162"/>
      <c r="E11" s="163"/>
      <c r="F11" s="164"/>
      <c r="G11" s="164"/>
      <c r="H11" s="164"/>
      <c r="I11" s="164"/>
      <c r="J11" s="164"/>
      <c r="K11" s="161"/>
      <c r="L11" s="165"/>
    </row>
    <row r="12" spans="1:13" ht="18.75" x14ac:dyDescent="0.3">
      <c r="B12" s="146"/>
      <c r="C12" s="302" t="s">
        <v>42</v>
      </c>
      <c r="D12" s="303"/>
      <c r="E12" s="303"/>
      <c r="F12" s="303"/>
      <c r="G12" s="303"/>
      <c r="H12" s="303"/>
      <c r="I12" s="303"/>
      <c r="J12" s="303"/>
      <c r="K12" s="304"/>
      <c r="L12" s="149"/>
    </row>
    <row r="13" spans="1:13" ht="19.5" thickBot="1" x14ac:dyDescent="0.35">
      <c r="B13" s="146"/>
      <c r="C13" s="315" t="s">
        <v>43</v>
      </c>
      <c r="D13" s="316"/>
      <c r="E13" s="316"/>
      <c r="F13" s="316"/>
      <c r="G13" s="316"/>
      <c r="H13" s="316"/>
      <c r="I13" s="316"/>
      <c r="J13" s="316"/>
      <c r="K13" s="317"/>
      <c r="L13" s="149"/>
    </row>
    <row r="14" spans="1:13" x14ac:dyDescent="0.2">
      <c r="B14" s="146"/>
      <c r="C14" s="157"/>
      <c r="D14" s="168"/>
      <c r="E14" s="169"/>
      <c r="F14" s="170"/>
      <c r="G14" s="170"/>
      <c r="H14" s="170"/>
      <c r="I14" s="170"/>
      <c r="J14" s="170"/>
      <c r="K14" s="167"/>
      <c r="L14" s="149"/>
    </row>
    <row r="15" spans="1:13" ht="51" x14ac:dyDescent="0.2">
      <c r="B15" s="146"/>
      <c r="C15" s="9" t="s">
        <v>6</v>
      </c>
      <c r="D15" s="169"/>
      <c r="E15" s="124" t="s">
        <v>27</v>
      </c>
      <c r="F15" s="170"/>
      <c r="G15" s="124" t="s">
        <v>35</v>
      </c>
      <c r="H15" s="170"/>
      <c r="I15" s="124" t="s">
        <v>44</v>
      </c>
      <c r="J15" s="170"/>
      <c r="K15" s="124" t="s">
        <v>28</v>
      </c>
      <c r="L15" s="149"/>
    </row>
    <row r="16" spans="1:13" x14ac:dyDescent="0.2">
      <c r="B16" s="166"/>
      <c r="C16" s="171"/>
      <c r="D16" s="167"/>
      <c r="E16" s="169"/>
      <c r="F16" s="170"/>
      <c r="G16" s="170"/>
      <c r="H16" s="170"/>
      <c r="I16" s="170"/>
      <c r="J16" s="170"/>
      <c r="K16" s="167"/>
      <c r="L16" s="149"/>
    </row>
    <row r="17" spans="2:12" x14ac:dyDescent="0.2">
      <c r="B17" s="240">
        <f>'Data Entry Page '!B16</f>
        <v>1</v>
      </c>
      <c r="C17" s="239" t="e">
        <f>'Data Entry Page '!C16</f>
        <v>#VALUE!</v>
      </c>
      <c r="D17" s="172"/>
      <c r="E17" s="16" t="e">
        <f>' SARRU Distribution Calculation'!E230</f>
        <v>#DIV/0!</v>
      </c>
      <c r="F17" s="174"/>
      <c r="G17" s="17" t="e">
        <f>' SARRU Distribution Calculation'!G230</f>
        <v>#DIV/0!</v>
      </c>
      <c r="H17" s="174"/>
      <c r="I17" s="17" t="e">
        <f>' SARRU Distribution Calculation'!I230</f>
        <v>#DIV/0!</v>
      </c>
      <c r="J17" s="170"/>
      <c r="K17" s="18" t="e">
        <f t="shared" ref="K17:K41" si="0">E17+G17+I17</f>
        <v>#DIV/0!</v>
      </c>
      <c r="L17" s="149"/>
    </row>
    <row r="18" spans="2:12" x14ac:dyDescent="0.2">
      <c r="B18" s="240">
        <f>'Data Entry Page '!B17</f>
        <v>2</v>
      </c>
      <c r="C18" s="239" t="e">
        <f>'Data Entry Page '!C17</f>
        <v>#VALUE!</v>
      </c>
      <c r="D18" s="172"/>
      <c r="E18" s="16" t="e">
        <f>' SARRU Distribution Calculation'!E231</f>
        <v>#DIV/0!</v>
      </c>
      <c r="F18" s="174"/>
      <c r="G18" s="17" t="e">
        <f>' SARRU Distribution Calculation'!G231</f>
        <v>#DIV/0!</v>
      </c>
      <c r="H18" s="174"/>
      <c r="I18" s="17" t="e">
        <f>' SARRU Distribution Calculation'!I231</f>
        <v>#DIV/0!</v>
      </c>
      <c r="J18" s="170"/>
      <c r="K18" s="18" t="e">
        <f t="shared" si="0"/>
        <v>#DIV/0!</v>
      </c>
      <c r="L18" s="149"/>
    </row>
    <row r="19" spans="2:12" x14ac:dyDescent="0.2">
      <c r="B19" s="240">
        <f>'Data Entry Page '!B18</f>
        <v>3</v>
      </c>
      <c r="C19" s="239" t="e">
        <f>'Data Entry Page '!C18</f>
        <v>#VALUE!</v>
      </c>
      <c r="D19" s="172"/>
      <c r="E19" s="16" t="e">
        <f>' SARRU Distribution Calculation'!E232</f>
        <v>#DIV/0!</v>
      </c>
      <c r="F19" s="174"/>
      <c r="G19" s="17" t="e">
        <f>' SARRU Distribution Calculation'!G232</f>
        <v>#DIV/0!</v>
      </c>
      <c r="H19" s="174"/>
      <c r="I19" s="17" t="e">
        <f>' SARRU Distribution Calculation'!I232</f>
        <v>#DIV/0!</v>
      </c>
      <c r="J19" s="170"/>
      <c r="K19" s="18" t="e">
        <f t="shared" si="0"/>
        <v>#DIV/0!</v>
      </c>
      <c r="L19" s="149"/>
    </row>
    <row r="20" spans="2:12" x14ac:dyDescent="0.2">
      <c r="B20" s="240">
        <f>'Data Entry Page '!B19</f>
        <v>4</v>
      </c>
      <c r="C20" s="239" t="e">
        <f>'Data Entry Page '!C19</f>
        <v>#VALUE!</v>
      </c>
      <c r="D20" s="172"/>
      <c r="E20" s="16" t="e">
        <f>' SARRU Distribution Calculation'!E233</f>
        <v>#DIV/0!</v>
      </c>
      <c r="F20" s="174"/>
      <c r="G20" s="17" t="e">
        <f>' SARRU Distribution Calculation'!G233</f>
        <v>#DIV/0!</v>
      </c>
      <c r="H20" s="174"/>
      <c r="I20" s="17" t="e">
        <f>' SARRU Distribution Calculation'!I233</f>
        <v>#DIV/0!</v>
      </c>
      <c r="J20" s="170"/>
      <c r="K20" s="18" t="e">
        <f t="shared" si="0"/>
        <v>#DIV/0!</v>
      </c>
      <c r="L20" s="149"/>
    </row>
    <row r="21" spans="2:12" x14ac:dyDescent="0.2">
      <c r="B21" s="240">
        <f>'Data Entry Page '!B20</f>
        <v>5</v>
      </c>
      <c r="C21" s="239" t="e">
        <f>'Data Entry Page '!C20</f>
        <v>#VALUE!</v>
      </c>
      <c r="D21" s="172"/>
      <c r="E21" s="16" t="e">
        <f>' SARRU Distribution Calculation'!E234</f>
        <v>#DIV/0!</v>
      </c>
      <c r="F21" s="174"/>
      <c r="G21" s="17" t="e">
        <f>' SARRU Distribution Calculation'!G234</f>
        <v>#DIV/0!</v>
      </c>
      <c r="H21" s="174"/>
      <c r="I21" s="17" t="e">
        <f>' SARRU Distribution Calculation'!I234</f>
        <v>#DIV/0!</v>
      </c>
      <c r="J21" s="170"/>
      <c r="K21" s="18" t="e">
        <f t="shared" si="0"/>
        <v>#DIV/0!</v>
      </c>
      <c r="L21" s="149"/>
    </row>
    <row r="22" spans="2:12" x14ac:dyDescent="0.2">
      <c r="B22" s="240">
        <f>'Data Entry Page '!B21</f>
        <v>6</v>
      </c>
      <c r="C22" s="239" t="e">
        <f>'Data Entry Page '!C21</f>
        <v>#VALUE!</v>
      </c>
      <c r="D22" s="172"/>
      <c r="E22" s="16" t="e">
        <f>' SARRU Distribution Calculation'!E235</f>
        <v>#DIV/0!</v>
      </c>
      <c r="F22" s="174"/>
      <c r="G22" s="17" t="e">
        <f>' SARRU Distribution Calculation'!G235</f>
        <v>#DIV/0!</v>
      </c>
      <c r="H22" s="174"/>
      <c r="I22" s="17" t="e">
        <f>' SARRU Distribution Calculation'!I235</f>
        <v>#DIV/0!</v>
      </c>
      <c r="J22" s="170"/>
      <c r="K22" s="18" t="e">
        <f t="shared" si="0"/>
        <v>#DIV/0!</v>
      </c>
      <c r="L22" s="149"/>
    </row>
    <row r="23" spans="2:12" x14ac:dyDescent="0.2">
      <c r="B23" s="240">
        <f>'Data Entry Page '!B22</f>
        <v>7</v>
      </c>
      <c r="C23" s="239" t="e">
        <f>'Data Entry Page '!C22</f>
        <v>#VALUE!</v>
      </c>
      <c r="D23" s="172"/>
      <c r="E23" s="16" t="e">
        <f>' SARRU Distribution Calculation'!E236</f>
        <v>#DIV/0!</v>
      </c>
      <c r="F23" s="174"/>
      <c r="G23" s="17" t="e">
        <f>' SARRU Distribution Calculation'!G236</f>
        <v>#DIV/0!</v>
      </c>
      <c r="H23" s="174"/>
      <c r="I23" s="17" t="e">
        <f>' SARRU Distribution Calculation'!I236</f>
        <v>#DIV/0!</v>
      </c>
      <c r="J23" s="170"/>
      <c r="K23" s="18" t="e">
        <f t="shared" si="0"/>
        <v>#DIV/0!</v>
      </c>
      <c r="L23" s="149"/>
    </row>
    <row r="24" spans="2:12" x14ac:dyDescent="0.2">
      <c r="B24" s="240">
        <f>'Data Entry Page '!B23</f>
        <v>8</v>
      </c>
      <c r="C24" s="239" t="e">
        <f>'Data Entry Page '!C23</f>
        <v>#VALUE!</v>
      </c>
      <c r="D24" s="172"/>
      <c r="E24" s="16" t="e">
        <f>' SARRU Distribution Calculation'!E237</f>
        <v>#DIV/0!</v>
      </c>
      <c r="F24" s="174"/>
      <c r="G24" s="17" t="e">
        <f>' SARRU Distribution Calculation'!G237</f>
        <v>#DIV/0!</v>
      </c>
      <c r="H24" s="174"/>
      <c r="I24" s="17" t="e">
        <f>' SARRU Distribution Calculation'!I237</f>
        <v>#DIV/0!</v>
      </c>
      <c r="J24" s="170"/>
      <c r="K24" s="18" t="e">
        <f t="shared" si="0"/>
        <v>#DIV/0!</v>
      </c>
      <c r="L24" s="149"/>
    </row>
    <row r="25" spans="2:12" x14ac:dyDescent="0.2">
      <c r="B25" s="240">
        <f>'Data Entry Page '!B24</f>
        <v>9</v>
      </c>
      <c r="C25" s="239" t="e">
        <f>'Data Entry Page '!C24</f>
        <v>#VALUE!</v>
      </c>
      <c r="D25" s="172"/>
      <c r="E25" s="16" t="e">
        <f>' SARRU Distribution Calculation'!E238</f>
        <v>#DIV/0!</v>
      </c>
      <c r="F25" s="174"/>
      <c r="G25" s="17" t="e">
        <f>' SARRU Distribution Calculation'!G238</f>
        <v>#DIV/0!</v>
      </c>
      <c r="H25" s="174"/>
      <c r="I25" s="17" t="e">
        <f>' SARRU Distribution Calculation'!I238</f>
        <v>#DIV/0!</v>
      </c>
      <c r="J25" s="170"/>
      <c r="K25" s="18" t="e">
        <f t="shared" si="0"/>
        <v>#DIV/0!</v>
      </c>
      <c r="L25" s="149"/>
    </row>
    <row r="26" spans="2:12" x14ac:dyDescent="0.2">
      <c r="B26" s="240">
        <f>'Data Entry Page '!B25</f>
        <v>10</v>
      </c>
      <c r="C26" s="239" t="e">
        <f>'Data Entry Page '!C25</f>
        <v>#VALUE!</v>
      </c>
      <c r="D26" s="172"/>
      <c r="E26" s="16" t="e">
        <f>' SARRU Distribution Calculation'!E239</f>
        <v>#DIV/0!</v>
      </c>
      <c r="F26" s="174"/>
      <c r="G26" s="17" t="e">
        <f>' SARRU Distribution Calculation'!G239</f>
        <v>#DIV/0!</v>
      </c>
      <c r="H26" s="174"/>
      <c r="I26" s="17" t="e">
        <f>' SARRU Distribution Calculation'!I239</f>
        <v>#DIV/0!</v>
      </c>
      <c r="J26" s="170"/>
      <c r="K26" s="18" t="e">
        <f t="shared" si="0"/>
        <v>#DIV/0!</v>
      </c>
      <c r="L26" s="149"/>
    </row>
    <row r="27" spans="2:12" x14ac:dyDescent="0.2">
      <c r="B27" s="240">
        <f>'Data Entry Page '!B26</f>
        <v>11</v>
      </c>
      <c r="C27" s="239" t="e">
        <f>'Data Entry Page '!C26</f>
        <v>#VALUE!</v>
      </c>
      <c r="D27" s="172"/>
      <c r="E27" s="16" t="e">
        <f>' SARRU Distribution Calculation'!E240</f>
        <v>#DIV/0!</v>
      </c>
      <c r="F27" s="174"/>
      <c r="G27" s="17" t="e">
        <f>' SARRU Distribution Calculation'!G240</f>
        <v>#DIV/0!</v>
      </c>
      <c r="H27" s="174"/>
      <c r="I27" s="17" t="e">
        <f>' SARRU Distribution Calculation'!I240</f>
        <v>#DIV/0!</v>
      </c>
      <c r="J27" s="170"/>
      <c r="K27" s="18" t="e">
        <f t="shared" si="0"/>
        <v>#DIV/0!</v>
      </c>
      <c r="L27" s="149"/>
    </row>
    <row r="28" spans="2:12" x14ac:dyDescent="0.2">
      <c r="B28" s="240">
        <f>'Data Entry Page '!B27</f>
        <v>12</v>
      </c>
      <c r="C28" s="239" t="e">
        <f>'Data Entry Page '!C27</f>
        <v>#VALUE!</v>
      </c>
      <c r="D28" s="172"/>
      <c r="E28" s="16" t="e">
        <f>' SARRU Distribution Calculation'!E241</f>
        <v>#DIV/0!</v>
      </c>
      <c r="F28" s="174"/>
      <c r="G28" s="17" t="e">
        <f>' SARRU Distribution Calculation'!G241</f>
        <v>#DIV/0!</v>
      </c>
      <c r="H28" s="174"/>
      <c r="I28" s="17" t="e">
        <f>' SARRU Distribution Calculation'!I241</f>
        <v>#DIV/0!</v>
      </c>
      <c r="J28" s="170"/>
      <c r="K28" s="18" t="e">
        <f t="shared" si="0"/>
        <v>#DIV/0!</v>
      </c>
      <c r="L28" s="149"/>
    </row>
    <row r="29" spans="2:12" x14ac:dyDescent="0.2">
      <c r="B29" s="240">
        <f>'Data Entry Page '!B28</f>
        <v>13</v>
      </c>
      <c r="C29" s="239" t="e">
        <f>'Data Entry Page '!C28</f>
        <v>#VALUE!</v>
      </c>
      <c r="D29" s="172"/>
      <c r="E29" s="16" t="e">
        <f>' SARRU Distribution Calculation'!E242</f>
        <v>#DIV/0!</v>
      </c>
      <c r="F29" s="174"/>
      <c r="G29" s="17" t="e">
        <f>' SARRU Distribution Calculation'!G242</f>
        <v>#DIV/0!</v>
      </c>
      <c r="H29" s="174"/>
      <c r="I29" s="17" t="e">
        <f>' SARRU Distribution Calculation'!I242</f>
        <v>#DIV/0!</v>
      </c>
      <c r="J29" s="170"/>
      <c r="K29" s="18" t="e">
        <f t="shared" si="0"/>
        <v>#DIV/0!</v>
      </c>
      <c r="L29" s="149"/>
    </row>
    <row r="30" spans="2:12" x14ac:dyDescent="0.2">
      <c r="B30" s="240">
        <f>'Data Entry Page '!B29</f>
        <v>14</v>
      </c>
      <c r="C30" s="239" t="e">
        <f>'Data Entry Page '!C29</f>
        <v>#VALUE!</v>
      </c>
      <c r="D30" s="172"/>
      <c r="E30" s="16" t="e">
        <f>' SARRU Distribution Calculation'!E243</f>
        <v>#DIV/0!</v>
      </c>
      <c r="F30" s="174"/>
      <c r="G30" s="17" t="e">
        <f>' SARRU Distribution Calculation'!G243</f>
        <v>#DIV/0!</v>
      </c>
      <c r="H30" s="174"/>
      <c r="I30" s="17" t="e">
        <f>' SARRU Distribution Calculation'!I243</f>
        <v>#DIV/0!</v>
      </c>
      <c r="J30" s="170"/>
      <c r="K30" s="18" t="e">
        <f t="shared" si="0"/>
        <v>#DIV/0!</v>
      </c>
      <c r="L30" s="149"/>
    </row>
    <row r="31" spans="2:12" x14ac:dyDescent="0.2">
      <c r="B31" s="240">
        <f>'Data Entry Page '!B30</f>
        <v>15</v>
      </c>
      <c r="C31" s="239" t="e">
        <f>'Data Entry Page '!C30</f>
        <v>#VALUE!</v>
      </c>
      <c r="D31" s="172"/>
      <c r="E31" s="16" t="e">
        <f>' SARRU Distribution Calculation'!E244</f>
        <v>#DIV/0!</v>
      </c>
      <c r="F31" s="174"/>
      <c r="G31" s="17" t="e">
        <f>' SARRU Distribution Calculation'!G244</f>
        <v>#DIV/0!</v>
      </c>
      <c r="H31" s="174"/>
      <c r="I31" s="17" t="e">
        <f>' SARRU Distribution Calculation'!I244</f>
        <v>#DIV/0!</v>
      </c>
      <c r="J31" s="170"/>
      <c r="K31" s="18" t="e">
        <f t="shared" si="0"/>
        <v>#DIV/0!</v>
      </c>
      <c r="L31" s="149"/>
    </row>
    <row r="32" spans="2:12" x14ac:dyDescent="0.2">
      <c r="B32" s="240">
        <f>'Data Entry Page '!B31</f>
        <v>16</v>
      </c>
      <c r="C32" s="239" t="e">
        <f>'Data Entry Page '!C31</f>
        <v>#VALUE!</v>
      </c>
      <c r="D32" s="172"/>
      <c r="E32" s="16" t="e">
        <f>' SARRU Distribution Calculation'!E245</f>
        <v>#DIV/0!</v>
      </c>
      <c r="F32" s="174"/>
      <c r="G32" s="17" t="e">
        <f>' SARRU Distribution Calculation'!G245</f>
        <v>#DIV/0!</v>
      </c>
      <c r="H32" s="174"/>
      <c r="I32" s="17" t="e">
        <f>' SARRU Distribution Calculation'!I245</f>
        <v>#DIV/0!</v>
      </c>
      <c r="J32" s="170"/>
      <c r="K32" s="18" t="e">
        <f t="shared" si="0"/>
        <v>#DIV/0!</v>
      </c>
      <c r="L32" s="149"/>
    </row>
    <row r="33" spans="2:16" x14ac:dyDescent="0.2">
      <c r="B33" s="240">
        <f>'Data Entry Page '!B32</f>
        <v>17</v>
      </c>
      <c r="C33" s="239" t="e">
        <f>'Data Entry Page '!C32</f>
        <v>#VALUE!</v>
      </c>
      <c r="D33" s="172"/>
      <c r="E33" s="16" t="e">
        <f>' SARRU Distribution Calculation'!E246</f>
        <v>#DIV/0!</v>
      </c>
      <c r="F33" s="174"/>
      <c r="G33" s="17" t="e">
        <f>' SARRU Distribution Calculation'!G246</f>
        <v>#DIV/0!</v>
      </c>
      <c r="H33" s="174"/>
      <c r="I33" s="17" t="e">
        <f>' SARRU Distribution Calculation'!I246</f>
        <v>#DIV/0!</v>
      </c>
      <c r="J33" s="170"/>
      <c r="K33" s="18" t="e">
        <f t="shared" si="0"/>
        <v>#DIV/0!</v>
      </c>
      <c r="L33" s="149"/>
    </row>
    <row r="34" spans="2:16" x14ac:dyDescent="0.2">
      <c r="B34" s="240">
        <f>'Data Entry Page '!B33</f>
        <v>18</v>
      </c>
      <c r="C34" s="239" t="e">
        <f>'Data Entry Page '!C33</f>
        <v>#VALUE!</v>
      </c>
      <c r="D34" s="172"/>
      <c r="E34" s="16" t="e">
        <f>' SARRU Distribution Calculation'!E247</f>
        <v>#DIV/0!</v>
      </c>
      <c r="F34" s="174"/>
      <c r="G34" s="17" t="e">
        <f>' SARRU Distribution Calculation'!G247</f>
        <v>#DIV/0!</v>
      </c>
      <c r="H34" s="174"/>
      <c r="I34" s="17" t="e">
        <f>' SARRU Distribution Calculation'!I247</f>
        <v>#DIV/0!</v>
      </c>
      <c r="J34" s="170"/>
      <c r="K34" s="18" t="e">
        <f t="shared" si="0"/>
        <v>#DIV/0!</v>
      </c>
      <c r="L34" s="149"/>
      <c r="O34" s="4"/>
      <c r="P34" s="4"/>
    </row>
    <row r="35" spans="2:16" x14ac:dyDescent="0.2">
      <c r="B35" s="240">
        <f>'Data Entry Page '!B34</f>
        <v>19</v>
      </c>
      <c r="C35" s="239" t="e">
        <f>'Data Entry Page '!C34</f>
        <v>#VALUE!</v>
      </c>
      <c r="D35" s="172"/>
      <c r="E35" s="16" t="e">
        <f>' SARRU Distribution Calculation'!E248</f>
        <v>#DIV/0!</v>
      </c>
      <c r="F35" s="174"/>
      <c r="G35" s="17" t="e">
        <f>' SARRU Distribution Calculation'!G248</f>
        <v>#DIV/0!</v>
      </c>
      <c r="H35" s="174"/>
      <c r="I35" s="17" t="e">
        <f>' SARRU Distribution Calculation'!I248</f>
        <v>#DIV/0!</v>
      </c>
      <c r="J35" s="170"/>
      <c r="K35" s="18" t="e">
        <f t="shared" si="0"/>
        <v>#DIV/0!</v>
      </c>
      <c r="L35" s="149"/>
    </row>
    <row r="36" spans="2:16" x14ac:dyDescent="0.2">
      <c r="B36" s="240">
        <f>'Data Entry Page '!B35</f>
        <v>20</v>
      </c>
      <c r="C36" s="239" t="e">
        <f>'Data Entry Page '!C35</f>
        <v>#VALUE!</v>
      </c>
      <c r="D36" s="172"/>
      <c r="E36" s="16" t="e">
        <f>' SARRU Distribution Calculation'!E249</f>
        <v>#DIV/0!</v>
      </c>
      <c r="F36" s="174"/>
      <c r="G36" s="17" t="e">
        <f>' SARRU Distribution Calculation'!G249</f>
        <v>#DIV/0!</v>
      </c>
      <c r="H36" s="174"/>
      <c r="I36" s="17" t="e">
        <f>' SARRU Distribution Calculation'!I249</f>
        <v>#DIV/0!</v>
      </c>
      <c r="J36" s="170"/>
      <c r="K36" s="18" t="e">
        <f t="shared" si="0"/>
        <v>#DIV/0!</v>
      </c>
      <c r="L36" s="149"/>
    </row>
    <row r="37" spans="2:16" x14ac:dyDescent="0.2">
      <c r="B37" s="240">
        <f>'Data Entry Page '!B36</f>
        <v>21</v>
      </c>
      <c r="C37" s="239" t="e">
        <f>'Data Entry Page '!C36</f>
        <v>#VALUE!</v>
      </c>
      <c r="D37" s="172"/>
      <c r="E37" s="16" t="e">
        <f>' SARRU Distribution Calculation'!E250</f>
        <v>#DIV/0!</v>
      </c>
      <c r="F37" s="174"/>
      <c r="G37" s="17" t="e">
        <f>' SARRU Distribution Calculation'!G250</f>
        <v>#DIV/0!</v>
      </c>
      <c r="H37" s="174"/>
      <c r="I37" s="17" t="e">
        <f>' SARRU Distribution Calculation'!I250</f>
        <v>#DIV/0!</v>
      </c>
      <c r="J37" s="170"/>
      <c r="K37" s="18" t="e">
        <f t="shared" si="0"/>
        <v>#DIV/0!</v>
      </c>
      <c r="L37" s="149"/>
    </row>
    <row r="38" spans="2:16" x14ac:dyDescent="0.2">
      <c r="B38" s="240">
        <f>'Data Entry Page '!B37</f>
        <v>22</v>
      </c>
      <c r="C38" s="239" t="e">
        <f>'Data Entry Page '!C37</f>
        <v>#VALUE!</v>
      </c>
      <c r="D38" s="172"/>
      <c r="E38" s="16" t="e">
        <f>' SARRU Distribution Calculation'!E251</f>
        <v>#DIV/0!</v>
      </c>
      <c r="F38" s="174"/>
      <c r="G38" s="17" t="e">
        <f>' SARRU Distribution Calculation'!G251</f>
        <v>#DIV/0!</v>
      </c>
      <c r="H38" s="174"/>
      <c r="I38" s="17" t="e">
        <f>' SARRU Distribution Calculation'!I251</f>
        <v>#DIV/0!</v>
      </c>
      <c r="J38" s="170"/>
      <c r="K38" s="18" t="e">
        <f t="shared" si="0"/>
        <v>#DIV/0!</v>
      </c>
      <c r="L38" s="149"/>
    </row>
    <row r="39" spans="2:16" x14ac:dyDescent="0.2">
      <c r="B39" s="240">
        <f>'Data Entry Page '!B38</f>
        <v>23</v>
      </c>
      <c r="C39" s="239" t="e">
        <f>'Data Entry Page '!C38</f>
        <v>#VALUE!</v>
      </c>
      <c r="D39" s="172"/>
      <c r="E39" s="16" t="e">
        <f>' SARRU Distribution Calculation'!E252</f>
        <v>#DIV/0!</v>
      </c>
      <c r="F39" s="174"/>
      <c r="G39" s="17" t="e">
        <f>' SARRU Distribution Calculation'!G252</f>
        <v>#DIV/0!</v>
      </c>
      <c r="H39" s="174"/>
      <c r="I39" s="17" t="e">
        <f>' SARRU Distribution Calculation'!I252</f>
        <v>#DIV/0!</v>
      </c>
      <c r="J39" s="170"/>
      <c r="K39" s="18" t="e">
        <f>E39+G39+I39</f>
        <v>#DIV/0!</v>
      </c>
      <c r="L39" s="149"/>
    </row>
    <row r="40" spans="2:16" x14ac:dyDescent="0.2">
      <c r="B40" s="240"/>
      <c r="C40" s="239"/>
      <c r="D40" s="172"/>
      <c r="E40" s="16" t="e">
        <f>' SARRU Distribution Calculation'!E253</f>
        <v>#DIV/0!</v>
      </c>
      <c r="F40" s="174"/>
      <c r="G40" s="17" t="e">
        <f>' SARRU Distribution Calculation'!G253</f>
        <v>#DIV/0!</v>
      </c>
      <c r="H40" s="174"/>
      <c r="I40" s="17" t="e">
        <f>' SARRU Distribution Calculation'!I253</f>
        <v>#DIV/0!</v>
      </c>
      <c r="J40" s="170"/>
      <c r="K40" s="18" t="e">
        <f>E40+G40+I40</f>
        <v>#DIV/0!</v>
      </c>
      <c r="L40" s="149"/>
    </row>
    <row r="41" spans="2:16" s="265" customFormat="1" x14ac:dyDescent="0.2">
      <c r="B41" s="275">
        <f>'Data Entry Page '!B39</f>
        <v>24</v>
      </c>
      <c r="C41" s="276" t="s">
        <v>840</v>
      </c>
      <c r="D41" s="277"/>
      <c r="E41" s="19" t="e">
        <f>' SARRU Distribution Calculation'!E254</f>
        <v>#DIV/0!</v>
      </c>
      <c r="F41" s="179"/>
      <c r="G41" s="20" t="e">
        <f>' SARRU Distribution Calculation'!G254</f>
        <v>#DIV/0!</v>
      </c>
      <c r="H41" s="179"/>
      <c r="I41" s="20" t="e">
        <f>' SARRU Distribution Calculation'!I254</f>
        <v>#DIV/0!</v>
      </c>
      <c r="J41" s="177"/>
      <c r="K41" s="21" t="e">
        <f t="shared" si="0"/>
        <v>#DIV/0!</v>
      </c>
      <c r="L41" s="278"/>
    </row>
    <row r="42" spans="2:16" x14ac:dyDescent="0.2">
      <c r="B42" s="310" t="s">
        <v>1</v>
      </c>
      <c r="C42" s="311"/>
      <c r="D42" s="173"/>
      <c r="E42" s="19" t="e">
        <f>SUM(E17:E41)</f>
        <v>#DIV/0!</v>
      </c>
      <c r="F42" s="174"/>
      <c r="G42" s="20" t="e">
        <f>SUM(G17:G41)</f>
        <v>#DIV/0!</v>
      </c>
      <c r="H42" s="174"/>
      <c r="I42" s="20" t="e">
        <f>SUM(I17:I41)</f>
        <v>#DIV/0!</v>
      </c>
      <c r="J42" s="170"/>
      <c r="K42" s="21" t="e">
        <f>SUM(K17:K41)</f>
        <v>#DIV/0!</v>
      </c>
      <c r="L42" s="149"/>
    </row>
    <row r="43" spans="2:16" x14ac:dyDescent="0.2">
      <c r="B43" s="146"/>
      <c r="C43" s="170"/>
      <c r="D43" s="167"/>
      <c r="E43" s="169"/>
      <c r="F43" s="170"/>
      <c r="G43" s="170"/>
      <c r="H43" s="170"/>
      <c r="I43" s="170"/>
      <c r="J43" s="170"/>
      <c r="K43" s="167"/>
      <c r="L43" s="149"/>
    </row>
    <row r="44" spans="2:16" ht="13.5" thickBot="1" x14ac:dyDescent="0.25">
      <c r="B44" s="146"/>
      <c r="C44" s="180" t="s">
        <v>833</v>
      </c>
      <c r="D44" s="177"/>
      <c r="E44" s="182" t="e">
        <f>' SARRU Distribution Calculation'!I18</f>
        <v>#DIV/0!</v>
      </c>
      <c r="F44" s="178"/>
      <c r="G44" s="182" t="e">
        <f>' SARRU Distribution Calculation'!G27</f>
        <v>#DIV/0!</v>
      </c>
      <c r="H44" s="178"/>
      <c r="I44" s="182" t="e">
        <f>' SARRU Distribution Calculation'!G35</f>
        <v>#DIV/0!</v>
      </c>
      <c r="J44" s="176"/>
      <c r="K44" s="167"/>
      <c r="L44" s="149"/>
    </row>
    <row r="45" spans="2:16" x14ac:dyDescent="0.2">
      <c r="B45" s="146"/>
      <c r="C45" s="181" t="s">
        <v>778</v>
      </c>
      <c r="D45" s="177"/>
      <c r="E45" s="183" t="e">
        <f>E42-E44</f>
        <v>#DIV/0!</v>
      </c>
      <c r="F45" s="179"/>
      <c r="G45" s="183" t="e">
        <f t="shared" ref="G45:I45" si="1">G42-G44</f>
        <v>#DIV/0!</v>
      </c>
      <c r="H45" s="179"/>
      <c r="I45" s="183" t="e">
        <f t="shared" si="1"/>
        <v>#DIV/0!</v>
      </c>
      <c r="J45" s="170"/>
      <c r="K45" s="170"/>
      <c r="L45" s="149"/>
    </row>
    <row r="46" spans="2:16" x14ac:dyDescent="0.2">
      <c r="B46" s="146"/>
      <c r="C46" s="177"/>
      <c r="D46" s="177"/>
      <c r="E46" s="179"/>
      <c r="F46" s="179"/>
      <c r="G46" s="179"/>
      <c r="H46" s="179"/>
      <c r="I46" s="179"/>
      <c r="J46" s="170"/>
      <c r="K46" s="170"/>
      <c r="L46" s="149"/>
    </row>
    <row r="47" spans="2:16" ht="18.75" x14ac:dyDescent="0.3">
      <c r="B47" s="146"/>
      <c r="C47" s="284" t="s">
        <v>841</v>
      </c>
      <c r="D47" s="281"/>
      <c r="E47" s="282"/>
      <c r="F47" s="282"/>
      <c r="G47" s="282"/>
      <c r="H47" s="282"/>
      <c r="I47" s="282"/>
      <c r="J47" s="283"/>
      <c r="K47" s="283"/>
      <c r="L47" s="149"/>
    </row>
    <row r="48" spans="2:16" ht="13.5" thickBot="1" x14ac:dyDescent="0.25">
      <c r="B48" s="147"/>
      <c r="C48" s="175"/>
      <c r="D48" s="175"/>
      <c r="E48" s="175"/>
      <c r="F48" s="175"/>
      <c r="G48" s="175"/>
      <c r="H48" s="175"/>
      <c r="I48" s="175"/>
      <c r="J48" s="175"/>
      <c r="K48" s="175"/>
      <c r="L48" s="148"/>
    </row>
    <row r="49" spans="2:2" ht="15" x14ac:dyDescent="0.25">
      <c r="B49" s="122" t="s">
        <v>769</v>
      </c>
    </row>
    <row r="50" spans="2:2" x14ac:dyDescent="0.2">
      <c r="B50" s="123" t="s">
        <v>770</v>
      </c>
    </row>
  </sheetData>
  <sheetProtection algorithmName="SHA-512" hashValue="R1X35tYTzNsrLnERLuOv5KmR85riztma9PEdnR57ZECYvmQkX+IxQmZdOfL+7S+x6CKWPYBD+jGZJBGKWR2bVQ==" saltValue="ef1Isei2W/9SexL5I5PeWA==" spinCount="100000" sheet="1" objects="1" scenarios="1"/>
  <mergeCells count="13">
    <mergeCell ref="B42:C42"/>
    <mergeCell ref="I7:J7"/>
    <mergeCell ref="C6:D6"/>
    <mergeCell ref="C7:D7"/>
    <mergeCell ref="E6:F6"/>
    <mergeCell ref="E7:F7"/>
    <mergeCell ref="C13:K13"/>
    <mergeCell ref="A1:L1"/>
    <mergeCell ref="A3:L3"/>
    <mergeCell ref="C12:K12"/>
    <mergeCell ref="G6:H6"/>
    <mergeCell ref="G7:H7"/>
    <mergeCell ref="I6:J6"/>
  </mergeCells>
  <conditionalFormatting sqref="E41:K41">
    <cfRule type="cellIs" dxfId="0" priority="1" operator="greaterThan">
      <formula>0</formula>
    </cfRule>
  </conditionalFormatting>
  <pageMargins left="0.3" right="0.3" top="1.5733333333333333" bottom="0.4" header="0.4" footer="0.3"/>
  <pageSetup scale="64" orientation="landscape" horizontalDpi="4294967295" verticalDpi="4294967295" r:id="rId1"/>
  <headerFooter alignWithMargins="0">
    <oddHeader xml:space="preserve">&amp;L&amp;G&amp;C&amp;"-,Bold"&amp;14Division of Financial and Administrative Services
School Finance
State Assessed Railroad and Utilities (SARRU) Calcualtion
Also used for the Private Car Tax Calculation&amp;R&amp;"Times New Roman,Bold"
        </oddHeader>
    <oddFooter>&amp;L&amp;"-,Regular"March 30, 2023&amp;R&amp;P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Q256"/>
  <sheetViews>
    <sheetView view="pageLayout" topLeftCell="A121" zoomScale="93" zoomScaleNormal="98" zoomScalePageLayoutView="93" workbookViewId="0">
      <selection activeCell="M126" sqref="M126"/>
    </sheetView>
  </sheetViews>
  <sheetFormatPr defaultColWidth="9.33203125" defaultRowHeight="12.75" x14ac:dyDescent="0.2"/>
  <cols>
    <col min="1" max="1" width="4.1640625" style="3" customWidth="1"/>
    <col min="2" max="2" width="4.6640625" style="3" bestFit="1" customWidth="1"/>
    <col min="3" max="3" width="25.6640625" style="3" customWidth="1"/>
    <col min="4" max="4" width="3.83203125" style="125" customWidth="1"/>
    <col min="5" max="5" width="25.6640625" style="125" customWidth="1"/>
    <col min="6" max="6" width="3.83203125" style="3" customWidth="1"/>
    <col min="7" max="7" width="26" style="3" customWidth="1"/>
    <col min="8" max="8" width="3.83203125" style="3" customWidth="1"/>
    <col min="9" max="9" width="20.83203125" style="3" customWidth="1"/>
    <col min="10" max="10" width="3.6640625" style="3" customWidth="1"/>
    <col min="11" max="11" width="21.33203125" style="3" bestFit="1" customWidth="1"/>
    <col min="12" max="12" width="3.83203125" style="3" customWidth="1"/>
    <col min="13" max="13" width="22.83203125" style="3" bestFit="1" customWidth="1"/>
    <col min="14" max="15" width="3.6640625" style="3" customWidth="1"/>
    <col min="16" max="16" width="3.83203125" style="3" customWidth="1"/>
    <col min="17" max="17" width="17.1640625" style="3" customWidth="1"/>
    <col min="18" max="16384" width="9.33203125" style="3"/>
  </cols>
  <sheetData>
    <row r="2" spans="2:17" x14ac:dyDescent="0.2">
      <c r="B2" s="10"/>
      <c r="C2" s="10"/>
      <c r="D2" s="130"/>
      <c r="E2" s="130"/>
      <c r="F2" s="10"/>
      <c r="G2" s="10"/>
      <c r="H2" s="10"/>
      <c r="I2" s="10"/>
      <c r="J2" s="10"/>
      <c r="K2" s="10"/>
      <c r="L2" s="10"/>
      <c r="M2" s="10"/>
      <c r="N2" s="10"/>
    </row>
    <row r="3" spans="2:17" ht="18.75" x14ac:dyDescent="0.3">
      <c r="B3" s="127"/>
      <c r="C3" s="331" t="s">
        <v>45</v>
      </c>
      <c r="D3" s="331"/>
      <c r="E3" s="331"/>
      <c r="F3" s="331"/>
      <c r="G3" s="331"/>
      <c r="H3" s="331"/>
      <c r="I3" s="331"/>
      <c r="J3" s="331"/>
      <c r="K3" s="331"/>
      <c r="L3" s="331"/>
      <c r="M3" s="331"/>
      <c r="N3" s="10"/>
    </row>
    <row r="4" spans="2:17" ht="18.75" x14ac:dyDescent="0.3">
      <c r="B4" s="127"/>
      <c r="C4" s="331" t="s">
        <v>46</v>
      </c>
      <c r="D4" s="331"/>
      <c r="E4" s="331"/>
      <c r="F4" s="331"/>
      <c r="G4" s="331"/>
      <c r="H4" s="331"/>
      <c r="I4" s="331"/>
      <c r="J4" s="331"/>
      <c r="K4" s="331"/>
      <c r="L4" s="331"/>
      <c r="M4" s="331"/>
      <c r="N4" s="10"/>
    </row>
    <row r="5" spans="2:17" ht="12.75" customHeight="1" x14ac:dyDescent="0.3">
      <c r="B5" s="127"/>
      <c r="C5" s="191"/>
      <c r="D5" s="191"/>
      <c r="E5" s="191"/>
      <c r="F5" s="191"/>
      <c r="G5" s="191"/>
      <c r="H5" s="191"/>
      <c r="I5" s="191"/>
      <c r="J5" s="191"/>
      <c r="K5" s="191"/>
      <c r="L5" s="191"/>
      <c r="M5" s="191"/>
      <c r="N5" s="10"/>
    </row>
    <row r="6" spans="2:17" s="125" customFormat="1" x14ac:dyDescent="0.2">
      <c r="B6" s="130"/>
      <c r="C6" s="199" t="s">
        <v>52</v>
      </c>
      <c r="D6" s="199"/>
      <c r="E6" s="199" t="s">
        <v>53</v>
      </c>
      <c r="F6" s="199"/>
      <c r="G6" s="200" t="s">
        <v>57</v>
      </c>
      <c r="H6" s="199"/>
      <c r="I6" s="199" t="s">
        <v>54</v>
      </c>
      <c r="J6" s="199"/>
      <c r="K6" s="199" t="s">
        <v>55</v>
      </c>
      <c r="L6" s="199"/>
      <c r="M6" s="199" t="s">
        <v>56</v>
      </c>
      <c r="N6" s="130"/>
    </row>
    <row r="7" spans="2:17" ht="38.25" x14ac:dyDescent="0.2">
      <c r="B7" s="10"/>
      <c r="C7" s="197" t="s">
        <v>21</v>
      </c>
      <c r="D7" s="197"/>
      <c r="E7" s="197" t="s">
        <v>3</v>
      </c>
      <c r="F7" s="197"/>
      <c r="G7" s="197" t="s">
        <v>15</v>
      </c>
      <c r="H7" s="197"/>
      <c r="I7" s="197" t="s">
        <v>4</v>
      </c>
      <c r="J7" s="197"/>
      <c r="K7" s="197" t="s">
        <v>16</v>
      </c>
      <c r="L7" s="198"/>
      <c r="M7" s="197" t="s">
        <v>17</v>
      </c>
      <c r="N7" s="10"/>
      <c r="O7" s="126"/>
      <c r="Q7" s="126"/>
    </row>
    <row r="8" spans="2:17" x14ac:dyDescent="0.2">
      <c r="B8" s="10"/>
      <c r="C8" s="194"/>
      <c r="D8" s="194"/>
      <c r="E8" s="194"/>
      <c r="F8" s="194"/>
      <c r="G8" s="194"/>
      <c r="H8" s="194"/>
      <c r="I8" s="195"/>
      <c r="J8" s="194"/>
      <c r="K8" s="195"/>
      <c r="L8" s="196"/>
      <c r="M8" s="195"/>
      <c r="N8" s="10"/>
      <c r="O8" s="126"/>
      <c r="Q8" s="126"/>
    </row>
    <row r="9" spans="2:17" x14ac:dyDescent="0.2">
      <c r="B9" s="10"/>
      <c r="C9" s="184">
        <f>IF('Data Entry Page '!F11&gt;0,(SUM('Data Entry Page '!F11)/100), 0)</f>
        <v>0</v>
      </c>
      <c r="D9" s="13" t="s">
        <v>13</v>
      </c>
      <c r="E9" s="185">
        <f>IF(C9=0,0,(SUM('Data Entry Page '!J41)))</f>
        <v>0</v>
      </c>
      <c r="F9" s="13" t="s">
        <v>14</v>
      </c>
      <c r="G9" s="186">
        <f>IF(C9&gt;0,C9*E9,'Data Entry Page '!F11)</f>
        <v>0</v>
      </c>
      <c r="H9" s="187" t="s">
        <v>13</v>
      </c>
      <c r="I9" s="188">
        <f>IF(C9=0,'Data Entry Page '!J9)</f>
        <v>0</v>
      </c>
      <c r="J9" s="184" t="s">
        <v>14</v>
      </c>
      <c r="K9" s="189">
        <f>G9*I9</f>
        <v>0</v>
      </c>
      <c r="L9" s="138"/>
      <c r="M9" s="190">
        <f>IF(K9=0,('Data Entry Page '!D7), G9-K9)</f>
        <v>0</v>
      </c>
      <c r="N9" s="130"/>
      <c r="P9" s="125"/>
    </row>
    <row r="10" spans="2:17" x14ac:dyDescent="0.2">
      <c r="B10" s="10"/>
      <c r="C10" s="10"/>
      <c r="D10" s="130"/>
      <c r="E10" s="130"/>
      <c r="F10" s="10"/>
      <c r="G10" s="10"/>
      <c r="H10" s="10"/>
      <c r="I10" s="10"/>
      <c r="J10" s="10"/>
      <c r="K10" s="10"/>
      <c r="L10" s="10"/>
      <c r="M10" s="10"/>
      <c r="N10" s="10"/>
    </row>
    <row r="12" spans="2:17" x14ac:dyDescent="0.2">
      <c r="B12" s="10"/>
      <c r="C12" s="10"/>
      <c r="D12" s="130"/>
      <c r="E12" s="130"/>
      <c r="F12" s="10"/>
      <c r="G12" s="10"/>
      <c r="H12" s="10"/>
      <c r="I12" s="10"/>
      <c r="J12" s="10"/>
      <c r="K12" s="10"/>
      <c r="L12" s="10"/>
      <c r="M12" s="10"/>
      <c r="N12" s="10"/>
    </row>
    <row r="13" spans="2:17" ht="18.75" x14ac:dyDescent="0.3">
      <c r="B13" s="127"/>
      <c r="C13" s="331" t="s">
        <v>18</v>
      </c>
      <c r="D13" s="331"/>
      <c r="E13" s="331"/>
      <c r="F13" s="331"/>
      <c r="G13" s="331"/>
      <c r="H13" s="331"/>
      <c r="I13" s="331"/>
      <c r="J13" s="127"/>
      <c r="K13" s="127"/>
      <c r="L13" s="127"/>
      <c r="M13" s="127"/>
      <c r="N13" s="10"/>
    </row>
    <row r="14" spans="2:17" ht="18.75" x14ac:dyDescent="0.3">
      <c r="B14" s="127"/>
      <c r="C14" s="331" t="s">
        <v>47</v>
      </c>
      <c r="D14" s="331"/>
      <c r="E14" s="331"/>
      <c r="F14" s="331"/>
      <c r="G14" s="331"/>
      <c r="H14" s="331"/>
      <c r="I14" s="331"/>
      <c r="J14" s="127"/>
      <c r="K14" s="127"/>
      <c r="L14" s="127"/>
      <c r="M14" s="127"/>
      <c r="N14" s="10"/>
    </row>
    <row r="15" spans="2:17" x14ac:dyDescent="0.2">
      <c r="B15" s="10"/>
      <c r="C15" s="202"/>
      <c r="D15" s="13"/>
      <c r="E15" s="13"/>
      <c r="F15" s="202"/>
      <c r="G15" s="202"/>
      <c r="H15" s="202"/>
      <c r="I15" s="202"/>
      <c r="J15" s="10"/>
      <c r="K15" s="10"/>
      <c r="L15" s="10"/>
      <c r="M15" s="10"/>
      <c r="N15" s="10"/>
    </row>
    <row r="16" spans="2:17" ht="38.25" x14ac:dyDescent="0.2">
      <c r="B16" s="10"/>
      <c r="C16" s="197" t="s">
        <v>771</v>
      </c>
      <c r="D16" s="197"/>
      <c r="E16" s="197" t="s">
        <v>19</v>
      </c>
      <c r="F16" s="197"/>
      <c r="G16" s="197" t="s">
        <v>772</v>
      </c>
      <c r="H16" s="197"/>
      <c r="I16" s="206" t="s">
        <v>780</v>
      </c>
      <c r="J16" s="128"/>
      <c r="K16" s="128"/>
      <c r="L16" s="129"/>
      <c r="M16" s="128"/>
      <c r="N16" s="10"/>
    </row>
    <row r="17" spans="2:14" x14ac:dyDescent="0.2">
      <c r="B17" s="10"/>
      <c r="C17" s="193"/>
      <c r="D17" s="193"/>
      <c r="E17" s="193"/>
      <c r="F17" s="193"/>
      <c r="G17" s="193"/>
      <c r="H17" s="193"/>
      <c r="I17" s="193"/>
      <c r="J17" s="128"/>
      <c r="K17" s="128"/>
      <c r="L17" s="129"/>
      <c r="M17" s="128"/>
      <c r="N17" s="10"/>
    </row>
    <row r="18" spans="2:14" x14ac:dyDescent="0.2">
      <c r="B18" s="10"/>
      <c r="C18" s="203" t="e">
        <f>SUM('Data Entry Page '!F41:G41)/'Data Entry Page '!J41</f>
        <v>#DIV/0!</v>
      </c>
      <c r="D18" s="185" t="s">
        <v>13</v>
      </c>
      <c r="E18" s="184">
        <f>M9</f>
        <v>0</v>
      </c>
      <c r="F18" s="184" t="s">
        <v>14</v>
      </c>
      <c r="G18" s="184" t="e">
        <f>TRUNC(C18*E18,2)</f>
        <v>#DIV/0!</v>
      </c>
      <c r="H18" s="13"/>
      <c r="I18" s="204" t="e">
        <f>(E18-G38)+G18</f>
        <v>#DIV/0!</v>
      </c>
      <c r="J18" s="130"/>
      <c r="K18" s="131"/>
      <c r="L18" s="10"/>
      <c r="M18" s="10"/>
      <c r="N18" s="130"/>
    </row>
    <row r="19" spans="2:14" x14ac:dyDescent="0.2">
      <c r="B19" s="10"/>
      <c r="C19" s="132"/>
      <c r="D19" s="133"/>
      <c r="E19" s="134"/>
      <c r="F19" s="134"/>
      <c r="G19" s="134"/>
      <c r="H19" s="130"/>
      <c r="I19" s="135"/>
      <c r="J19" s="130"/>
      <c r="K19" s="131"/>
      <c r="L19" s="10"/>
      <c r="M19" s="10"/>
      <c r="N19" s="130"/>
    </row>
    <row r="20" spans="2:14" x14ac:dyDescent="0.2">
      <c r="B20" s="10"/>
      <c r="C20" s="132"/>
      <c r="D20" s="133"/>
      <c r="E20" s="134"/>
      <c r="F20" s="134"/>
      <c r="G20" s="134"/>
      <c r="H20" s="130"/>
      <c r="I20" s="135"/>
      <c r="J20" s="130"/>
      <c r="K20" s="131"/>
      <c r="L20" s="10"/>
      <c r="M20" s="10"/>
      <c r="N20" s="130"/>
    </row>
    <row r="21" spans="2:14" x14ac:dyDescent="0.2">
      <c r="B21" s="10"/>
      <c r="C21" s="136"/>
      <c r="D21" s="130"/>
      <c r="E21" s="137"/>
      <c r="F21" s="130"/>
      <c r="G21" s="137"/>
      <c r="H21" s="130"/>
      <c r="I21" s="135"/>
      <c r="J21" s="130"/>
      <c r="K21" s="131"/>
      <c r="L21" s="10"/>
      <c r="M21" s="10"/>
      <c r="N21" s="130"/>
    </row>
    <row r="22" spans="2:14" ht="18.75" x14ac:dyDescent="0.3">
      <c r="B22" s="10"/>
      <c r="C22" s="332" t="s">
        <v>32</v>
      </c>
      <c r="D22" s="332"/>
      <c r="E22" s="332"/>
      <c r="F22" s="332"/>
      <c r="G22" s="332"/>
      <c r="H22" s="130"/>
      <c r="I22" s="135"/>
      <c r="J22" s="130"/>
      <c r="K22" s="131"/>
      <c r="L22" s="10"/>
      <c r="M22" s="10"/>
      <c r="N22" s="130"/>
    </row>
    <row r="23" spans="2:14" ht="18.75" customHeight="1" x14ac:dyDescent="0.3">
      <c r="B23" s="10"/>
      <c r="C23" s="333" t="s">
        <v>33</v>
      </c>
      <c r="D23" s="333"/>
      <c r="E23" s="333"/>
      <c r="F23" s="333"/>
      <c r="G23" s="333"/>
      <c r="H23" s="130"/>
      <c r="I23" s="135"/>
      <c r="J23" s="130"/>
      <c r="K23" s="131"/>
      <c r="L23" s="10"/>
      <c r="M23" s="10"/>
      <c r="N23" s="130"/>
    </row>
    <row r="24" spans="2:14" x14ac:dyDescent="0.2">
      <c r="B24" s="10"/>
      <c r="C24" s="205"/>
      <c r="D24" s="13"/>
      <c r="E24" s="187"/>
      <c r="F24" s="13"/>
      <c r="G24" s="187"/>
      <c r="H24" s="130"/>
      <c r="I24" s="135"/>
      <c r="J24" s="130"/>
      <c r="K24" s="131"/>
      <c r="L24" s="10"/>
      <c r="M24" s="10"/>
      <c r="N24" s="130"/>
    </row>
    <row r="25" spans="2:14" ht="38.25" x14ac:dyDescent="0.2">
      <c r="B25" s="10"/>
      <c r="C25" s="197" t="s">
        <v>773</v>
      </c>
      <c r="D25" s="197"/>
      <c r="E25" s="197" t="s">
        <v>19</v>
      </c>
      <c r="F25" s="197"/>
      <c r="G25" s="197" t="s">
        <v>58</v>
      </c>
      <c r="H25" s="130"/>
      <c r="I25" s="135"/>
      <c r="J25" s="130"/>
      <c r="K25" s="131"/>
      <c r="L25" s="10"/>
      <c r="M25" s="10"/>
      <c r="N25" s="130"/>
    </row>
    <row r="26" spans="2:14" x14ac:dyDescent="0.2">
      <c r="B26" s="10"/>
      <c r="C26" s="205"/>
      <c r="D26" s="13"/>
      <c r="E26" s="187"/>
      <c r="F26" s="13"/>
      <c r="G26" s="187"/>
      <c r="H26" s="130"/>
      <c r="I26" s="135"/>
      <c r="J26" s="130"/>
      <c r="K26" s="131"/>
      <c r="L26" s="10"/>
      <c r="M26" s="10"/>
      <c r="N26" s="130"/>
    </row>
    <row r="27" spans="2:14" x14ac:dyDescent="0.2">
      <c r="B27" s="10"/>
      <c r="C27" s="203" t="e">
        <f>SUM('Data Entry Page '!H41)/'Data Entry Page '!J41</f>
        <v>#DIV/0!</v>
      </c>
      <c r="D27" s="185" t="s">
        <v>13</v>
      </c>
      <c r="E27" s="184">
        <f>M9</f>
        <v>0</v>
      </c>
      <c r="F27" s="184" t="s">
        <v>14</v>
      </c>
      <c r="G27" s="184" t="e">
        <f>TRUNC(C27*E27,2)</f>
        <v>#DIV/0!</v>
      </c>
      <c r="H27" s="130"/>
      <c r="I27" s="135"/>
      <c r="J27" s="130"/>
      <c r="K27" s="131"/>
      <c r="L27" s="10"/>
      <c r="M27" s="10"/>
      <c r="N27" s="130"/>
    </row>
    <row r="28" spans="2:14" x14ac:dyDescent="0.2">
      <c r="B28" s="10"/>
      <c r="C28" s="132"/>
      <c r="D28" s="133"/>
      <c r="E28" s="134"/>
      <c r="F28" s="134"/>
      <c r="G28" s="134"/>
      <c r="H28" s="130"/>
      <c r="I28" s="135"/>
      <c r="J28" s="130"/>
      <c r="K28" s="131"/>
      <c r="L28" s="10"/>
      <c r="M28" s="10"/>
      <c r="N28" s="130"/>
    </row>
    <row r="29" spans="2:14" x14ac:dyDescent="0.2">
      <c r="B29" s="10"/>
      <c r="C29" s="132"/>
      <c r="D29" s="133"/>
      <c r="E29" s="134"/>
      <c r="F29" s="134"/>
      <c r="G29" s="134"/>
      <c r="H29" s="130"/>
      <c r="I29" s="135"/>
      <c r="J29" s="130"/>
      <c r="K29" s="131"/>
      <c r="L29" s="10"/>
      <c r="M29" s="10"/>
      <c r="N29" s="130"/>
    </row>
    <row r="30" spans="2:14" x14ac:dyDescent="0.2">
      <c r="B30" s="10"/>
      <c r="C30" s="136"/>
      <c r="D30" s="130"/>
      <c r="E30" s="137"/>
      <c r="F30" s="130"/>
      <c r="G30" s="137"/>
      <c r="H30" s="130"/>
      <c r="I30" s="135"/>
      <c r="J30" s="130"/>
      <c r="K30" s="131"/>
      <c r="L30" s="10"/>
      <c r="M30" s="10"/>
      <c r="N30" s="130"/>
    </row>
    <row r="31" spans="2:14" ht="39.75" customHeight="1" x14ac:dyDescent="0.3">
      <c r="B31" s="10"/>
      <c r="C31" s="332" t="s">
        <v>59</v>
      </c>
      <c r="D31" s="332"/>
      <c r="E31" s="332"/>
      <c r="F31" s="332"/>
      <c r="G31" s="332"/>
      <c r="H31" s="130"/>
      <c r="I31" s="135"/>
      <c r="J31" s="130"/>
      <c r="K31" s="131"/>
      <c r="L31" s="10"/>
      <c r="M31" s="10"/>
      <c r="N31" s="130"/>
    </row>
    <row r="32" spans="2:14" x14ac:dyDescent="0.2">
      <c r="B32" s="10"/>
      <c r="C32" s="205"/>
      <c r="D32" s="13"/>
      <c r="E32" s="187"/>
      <c r="F32" s="13"/>
      <c r="G32" s="187"/>
      <c r="H32" s="130"/>
      <c r="I32" s="135"/>
      <c r="J32" s="130"/>
      <c r="K32" s="131"/>
      <c r="L32" s="10"/>
      <c r="M32" s="10"/>
      <c r="N32" s="130"/>
    </row>
    <row r="33" spans="2:14" ht="38.25" x14ac:dyDescent="0.2">
      <c r="B33" s="10"/>
      <c r="C33" s="197" t="s">
        <v>774</v>
      </c>
      <c r="D33" s="197"/>
      <c r="E33" s="197" t="s">
        <v>19</v>
      </c>
      <c r="F33" s="197"/>
      <c r="G33" s="197" t="s">
        <v>775</v>
      </c>
      <c r="H33" s="130"/>
      <c r="I33" s="135"/>
      <c r="J33" s="130"/>
      <c r="K33" s="131"/>
      <c r="L33" s="10"/>
      <c r="M33" s="10"/>
      <c r="N33" s="130"/>
    </row>
    <row r="34" spans="2:14" x14ac:dyDescent="0.2">
      <c r="B34" s="10"/>
      <c r="C34" s="205"/>
      <c r="D34" s="13"/>
      <c r="E34" s="187"/>
      <c r="F34" s="13"/>
      <c r="G34" s="187"/>
      <c r="H34" s="130"/>
      <c r="I34" s="135"/>
      <c r="J34" s="130"/>
      <c r="K34" s="131"/>
      <c r="L34" s="10"/>
      <c r="M34" s="10"/>
      <c r="N34" s="130"/>
    </row>
    <row r="35" spans="2:14" x14ac:dyDescent="0.2">
      <c r="B35" s="10"/>
      <c r="C35" s="203" t="e">
        <f>('Data Entry Page '!I41)/'Data Entry Page '!J41</f>
        <v>#DIV/0!</v>
      </c>
      <c r="D35" s="185" t="s">
        <v>13</v>
      </c>
      <c r="E35" s="184">
        <f>M9</f>
        <v>0</v>
      </c>
      <c r="F35" s="184" t="s">
        <v>14</v>
      </c>
      <c r="G35" s="184" t="e">
        <f>TRUNC(C35*E35,2)</f>
        <v>#DIV/0!</v>
      </c>
      <c r="H35" s="130"/>
      <c r="I35" s="135"/>
      <c r="J35" s="130"/>
      <c r="K35" s="131"/>
      <c r="L35" s="10"/>
      <c r="M35" s="10"/>
      <c r="N35" s="130"/>
    </row>
    <row r="36" spans="2:14" x14ac:dyDescent="0.2">
      <c r="B36" s="10"/>
      <c r="C36" s="185"/>
      <c r="D36" s="185"/>
      <c r="E36" s="185"/>
      <c r="F36" s="185"/>
      <c r="G36" s="185"/>
      <c r="H36" s="130"/>
      <c r="I36" s="135"/>
      <c r="J36" s="130"/>
      <c r="K36" s="131"/>
      <c r="L36" s="10"/>
      <c r="M36" s="10"/>
      <c r="N36" s="130"/>
    </row>
    <row r="37" spans="2:14" x14ac:dyDescent="0.2">
      <c r="B37" s="10"/>
      <c r="C37" s="185"/>
      <c r="D37" s="185"/>
      <c r="E37" s="185"/>
      <c r="F37" s="185"/>
      <c r="G37" s="185"/>
      <c r="H37" s="130"/>
      <c r="I37" s="135"/>
      <c r="J37" s="130"/>
      <c r="K37" s="131"/>
      <c r="L37" s="10"/>
      <c r="M37" s="10"/>
      <c r="N37" s="130"/>
    </row>
    <row r="38" spans="2:14" x14ac:dyDescent="0.2">
      <c r="B38" s="10"/>
      <c r="C38" s="207" t="e">
        <f>C18+C27+C35</f>
        <v>#DIV/0!</v>
      </c>
      <c r="D38" s="208"/>
      <c r="E38" s="208" t="s">
        <v>61</v>
      </c>
      <c r="F38" s="208"/>
      <c r="G38" s="209" t="e">
        <f>G18+G27+G35</f>
        <v>#DIV/0!</v>
      </c>
      <c r="H38" s="130"/>
      <c r="I38" s="135"/>
      <c r="J38" s="130"/>
      <c r="K38" s="131"/>
      <c r="L38" s="10"/>
      <c r="M38" s="10"/>
      <c r="N38" s="130"/>
    </row>
    <row r="39" spans="2:14" x14ac:dyDescent="0.2">
      <c r="B39" s="10"/>
      <c r="C39" s="136"/>
      <c r="D39" s="130"/>
      <c r="E39" s="137"/>
      <c r="F39" s="130"/>
      <c r="G39" s="131"/>
      <c r="H39" s="130"/>
      <c r="I39" s="135"/>
      <c r="J39" s="130"/>
      <c r="K39" s="131"/>
      <c r="L39" s="10"/>
      <c r="M39" s="10"/>
      <c r="N39" s="130"/>
    </row>
    <row r="40" spans="2:14" x14ac:dyDescent="0.2">
      <c r="B40" s="10"/>
      <c r="C40" s="136"/>
      <c r="D40" s="130"/>
      <c r="E40" s="137"/>
      <c r="F40" s="130"/>
      <c r="G40" s="131"/>
      <c r="H40" s="130"/>
      <c r="I40" s="135"/>
      <c r="J40" s="130"/>
      <c r="K40" s="131"/>
      <c r="L40" s="10"/>
      <c r="M40" s="10"/>
      <c r="N40" s="130"/>
    </row>
    <row r="42" spans="2:14" x14ac:dyDescent="0.2">
      <c r="B42" s="10"/>
      <c r="C42" s="11"/>
      <c r="D42" s="201"/>
      <c r="E42" s="130"/>
      <c r="F42" s="10"/>
      <c r="G42" s="10"/>
      <c r="H42" s="10"/>
      <c r="I42" s="10"/>
      <c r="J42" s="10"/>
      <c r="K42" s="4"/>
    </row>
    <row r="43" spans="2:14" ht="18.75" x14ac:dyDescent="0.3">
      <c r="B43" s="10"/>
      <c r="C43" s="319" t="s">
        <v>62</v>
      </c>
      <c r="D43" s="320"/>
      <c r="E43" s="320"/>
      <c r="F43" s="320"/>
      <c r="G43" s="320"/>
      <c r="H43" s="320"/>
      <c r="I43" s="321"/>
      <c r="J43" s="10"/>
      <c r="K43" s="4"/>
    </row>
    <row r="44" spans="2:14" ht="18.75" x14ac:dyDescent="0.3">
      <c r="B44" s="10"/>
      <c r="C44" s="327" t="s">
        <v>48</v>
      </c>
      <c r="D44" s="334"/>
      <c r="E44" s="334"/>
      <c r="F44" s="334"/>
      <c r="G44" s="334"/>
      <c r="H44" s="334"/>
      <c r="I44" s="335"/>
      <c r="J44" s="10"/>
      <c r="K44" s="4"/>
    </row>
    <row r="45" spans="2:14" x14ac:dyDescent="0.2">
      <c r="B45" s="10"/>
      <c r="C45" s="11"/>
      <c r="D45" s="201"/>
      <c r="E45" s="130"/>
      <c r="F45" s="10"/>
      <c r="G45" s="10"/>
      <c r="H45" s="10"/>
      <c r="I45" s="10"/>
      <c r="J45" s="10"/>
      <c r="K45" s="4"/>
    </row>
    <row r="46" spans="2:14" x14ac:dyDescent="0.2">
      <c r="B46" s="10"/>
      <c r="C46" s="215" t="s">
        <v>49</v>
      </c>
      <c r="D46" s="216"/>
      <c r="E46" s="13"/>
      <c r="F46" s="202"/>
      <c r="G46" s="202"/>
      <c r="H46" s="202"/>
      <c r="I46" s="138" t="e">
        <f>I18</f>
        <v>#DIV/0!</v>
      </c>
      <c r="J46" s="10"/>
      <c r="K46" s="4"/>
    </row>
    <row r="47" spans="2:14" x14ac:dyDescent="0.2">
      <c r="B47" s="10"/>
      <c r="C47" s="215" t="s">
        <v>50</v>
      </c>
      <c r="D47" s="216"/>
      <c r="E47" s="13"/>
      <c r="F47" s="202"/>
      <c r="G47" s="202"/>
      <c r="H47" s="202"/>
      <c r="I47" s="139">
        <f>'Data Entry Page '!D40</f>
        <v>0</v>
      </c>
      <c r="J47" s="10"/>
      <c r="K47" s="4"/>
    </row>
    <row r="48" spans="2:14" x14ac:dyDescent="0.2">
      <c r="B48" s="10"/>
      <c r="C48" s="215" t="s">
        <v>51</v>
      </c>
      <c r="D48" s="216"/>
      <c r="E48" s="13"/>
      <c r="F48" s="202"/>
      <c r="G48" s="202"/>
      <c r="H48" s="202"/>
      <c r="I48" s="142" t="e">
        <f>TRUNC(I46/I47,10)</f>
        <v>#DIV/0!</v>
      </c>
      <c r="J48" s="10"/>
      <c r="K48" s="4"/>
    </row>
    <row r="49" spans="2:11" x14ac:dyDescent="0.2">
      <c r="B49" s="10"/>
      <c r="C49" s="11"/>
      <c r="D49" s="201"/>
      <c r="E49" s="130"/>
      <c r="F49" s="10"/>
      <c r="G49" s="10"/>
      <c r="H49" s="10"/>
      <c r="I49" s="10"/>
      <c r="J49" s="10"/>
      <c r="K49" s="4"/>
    </row>
    <row r="50" spans="2:11" ht="66.75" customHeight="1" x14ac:dyDescent="0.2">
      <c r="B50" s="220"/>
      <c r="C50" s="221" t="s">
        <v>6</v>
      </c>
      <c r="D50" s="199"/>
      <c r="E50" s="222" t="s">
        <v>34</v>
      </c>
      <c r="F50" s="223"/>
      <c r="G50" s="197" t="s">
        <v>20</v>
      </c>
      <c r="H50" s="223"/>
      <c r="I50" s="197" t="s">
        <v>27</v>
      </c>
      <c r="J50" s="220"/>
      <c r="K50" s="222" t="s">
        <v>838</v>
      </c>
    </row>
    <row r="51" spans="2:11" x14ac:dyDescent="0.2">
      <c r="B51" s="202"/>
      <c r="C51" s="215"/>
      <c r="D51" s="215"/>
      <c r="E51" s="13"/>
      <c r="F51" s="202"/>
      <c r="G51" s="202"/>
      <c r="H51" s="202"/>
      <c r="I51" s="202"/>
      <c r="J51" s="202"/>
      <c r="K51" s="217"/>
    </row>
    <row r="52" spans="2:11" x14ac:dyDescent="0.2">
      <c r="B52" s="13">
        <v>1</v>
      </c>
      <c r="C52" s="15" t="e">
        <f>'Data Entry Page '!C16</f>
        <v>#VALUE!</v>
      </c>
      <c r="D52" s="218"/>
      <c r="E52" s="210">
        <f>'Data Entry Page '!D16</f>
        <v>0</v>
      </c>
      <c r="F52" s="13" t="s">
        <v>13</v>
      </c>
      <c r="G52" s="211" t="e">
        <f>I48</f>
        <v>#DIV/0!</v>
      </c>
      <c r="H52" s="192" t="s">
        <v>14</v>
      </c>
      <c r="I52" s="138" t="e">
        <f>TRUNC(E52*G52,2)</f>
        <v>#DIV/0!</v>
      </c>
      <c r="J52" s="202"/>
      <c r="K52" s="17" t="e">
        <f>(I46-I77)</f>
        <v>#DIV/0!</v>
      </c>
    </row>
    <row r="53" spans="2:11" x14ac:dyDescent="0.2">
      <c r="B53" s="13">
        <v>2</v>
      </c>
      <c r="C53" s="15" t="e">
        <f>'Data Entry Page '!C17</f>
        <v>#VALUE!</v>
      </c>
      <c r="D53" s="218"/>
      <c r="E53" s="210">
        <f>'Data Entry Page '!D17</f>
        <v>0</v>
      </c>
      <c r="F53" s="13" t="s">
        <v>13</v>
      </c>
      <c r="G53" s="211" t="e">
        <f>I48</f>
        <v>#DIV/0!</v>
      </c>
      <c r="H53" s="192" t="s">
        <v>14</v>
      </c>
      <c r="I53" s="138" t="e">
        <f t="shared" ref="I53:I76" si="0">TRUNC(E53*G53,2)</f>
        <v>#DIV/0!</v>
      </c>
      <c r="J53" s="202"/>
      <c r="K53" s="217"/>
    </row>
    <row r="54" spans="2:11" x14ac:dyDescent="0.2">
      <c r="B54" s="13">
        <v>3</v>
      </c>
      <c r="C54" s="15" t="e">
        <f>'Data Entry Page '!C18</f>
        <v>#VALUE!</v>
      </c>
      <c r="D54" s="218"/>
      <c r="E54" s="210">
        <f>'Data Entry Page '!D18</f>
        <v>0</v>
      </c>
      <c r="F54" s="13" t="s">
        <v>13</v>
      </c>
      <c r="G54" s="211" t="e">
        <f>I48</f>
        <v>#DIV/0!</v>
      </c>
      <c r="H54" s="192" t="s">
        <v>14</v>
      </c>
      <c r="I54" s="138" t="e">
        <f t="shared" si="0"/>
        <v>#DIV/0!</v>
      </c>
      <c r="J54" s="202"/>
      <c r="K54" s="217"/>
    </row>
    <row r="55" spans="2:11" x14ac:dyDescent="0.2">
      <c r="B55" s="13">
        <v>4</v>
      </c>
      <c r="C55" s="15" t="e">
        <f>'Data Entry Page '!C19</f>
        <v>#VALUE!</v>
      </c>
      <c r="D55" s="218"/>
      <c r="E55" s="210">
        <f>'Data Entry Page '!D19</f>
        <v>0</v>
      </c>
      <c r="F55" s="13" t="s">
        <v>13</v>
      </c>
      <c r="G55" s="211" t="e">
        <f>I48</f>
        <v>#DIV/0!</v>
      </c>
      <c r="H55" s="192" t="s">
        <v>14</v>
      </c>
      <c r="I55" s="138" t="e">
        <f t="shared" si="0"/>
        <v>#DIV/0!</v>
      </c>
      <c r="J55" s="202"/>
      <c r="K55" s="217"/>
    </row>
    <row r="56" spans="2:11" x14ac:dyDescent="0.2">
      <c r="B56" s="13">
        <v>5</v>
      </c>
      <c r="C56" s="15" t="e">
        <f>'Data Entry Page '!C20</f>
        <v>#VALUE!</v>
      </c>
      <c r="D56" s="218"/>
      <c r="E56" s="210">
        <f>'Data Entry Page '!D20</f>
        <v>0</v>
      </c>
      <c r="F56" s="13" t="s">
        <v>13</v>
      </c>
      <c r="G56" s="211" t="e">
        <f>I48</f>
        <v>#DIV/0!</v>
      </c>
      <c r="H56" s="192" t="s">
        <v>14</v>
      </c>
      <c r="I56" s="138" t="e">
        <f t="shared" si="0"/>
        <v>#DIV/0!</v>
      </c>
      <c r="J56" s="202"/>
      <c r="K56" s="217"/>
    </row>
    <row r="57" spans="2:11" x14ac:dyDescent="0.2">
      <c r="B57" s="13">
        <v>6</v>
      </c>
      <c r="C57" s="15" t="e">
        <f>'Data Entry Page '!C21</f>
        <v>#VALUE!</v>
      </c>
      <c r="D57" s="218"/>
      <c r="E57" s="210">
        <f>'Data Entry Page '!D21</f>
        <v>0</v>
      </c>
      <c r="F57" s="13" t="s">
        <v>13</v>
      </c>
      <c r="G57" s="211" t="e">
        <f>I48</f>
        <v>#DIV/0!</v>
      </c>
      <c r="H57" s="192" t="s">
        <v>14</v>
      </c>
      <c r="I57" s="138" t="e">
        <f t="shared" si="0"/>
        <v>#DIV/0!</v>
      </c>
      <c r="J57" s="202"/>
      <c r="K57" s="217"/>
    </row>
    <row r="58" spans="2:11" x14ac:dyDescent="0.2">
      <c r="B58" s="13">
        <v>7</v>
      </c>
      <c r="C58" s="15" t="e">
        <f>'Data Entry Page '!C22</f>
        <v>#VALUE!</v>
      </c>
      <c r="D58" s="218"/>
      <c r="E58" s="210">
        <f>'Data Entry Page '!D22</f>
        <v>0</v>
      </c>
      <c r="F58" s="13" t="s">
        <v>13</v>
      </c>
      <c r="G58" s="211" t="e">
        <f>I48</f>
        <v>#DIV/0!</v>
      </c>
      <c r="H58" s="192" t="s">
        <v>14</v>
      </c>
      <c r="I58" s="138" t="e">
        <f t="shared" si="0"/>
        <v>#DIV/0!</v>
      </c>
      <c r="J58" s="202"/>
      <c r="K58" s="217"/>
    </row>
    <row r="59" spans="2:11" x14ac:dyDescent="0.2">
      <c r="B59" s="13">
        <v>8</v>
      </c>
      <c r="C59" s="15" t="e">
        <f>'Data Entry Page '!C23</f>
        <v>#VALUE!</v>
      </c>
      <c r="D59" s="218"/>
      <c r="E59" s="210">
        <f>'Data Entry Page '!D23</f>
        <v>0</v>
      </c>
      <c r="F59" s="13" t="s">
        <v>13</v>
      </c>
      <c r="G59" s="211" t="e">
        <f>I48</f>
        <v>#DIV/0!</v>
      </c>
      <c r="H59" s="192" t="s">
        <v>14</v>
      </c>
      <c r="I59" s="138" t="e">
        <f t="shared" si="0"/>
        <v>#DIV/0!</v>
      </c>
      <c r="J59" s="202"/>
      <c r="K59" s="217"/>
    </row>
    <row r="60" spans="2:11" x14ac:dyDescent="0.2">
      <c r="B60" s="13">
        <v>9</v>
      </c>
      <c r="C60" s="15" t="e">
        <f>'Data Entry Page '!C24</f>
        <v>#VALUE!</v>
      </c>
      <c r="D60" s="218"/>
      <c r="E60" s="210">
        <f>'Data Entry Page '!D24</f>
        <v>0</v>
      </c>
      <c r="F60" s="13" t="s">
        <v>13</v>
      </c>
      <c r="G60" s="211" t="e">
        <f>I48</f>
        <v>#DIV/0!</v>
      </c>
      <c r="H60" s="192" t="s">
        <v>14</v>
      </c>
      <c r="I60" s="138" t="e">
        <f t="shared" si="0"/>
        <v>#DIV/0!</v>
      </c>
      <c r="J60" s="202"/>
      <c r="K60" s="217"/>
    </row>
    <row r="61" spans="2:11" x14ac:dyDescent="0.2">
      <c r="B61" s="13">
        <v>10</v>
      </c>
      <c r="C61" s="15" t="e">
        <f>'Data Entry Page '!C25</f>
        <v>#VALUE!</v>
      </c>
      <c r="D61" s="218"/>
      <c r="E61" s="210">
        <f>'Data Entry Page '!D25</f>
        <v>0</v>
      </c>
      <c r="F61" s="13" t="s">
        <v>13</v>
      </c>
      <c r="G61" s="211" t="e">
        <f>I48</f>
        <v>#DIV/0!</v>
      </c>
      <c r="H61" s="192" t="s">
        <v>14</v>
      </c>
      <c r="I61" s="138" t="e">
        <f t="shared" si="0"/>
        <v>#DIV/0!</v>
      </c>
      <c r="J61" s="202"/>
      <c r="K61" s="217"/>
    </row>
    <row r="62" spans="2:11" x14ac:dyDescent="0.2">
      <c r="B62" s="13">
        <v>11</v>
      </c>
      <c r="C62" s="15" t="e">
        <f>'Data Entry Page '!C26</f>
        <v>#VALUE!</v>
      </c>
      <c r="D62" s="218"/>
      <c r="E62" s="210">
        <f>'Data Entry Page '!D26</f>
        <v>0</v>
      </c>
      <c r="F62" s="13" t="s">
        <v>13</v>
      </c>
      <c r="G62" s="211" t="e">
        <f>I48</f>
        <v>#DIV/0!</v>
      </c>
      <c r="H62" s="192" t="s">
        <v>14</v>
      </c>
      <c r="I62" s="138" t="e">
        <f t="shared" si="0"/>
        <v>#DIV/0!</v>
      </c>
      <c r="J62" s="202"/>
      <c r="K62" s="217"/>
    </row>
    <row r="63" spans="2:11" x14ac:dyDescent="0.2">
      <c r="B63" s="13">
        <v>12</v>
      </c>
      <c r="C63" s="15" t="e">
        <f>'Data Entry Page '!C27</f>
        <v>#VALUE!</v>
      </c>
      <c r="D63" s="218"/>
      <c r="E63" s="210">
        <f>'Data Entry Page '!D27</f>
        <v>0</v>
      </c>
      <c r="F63" s="13" t="s">
        <v>13</v>
      </c>
      <c r="G63" s="211" t="e">
        <f>I48</f>
        <v>#DIV/0!</v>
      </c>
      <c r="H63" s="192" t="s">
        <v>14</v>
      </c>
      <c r="I63" s="138" t="e">
        <f t="shared" si="0"/>
        <v>#DIV/0!</v>
      </c>
      <c r="J63" s="202"/>
      <c r="K63" s="217"/>
    </row>
    <row r="64" spans="2:11" x14ac:dyDescent="0.2">
      <c r="B64" s="13">
        <v>13</v>
      </c>
      <c r="C64" s="15" t="e">
        <f>'Data Entry Page '!C28</f>
        <v>#VALUE!</v>
      </c>
      <c r="D64" s="218"/>
      <c r="E64" s="210">
        <f>'Data Entry Page '!D28</f>
        <v>0</v>
      </c>
      <c r="F64" s="13" t="s">
        <v>13</v>
      </c>
      <c r="G64" s="211" t="e">
        <f>I48</f>
        <v>#DIV/0!</v>
      </c>
      <c r="H64" s="192" t="s">
        <v>14</v>
      </c>
      <c r="I64" s="138" t="e">
        <f t="shared" si="0"/>
        <v>#DIV/0!</v>
      </c>
      <c r="J64" s="202"/>
      <c r="K64" s="217"/>
    </row>
    <row r="65" spans="2:13" x14ac:dyDescent="0.2">
      <c r="B65" s="13">
        <v>14</v>
      </c>
      <c r="C65" s="15" t="e">
        <f>'Data Entry Page '!C29</f>
        <v>#VALUE!</v>
      </c>
      <c r="D65" s="218"/>
      <c r="E65" s="210">
        <f>'Data Entry Page '!D29</f>
        <v>0</v>
      </c>
      <c r="F65" s="13" t="s">
        <v>13</v>
      </c>
      <c r="G65" s="211" t="e">
        <f>I48</f>
        <v>#DIV/0!</v>
      </c>
      <c r="H65" s="192" t="s">
        <v>14</v>
      </c>
      <c r="I65" s="138" t="e">
        <f t="shared" si="0"/>
        <v>#DIV/0!</v>
      </c>
      <c r="J65" s="202"/>
      <c r="K65" s="217"/>
    </row>
    <row r="66" spans="2:13" x14ac:dyDescent="0.2">
      <c r="B66" s="13">
        <v>15</v>
      </c>
      <c r="C66" s="15" t="e">
        <f>'Data Entry Page '!C30</f>
        <v>#VALUE!</v>
      </c>
      <c r="D66" s="218"/>
      <c r="E66" s="210">
        <f>'Data Entry Page '!D30</f>
        <v>0</v>
      </c>
      <c r="F66" s="13" t="s">
        <v>13</v>
      </c>
      <c r="G66" s="211" t="e">
        <f>I48</f>
        <v>#DIV/0!</v>
      </c>
      <c r="H66" s="192" t="s">
        <v>14</v>
      </c>
      <c r="I66" s="138" t="e">
        <f t="shared" si="0"/>
        <v>#DIV/0!</v>
      </c>
      <c r="J66" s="202"/>
      <c r="K66" s="217"/>
    </row>
    <row r="67" spans="2:13" x14ac:dyDescent="0.2">
      <c r="B67" s="13">
        <v>16</v>
      </c>
      <c r="C67" s="15" t="e">
        <f>'Data Entry Page '!C31</f>
        <v>#VALUE!</v>
      </c>
      <c r="D67" s="218"/>
      <c r="E67" s="210">
        <f>'Data Entry Page '!D31</f>
        <v>0</v>
      </c>
      <c r="F67" s="13" t="s">
        <v>13</v>
      </c>
      <c r="G67" s="211" t="e">
        <f>I48</f>
        <v>#DIV/0!</v>
      </c>
      <c r="H67" s="192" t="s">
        <v>14</v>
      </c>
      <c r="I67" s="138" t="e">
        <f t="shared" si="0"/>
        <v>#DIV/0!</v>
      </c>
      <c r="J67" s="202"/>
      <c r="K67" s="217"/>
    </row>
    <row r="68" spans="2:13" x14ac:dyDescent="0.2">
      <c r="B68" s="13">
        <v>17</v>
      </c>
      <c r="C68" s="15" t="e">
        <f>'Data Entry Page '!C32</f>
        <v>#VALUE!</v>
      </c>
      <c r="D68" s="218"/>
      <c r="E68" s="210">
        <f>'Data Entry Page '!D32</f>
        <v>0</v>
      </c>
      <c r="F68" s="13" t="s">
        <v>13</v>
      </c>
      <c r="G68" s="211" t="e">
        <f>I48</f>
        <v>#DIV/0!</v>
      </c>
      <c r="H68" s="192" t="s">
        <v>14</v>
      </c>
      <c r="I68" s="138" t="e">
        <f t="shared" si="0"/>
        <v>#DIV/0!</v>
      </c>
      <c r="J68" s="202"/>
      <c r="K68" s="217"/>
    </row>
    <row r="69" spans="2:13" x14ac:dyDescent="0.2">
      <c r="B69" s="13">
        <v>18</v>
      </c>
      <c r="C69" s="15" t="e">
        <f>'Data Entry Page '!C33</f>
        <v>#VALUE!</v>
      </c>
      <c r="D69" s="218"/>
      <c r="E69" s="210">
        <f>'Data Entry Page '!D33</f>
        <v>0</v>
      </c>
      <c r="F69" s="13" t="s">
        <v>13</v>
      </c>
      <c r="G69" s="211" t="e">
        <f>I48</f>
        <v>#DIV/0!</v>
      </c>
      <c r="H69" s="192" t="s">
        <v>14</v>
      </c>
      <c r="I69" s="138" t="e">
        <f t="shared" si="0"/>
        <v>#DIV/0!</v>
      </c>
      <c r="J69" s="202"/>
      <c r="K69" s="217"/>
    </row>
    <row r="70" spans="2:13" x14ac:dyDescent="0.2">
      <c r="B70" s="13">
        <v>19</v>
      </c>
      <c r="C70" s="15" t="e">
        <f>'Data Entry Page '!C34</f>
        <v>#VALUE!</v>
      </c>
      <c r="D70" s="218"/>
      <c r="E70" s="210">
        <f>'Data Entry Page '!D34</f>
        <v>0</v>
      </c>
      <c r="F70" s="13" t="s">
        <v>13</v>
      </c>
      <c r="G70" s="211" t="e">
        <f>I48</f>
        <v>#DIV/0!</v>
      </c>
      <c r="H70" s="192" t="s">
        <v>14</v>
      </c>
      <c r="I70" s="138" t="e">
        <f t="shared" si="0"/>
        <v>#DIV/0!</v>
      </c>
      <c r="J70" s="202"/>
      <c r="K70" s="217"/>
    </row>
    <row r="71" spans="2:13" x14ac:dyDescent="0.2">
      <c r="B71" s="13">
        <v>20</v>
      </c>
      <c r="C71" s="15" t="e">
        <f>'Data Entry Page '!C35</f>
        <v>#VALUE!</v>
      </c>
      <c r="D71" s="218"/>
      <c r="E71" s="210">
        <f>'Data Entry Page '!D35</f>
        <v>0</v>
      </c>
      <c r="F71" s="13" t="s">
        <v>13</v>
      </c>
      <c r="G71" s="211" t="e">
        <f>I48</f>
        <v>#DIV/0!</v>
      </c>
      <c r="H71" s="192" t="s">
        <v>14</v>
      </c>
      <c r="I71" s="138" t="e">
        <f t="shared" si="0"/>
        <v>#DIV/0!</v>
      </c>
      <c r="J71" s="202"/>
      <c r="K71" s="217"/>
    </row>
    <row r="72" spans="2:13" x14ac:dyDescent="0.2">
      <c r="B72" s="13">
        <v>21</v>
      </c>
      <c r="C72" s="15" t="e">
        <f>'Data Entry Page '!C36</f>
        <v>#VALUE!</v>
      </c>
      <c r="D72" s="218"/>
      <c r="E72" s="210">
        <f>'Data Entry Page '!D36</f>
        <v>0</v>
      </c>
      <c r="F72" s="13" t="s">
        <v>13</v>
      </c>
      <c r="G72" s="211" t="e">
        <f>I48</f>
        <v>#DIV/0!</v>
      </c>
      <c r="H72" s="192" t="s">
        <v>14</v>
      </c>
      <c r="I72" s="138" t="e">
        <f t="shared" si="0"/>
        <v>#DIV/0!</v>
      </c>
      <c r="J72" s="202"/>
      <c r="K72" s="217"/>
    </row>
    <row r="73" spans="2:13" x14ac:dyDescent="0.2">
      <c r="B73" s="13">
        <v>22</v>
      </c>
      <c r="C73" s="15" t="e">
        <f>'Data Entry Page '!C37</f>
        <v>#VALUE!</v>
      </c>
      <c r="D73" s="218"/>
      <c r="E73" s="210">
        <f>'Data Entry Page '!D37</f>
        <v>0</v>
      </c>
      <c r="F73" s="13" t="s">
        <v>13</v>
      </c>
      <c r="G73" s="211" t="e">
        <f>I48</f>
        <v>#DIV/0!</v>
      </c>
      <c r="H73" s="192" t="s">
        <v>14</v>
      </c>
      <c r="I73" s="138" t="e">
        <f t="shared" si="0"/>
        <v>#DIV/0!</v>
      </c>
      <c r="J73" s="202"/>
      <c r="K73" s="217"/>
    </row>
    <row r="74" spans="2:13" x14ac:dyDescent="0.2">
      <c r="B74" s="13">
        <v>23</v>
      </c>
      <c r="C74" s="15" t="e">
        <f>'Data Entry Page '!C38</f>
        <v>#VALUE!</v>
      </c>
      <c r="D74" s="218"/>
      <c r="E74" s="210">
        <f>'Data Entry Page '!D38</f>
        <v>0</v>
      </c>
      <c r="F74" s="13" t="s">
        <v>13</v>
      </c>
      <c r="G74" s="211" t="e">
        <f>I48</f>
        <v>#DIV/0!</v>
      </c>
      <c r="H74" s="192" t="s">
        <v>14</v>
      </c>
      <c r="I74" s="138" t="e">
        <f t="shared" si="0"/>
        <v>#DIV/0!</v>
      </c>
      <c r="J74" s="202"/>
      <c r="K74" s="217"/>
    </row>
    <row r="75" spans="2:13" x14ac:dyDescent="0.2">
      <c r="B75" s="13">
        <v>24</v>
      </c>
      <c r="C75" s="15" t="e">
        <f>'Data Entry Page '!C39</f>
        <v>#VALUE!</v>
      </c>
      <c r="D75" s="218"/>
      <c r="E75" s="210">
        <f>'Data Entry Page '!D39</f>
        <v>0</v>
      </c>
      <c r="F75" s="13" t="s">
        <v>13</v>
      </c>
      <c r="G75" s="211" t="e">
        <f>I48</f>
        <v>#DIV/0!</v>
      </c>
      <c r="H75" s="192" t="s">
        <v>14</v>
      </c>
      <c r="I75" s="138" t="e">
        <f t="shared" si="0"/>
        <v>#DIV/0!</v>
      </c>
      <c r="J75" s="202"/>
      <c r="K75" s="217"/>
    </row>
    <row r="76" spans="2:13" x14ac:dyDescent="0.2">
      <c r="B76" s="13">
        <v>25</v>
      </c>
      <c r="C76" s="15"/>
      <c r="D76" s="218"/>
      <c r="E76" s="210"/>
      <c r="F76" s="13" t="s">
        <v>13</v>
      </c>
      <c r="G76" s="211" t="e">
        <f>I48</f>
        <v>#DIV/0!</v>
      </c>
      <c r="H76" s="192" t="s">
        <v>14</v>
      </c>
      <c r="I76" s="138" t="e">
        <f t="shared" si="0"/>
        <v>#DIV/0!</v>
      </c>
      <c r="J76" s="202"/>
      <c r="K76" s="217"/>
    </row>
    <row r="77" spans="2:13" x14ac:dyDescent="0.2">
      <c r="B77" s="318" t="s">
        <v>1</v>
      </c>
      <c r="C77" s="318"/>
      <c r="D77" s="219"/>
      <c r="E77" s="212">
        <f>SUM(E52:E76)</f>
        <v>0</v>
      </c>
      <c r="F77" s="202"/>
      <c r="G77" s="202"/>
      <c r="H77" s="202"/>
      <c r="I77" s="141" t="e">
        <f>SUM(I52:I76)</f>
        <v>#DIV/0!</v>
      </c>
      <c r="J77" s="202"/>
      <c r="K77" s="17" t="e">
        <f>K52+SUM(I53:I76)</f>
        <v>#DIV/0!</v>
      </c>
      <c r="M77" s="143" t="e">
        <f>K77-I46</f>
        <v>#DIV/0!</v>
      </c>
    </row>
    <row r="78" spans="2:13" x14ac:dyDescent="0.2">
      <c r="B78" s="10"/>
      <c r="C78" s="10"/>
      <c r="D78" s="11"/>
      <c r="E78" s="130"/>
      <c r="F78" s="10"/>
      <c r="G78" s="10"/>
      <c r="H78" s="10"/>
      <c r="I78" s="10"/>
      <c r="J78" s="10"/>
      <c r="K78" s="4"/>
    </row>
    <row r="79" spans="2:13" s="32" customFormat="1" x14ac:dyDescent="0.2">
      <c r="B79" s="10"/>
      <c r="C79" s="10"/>
      <c r="D79" s="11"/>
      <c r="E79" s="130"/>
      <c r="F79" s="10"/>
      <c r="G79" s="10"/>
      <c r="H79" s="10"/>
      <c r="I79" s="10"/>
      <c r="J79" s="10"/>
      <c r="K79" s="10"/>
    </row>
    <row r="80" spans="2:13" x14ac:dyDescent="0.2">
      <c r="B80" s="10"/>
      <c r="C80" s="10"/>
      <c r="D80" s="130"/>
      <c r="E80" s="130"/>
      <c r="F80" s="10"/>
      <c r="G80" s="10"/>
      <c r="H80" s="10"/>
      <c r="I80" s="10"/>
      <c r="J80" s="10"/>
      <c r="K80" s="4"/>
    </row>
    <row r="81" spans="2:12" x14ac:dyDescent="0.2">
      <c r="B81" s="10"/>
      <c r="C81" s="11"/>
      <c r="D81" s="201"/>
      <c r="E81" s="130"/>
      <c r="F81" s="10"/>
      <c r="G81" s="10"/>
      <c r="H81" s="10"/>
      <c r="I81" s="10"/>
      <c r="J81" s="10"/>
      <c r="K81" s="4"/>
    </row>
    <row r="82" spans="2:12" ht="18.75" x14ac:dyDescent="0.3">
      <c r="B82" s="10"/>
      <c r="C82" s="319" t="s">
        <v>63</v>
      </c>
      <c r="D82" s="320"/>
      <c r="E82" s="320"/>
      <c r="F82" s="320"/>
      <c r="G82" s="320"/>
      <c r="H82" s="320"/>
      <c r="I82" s="321"/>
      <c r="J82" s="10"/>
      <c r="K82" s="4"/>
    </row>
    <row r="83" spans="2:12" ht="18.75" x14ac:dyDescent="0.3">
      <c r="B83" s="10"/>
      <c r="C83" s="327" t="s">
        <v>33</v>
      </c>
      <c r="D83" s="334"/>
      <c r="E83" s="334"/>
      <c r="F83" s="334"/>
      <c r="G83" s="334"/>
      <c r="H83" s="334"/>
      <c r="I83" s="335"/>
      <c r="J83" s="10"/>
      <c r="K83" s="4"/>
    </row>
    <row r="84" spans="2:12" x14ac:dyDescent="0.2">
      <c r="B84" s="10"/>
      <c r="C84" s="11"/>
      <c r="D84" s="201"/>
      <c r="E84" s="130"/>
      <c r="F84" s="10"/>
      <c r="G84" s="10"/>
      <c r="H84" s="10"/>
      <c r="I84" s="10"/>
      <c r="J84" s="10"/>
      <c r="K84" s="4"/>
    </row>
    <row r="85" spans="2:12" x14ac:dyDescent="0.2">
      <c r="B85" s="10"/>
      <c r="C85" s="11"/>
      <c r="D85" s="201"/>
      <c r="E85" s="130"/>
      <c r="F85" s="10"/>
      <c r="G85" s="10"/>
      <c r="H85" s="10"/>
      <c r="I85" s="10"/>
      <c r="J85" s="10"/>
      <c r="K85" s="4"/>
    </row>
    <row r="86" spans="2:12" ht="51" customHeight="1" x14ac:dyDescent="0.2">
      <c r="B86" s="220"/>
      <c r="C86" s="221" t="s">
        <v>6</v>
      </c>
      <c r="D86" s="199"/>
      <c r="E86" s="222" t="s">
        <v>30</v>
      </c>
      <c r="F86" s="223"/>
      <c r="G86" s="197" t="s">
        <v>22</v>
      </c>
      <c r="H86" s="223"/>
      <c r="I86" s="197" t="s">
        <v>25</v>
      </c>
      <c r="J86" s="10"/>
      <c r="K86" s="4"/>
    </row>
    <row r="87" spans="2:12" x14ac:dyDescent="0.2">
      <c r="B87" s="202"/>
      <c r="C87" s="215"/>
      <c r="D87" s="215"/>
      <c r="E87" s="13"/>
      <c r="F87" s="202"/>
      <c r="G87" s="202"/>
      <c r="H87" s="202"/>
      <c r="I87" s="202"/>
      <c r="J87" s="10"/>
      <c r="K87" s="4"/>
    </row>
    <row r="88" spans="2:12" x14ac:dyDescent="0.2">
      <c r="B88" s="13">
        <v>1</v>
      </c>
      <c r="C88" s="15" t="e">
        <f>'Data Entry Page '!C16</f>
        <v>#VALUE!</v>
      </c>
      <c r="D88" s="218"/>
      <c r="E88" s="213">
        <f>('Data Entry Page '!E16/100)</f>
        <v>0</v>
      </c>
      <c r="F88" s="13" t="s">
        <v>13</v>
      </c>
      <c r="G88" s="258">
        <f>'Data Entry Page '!H16</f>
        <v>0</v>
      </c>
      <c r="H88" s="192" t="s">
        <v>14</v>
      </c>
      <c r="I88" s="138">
        <f>TRUNC(E88*G88,2)</f>
        <v>0</v>
      </c>
      <c r="J88" s="10"/>
      <c r="K88" s="4"/>
      <c r="L88" s="140"/>
    </row>
    <row r="89" spans="2:12" x14ac:dyDescent="0.2">
      <c r="B89" s="13">
        <v>2</v>
      </c>
      <c r="C89" s="15" t="e">
        <f>'Data Entry Page '!C17</f>
        <v>#VALUE!</v>
      </c>
      <c r="D89" s="218"/>
      <c r="E89" s="213">
        <f>('Data Entry Page '!E17/100)</f>
        <v>0</v>
      </c>
      <c r="F89" s="13" t="s">
        <v>13</v>
      </c>
      <c r="G89" s="258">
        <f>'Data Entry Page '!H17</f>
        <v>0</v>
      </c>
      <c r="H89" s="192" t="s">
        <v>14</v>
      </c>
      <c r="I89" s="138">
        <f t="shared" ref="I89:I112" si="1">TRUNC(E89*G89,2)</f>
        <v>0</v>
      </c>
      <c r="J89" s="10"/>
      <c r="K89" s="4"/>
    </row>
    <row r="90" spans="2:12" x14ac:dyDescent="0.2">
      <c r="B90" s="13">
        <v>3</v>
      </c>
      <c r="C90" s="15" t="e">
        <f>'Data Entry Page '!C18</f>
        <v>#VALUE!</v>
      </c>
      <c r="D90" s="218"/>
      <c r="E90" s="213">
        <f>('Data Entry Page '!E18/100)</f>
        <v>0</v>
      </c>
      <c r="F90" s="13" t="s">
        <v>13</v>
      </c>
      <c r="G90" s="258">
        <f>'Data Entry Page '!H18</f>
        <v>0</v>
      </c>
      <c r="H90" s="192" t="s">
        <v>14</v>
      </c>
      <c r="I90" s="138">
        <f t="shared" si="1"/>
        <v>0</v>
      </c>
      <c r="J90" s="10"/>
      <c r="K90" s="4"/>
    </row>
    <row r="91" spans="2:12" x14ac:dyDescent="0.2">
      <c r="B91" s="13">
        <v>4</v>
      </c>
      <c r="C91" s="15" t="e">
        <f>'Data Entry Page '!C19</f>
        <v>#VALUE!</v>
      </c>
      <c r="D91" s="218"/>
      <c r="E91" s="213">
        <f>('Data Entry Page '!E19/100)</f>
        <v>0</v>
      </c>
      <c r="F91" s="13" t="s">
        <v>13</v>
      </c>
      <c r="G91" s="258">
        <f>'Data Entry Page '!H19</f>
        <v>0</v>
      </c>
      <c r="H91" s="192" t="s">
        <v>14</v>
      </c>
      <c r="I91" s="138">
        <f t="shared" si="1"/>
        <v>0</v>
      </c>
      <c r="J91" s="10"/>
      <c r="K91" s="4"/>
    </row>
    <row r="92" spans="2:12" x14ac:dyDescent="0.2">
      <c r="B92" s="13">
        <v>5</v>
      </c>
      <c r="C92" s="15" t="e">
        <f>'Data Entry Page '!C20</f>
        <v>#VALUE!</v>
      </c>
      <c r="D92" s="218"/>
      <c r="E92" s="213">
        <f>('Data Entry Page '!E20/100)</f>
        <v>0</v>
      </c>
      <c r="F92" s="13" t="s">
        <v>13</v>
      </c>
      <c r="G92" s="258">
        <f>'Data Entry Page '!H20</f>
        <v>0</v>
      </c>
      <c r="H92" s="192" t="s">
        <v>14</v>
      </c>
      <c r="I92" s="138">
        <f t="shared" si="1"/>
        <v>0</v>
      </c>
      <c r="J92" s="10"/>
      <c r="K92" s="4"/>
    </row>
    <row r="93" spans="2:12" x14ac:dyDescent="0.2">
      <c r="B93" s="13">
        <v>6</v>
      </c>
      <c r="C93" s="15" t="e">
        <f>'Data Entry Page '!C21</f>
        <v>#VALUE!</v>
      </c>
      <c r="D93" s="218"/>
      <c r="E93" s="213">
        <f>('Data Entry Page '!E21/100)</f>
        <v>0</v>
      </c>
      <c r="F93" s="13" t="s">
        <v>13</v>
      </c>
      <c r="G93" s="258">
        <f>'Data Entry Page '!H21</f>
        <v>0</v>
      </c>
      <c r="H93" s="192" t="s">
        <v>14</v>
      </c>
      <c r="I93" s="138">
        <f t="shared" si="1"/>
        <v>0</v>
      </c>
      <c r="J93" s="10"/>
      <c r="K93" s="4"/>
    </row>
    <row r="94" spans="2:12" x14ac:dyDescent="0.2">
      <c r="B94" s="13">
        <v>7</v>
      </c>
      <c r="C94" s="15" t="e">
        <f>'Data Entry Page '!C22</f>
        <v>#VALUE!</v>
      </c>
      <c r="D94" s="218"/>
      <c r="E94" s="213">
        <f>('Data Entry Page '!E22/100)</f>
        <v>0</v>
      </c>
      <c r="F94" s="13" t="s">
        <v>13</v>
      </c>
      <c r="G94" s="258">
        <f>'Data Entry Page '!H22</f>
        <v>0</v>
      </c>
      <c r="H94" s="192" t="s">
        <v>14</v>
      </c>
      <c r="I94" s="138">
        <f t="shared" si="1"/>
        <v>0</v>
      </c>
      <c r="J94" s="10"/>
      <c r="K94" s="4"/>
    </row>
    <row r="95" spans="2:12" x14ac:dyDescent="0.2">
      <c r="B95" s="13">
        <v>8</v>
      </c>
      <c r="C95" s="15" t="e">
        <f>'Data Entry Page '!C23</f>
        <v>#VALUE!</v>
      </c>
      <c r="D95" s="218"/>
      <c r="E95" s="213">
        <f>('Data Entry Page '!E23/100)</f>
        <v>0</v>
      </c>
      <c r="F95" s="13" t="s">
        <v>13</v>
      </c>
      <c r="G95" s="258">
        <f>'Data Entry Page '!H23</f>
        <v>0</v>
      </c>
      <c r="H95" s="192" t="s">
        <v>14</v>
      </c>
      <c r="I95" s="138">
        <f t="shared" si="1"/>
        <v>0</v>
      </c>
      <c r="J95" s="10"/>
      <c r="K95" s="4"/>
    </row>
    <row r="96" spans="2:12" x14ac:dyDescent="0.2">
      <c r="B96" s="13">
        <v>9</v>
      </c>
      <c r="C96" s="15" t="e">
        <f>'Data Entry Page '!C24</f>
        <v>#VALUE!</v>
      </c>
      <c r="D96" s="218"/>
      <c r="E96" s="213">
        <f>('Data Entry Page '!E24/100)</f>
        <v>0</v>
      </c>
      <c r="F96" s="13" t="s">
        <v>13</v>
      </c>
      <c r="G96" s="258">
        <f>'Data Entry Page '!H24</f>
        <v>0</v>
      </c>
      <c r="H96" s="192" t="s">
        <v>14</v>
      </c>
      <c r="I96" s="138">
        <f t="shared" si="1"/>
        <v>0</v>
      </c>
      <c r="J96" s="10"/>
      <c r="K96" s="4"/>
    </row>
    <row r="97" spans="2:11" x14ac:dyDescent="0.2">
      <c r="B97" s="13">
        <v>10</v>
      </c>
      <c r="C97" s="15" t="e">
        <f>'Data Entry Page '!C25</f>
        <v>#VALUE!</v>
      </c>
      <c r="D97" s="218"/>
      <c r="E97" s="213">
        <f>('Data Entry Page '!E25/100)</f>
        <v>0</v>
      </c>
      <c r="F97" s="13" t="s">
        <v>13</v>
      </c>
      <c r="G97" s="258">
        <f>'Data Entry Page '!H25</f>
        <v>0</v>
      </c>
      <c r="H97" s="192" t="s">
        <v>14</v>
      </c>
      <c r="I97" s="138">
        <f t="shared" si="1"/>
        <v>0</v>
      </c>
      <c r="J97" s="10"/>
      <c r="K97" s="4"/>
    </row>
    <row r="98" spans="2:11" x14ac:dyDescent="0.2">
      <c r="B98" s="13">
        <v>11</v>
      </c>
      <c r="C98" s="15" t="e">
        <f>'Data Entry Page '!C26</f>
        <v>#VALUE!</v>
      </c>
      <c r="D98" s="218"/>
      <c r="E98" s="213">
        <f>('Data Entry Page '!E26/100)</f>
        <v>0</v>
      </c>
      <c r="F98" s="13" t="s">
        <v>13</v>
      </c>
      <c r="G98" s="258">
        <f>'Data Entry Page '!H26</f>
        <v>0</v>
      </c>
      <c r="H98" s="192" t="s">
        <v>14</v>
      </c>
      <c r="I98" s="138">
        <f t="shared" si="1"/>
        <v>0</v>
      </c>
      <c r="J98" s="10"/>
      <c r="K98" s="4"/>
    </row>
    <row r="99" spans="2:11" x14ac:dyDescent="0.2">
      <c r="B99" s="13">
        <v>12</v>
      </c>
      <c r="C99" s="15" t="e">
        <f>'Data Entry Page '!C27</f>
        <v>#VALUE!</v>
      </c>
      <c r="D99" s="218"/>
      <c r="E99" s="213">
        <f>('Data Entry Page '!E27/100)</f>
        <v>0</v>
      </c>
      <c r="F99" s="13" t="s">
        <v>13</v>
      </c>
      <c r="G99" s="258">
        <f>'Data Entry Page '!H27</f>
        <v>0</v>
      </c>
      <c r="H99" s="192" t="s">
        <v>14</v>
      </c>
      <c r="I99" s="138">
        <f t="shared" si="1"/>
        <v>0</v>
      </c>
      <c r="J99" s="10"/>
      <c r="K99" s="4"/>
    </row>
    <row r="100" spans="2:11" x14ac:dyDescent="0.2">
      <c r="B100" s="13">
        <v>13</v>
      </c>
      <c r="C100" s="15" t="e">
        <f>'Data Entry Page '!C28</f>
        <v>#VALUE!</v>
      </c>
      <c r="D100" s="218"/>
      <c r="E100" s="213">
        <f>('Data Entry Page '!E28/100)</f>
        <v>0</v>
      </c>
      <c r="F100" s="13" t="s">
        <v>13</v>
      </c>
      <c r="G100" s="258">
        <f>'Data Entry Page '!H28</f>
        <v>0</v>
      </c>
      <c r="H100" s="192" t="s">
        <v>14</v>
      </c>
      <c r="I100" s="138">
        <f t="shared" si="1"/>
        <v>0</v>
      </c>
      <c r="J100" s="10"/>
      <c r="K100" s="4"/>
    </row>
    <row r="101" spans="2:11" x14ac:dyDescent="0.2">
      <c r="B101" s="13">
        <v>14</v>
      </c>
      <c r="C101" s="15" t="e">
        <f>'Data Entry Page '!C29</f>
        <v>#VALUE!</v>
      </c>
      <c r="D101" s="218"/>
      <c r="E101" s="213">
        <f>('Data Entry Page '!E29/100)</f>
        <v>0</v>
      </c>
      <c r="F101" s="13" t="s">
        <v>13</v>
      </c>
      <c r="G101" s="258">
        <f>'Data Entry Page '!H29</f>
        <v>0</v>
      </c>
      <c r="H101" s="192" t="s">
        <v>14</v>
      </c>
      <c r="I101" s="138">
        <f t="shared" si="1"/>
        <v>0</v>
      </c>
      <c r="J101" s="10"/>
      <c r="K101" s="4"/>
    </row>
    <row r="102" spans="2:11" x14ac:dyDescent="0.2">
      <c r="B102" s="13">
        <v>15</v>
      </c>
      <c r="C102" s="15" t="e">
        <f>'Data Entry Page '!C30</f>
        <v>#VALUE!</v>
      </c>
      <c r="D102" s="218"/>
      <c r="E102" s="213">
        <f>('Data Entry Page '!E30/100)</f>
        <v>0</v>
      </c>
      <c r="F102" s="13" t="s">
        <v>13</v>
      </c>
      <c r="G102" s="258">
        <f>'Data Entry Page '!H30</f>
        <v>0</v>
      </c>
      <c r="H102" s="192" t="s">
        <v>14</v>
      </c>
      <c r="I102" s="138">
        <f t="shared" si="1"/>
        <v>0</v>
      </c>
      <c r="J102" s="10"/>
      <c r="K102" s="4"/>
    </row>
    <row r="103" spans="2:11" x14ac:dyDescent="0.2">
      <c r="B103" s="13">
        <v>16</v>
      </c>
      <c r="C103" s="15" t="e">
        <f>'Data Entry Page '!C31</f>
        <v>#VALUE!</v>
      </c>
      <c r="D103" s="218"/>
      <c r="E103" s="213">
        <f>('Data Entry Page '!E31/100)</f>
        <v>0</v>
      </c>
      <c r="F103" s="13" t="s">
        <v>13</v>
      </c>
      <c r="G103" s="258">
        <f>'Data Entry Page '!H31</f>
        <v>0</v>
      </c>
      <c r="H103" s="192" t="s">
        <v>14</v>
      </c>
      <c r="I103" s="138">
        <f t="shared" si="1"/>
        <v>0</v>
      </c>
      <c r="J103" s="10"/>
      <c r="K103" s="4"/>
    </row>
    <row r="104" spans="2:11" x14ac:dyDescent="0.2">
      <c r="B104" s="13">
        <v>17</v>
      </c>
      <c r="C104" s="15" t="e">
        <f>'Data Entry Page '!C32</f>
        <v>#VALUE!</v>
      </c>
      <c r="D104" s="218"/>
      <c r="E104" s="213">
        <f>('Data Entry Page '!E32/100)</f>
        <v>0</v>
      </c>
      <c r="F104" s="13" t="s">
        <v>13</v>
      </c>
      <c r="G104" s="258">
        <f>'Data Entry Page '!H32</f>
        <v>0</v>
      </c>
      <c r="H104" s="192" t="s">
        <v>14</v>
      </c>
      <c r="I104" s="138">
        <f t="shared" si="1"/>
        <v>0</v>
      </c>
      <c r="J104" s="10"/>
      <c r="K104" s="4"/>
    </row>
    <row r="105" spans="2:11" x14ac:dyDescent="0.2">
      <c r="B105" s="13">
        <v>18</v>
      </c>
      <c r="C105" s="15" t="e">
        <f>'Data Entry Page '!C33</f>
        <v>#VALUE!</v>
      </c>
      <c r="D105" s="218"/>
      <c r="E105" s="213">
        <f>('Data Entry Page '!E33/100)</f>
        <v>0</v>
      </c>
      <c r="F105" s="13" t="s">
        <v>13</v>
      </c>
      <c r="G105" s="258">
        <f>'Data Entry Page '!H33</f>
        <v>0</v>
      </c>
      <c r="H105" s="192" t="s">
        <v>14</v>
      </c>
      <c r="I105" s="138">
        <f t="shared" si="1"/>
        <v>0</v>
      </c>
      <c r="J105" s="10"/>
      <c r="K105" s="4"/>
    </row>
    <row r="106" spans="2:11" x14ac:dyDescent="0.2">
      <c r="B106" s="13">
        <v>19</v>
      </c>
      <c r="C106" s="15" t="e">
        <f>'Data Entry Page '!C34</f>
        <v>#VALUE!</v>
      </c>
      <c r="D106" s="218"/>
      <c r="E106" s="213">
        <f>('Data Entry Page '!E34/100)</f>
        <v>0</v>
      </c>
      <c r="F106" s="13" t="s">
        <v>13</v>
      </c>
      <c r="G106" s="258">
        <f>'Data Entry Page '!H34</f>
        <v>0</v>
      </c>
      <c r="H106" s="192" t="s">
        <v>14</v>
      </c>
      <c r="I106" s="138">
        <f t="shared" si="1"/>
        <v>0</v>
      </c>
      <c r="J106" s="10"/>
      <c r="K106" s="4"/>
    </row>
    <row r="107" spans="2:11" x14ac:dyDescent="0.2">
      <c r="B107" s="13">
        <v>20</v>
      </c>
      <c r="C107" s="15" t="e">
        <f>'Data Entry Page '!C35</f>
        <v>#VALUE!</v>
      </c>
      <c r="D107" s="218"/>
      <c r="E107" s="213">
        <f>('Data Entry Page '!E35/100)</f>
        <v>0</v>
      </c>
      <c r="F107" s="13" t="s">
        <v>13</v>
      </c>
      <c r="G107" s="258">
        <f>'Data Entry Page '!H35</f>
        <v>0</v>
      </c>
      <c r="H107" s="192" t="s">
        <v>14</v>
      </c>
      <c r="I107" s="138">
        <f t="shared" si="1"/>
        <v>0</v>
      </c>
      <c r="J107" s="10"/>
      <c r="K107" s="4"/>
    </row>
    <row r="108" spans="2:11" x14ac:dyDescent="0.2">
      <c r="B108" s="13">
        <v>21</v>
      </c>
      <c r="C108" s="15" t="e">
        <f>'Data Entry Page '!C36</f>
        <v>#VALUE!</v>
      </c>
      <c r="D108" s="218"/>
      <c r="E108" s="213">
        <f>('Data Entry Page '!E36/100)</f>
        <v>0</v>
      </c>
      <c r="F108" s="13" t="s">
        <v>13</v>
      </c>
      <c r="G108" s="258">
        <f>'Data Entry Page '!H36</f>
        <v>0</v>
      </c>
      <c r="H108" s="192" t="s">
        <v>14</v>
      </c>
      <c r="I108" s="138">
        <f t="shared" si="1"/>
        <v>0</v>
      </c>
      <c r="J108" s="10"/>
      <c r="K108" s="4"/>
    </row>
    <row r="109" spans="2:11" x14ac:dyDescent="0.2">
      <c r="B109" s="13">
        <v>22</v>
      </c>
      <c r="C109" s="15" t="e">
        <f>'Data Entry Page '!C37</f>
        <v>#VALUE!</v>
      </c>
      <c r="D109" s="218"/>
      <c r="E109" s="213">
        <f>('Data Entry Page '!E37/100)</f>
        <v>0</v>
      </c>
      <c r="F109" s="13" t="s">
        <v>13</v>
      </c>
      <c r="G109" s="258">
        <f>'Data Entry Page '!H37</f>
        <v>0</v>
      </c>
      <c r="H109" s="192" t="s">
        <v>14</v>
      </c>
      <c r="I109" s="138">
        <f t="shared" si="1"/>
        <v>0</v>
      </c>
      <c r="J109" s="10"/>
      <c r="K109" s="4"/>
    </row>
    <row r="110" spans="2:11" x14ac:dyDescent="0.2">
      <c r="B110" s="13">
        <v>23</v>
      </c>
      <c r="C110" s="15" t="e">
        <f>'Data Entry Page '!C38</f>
        <v>#VALUE!</v>
      </c>
      <c r="D110" s="218"/>
      <c r="E110" s="213">
        <f>('Data Entry Page '!E38/100)</f>
        <v>0</v>
      </c>
      <c r="F110" s="13" t="s">
        <v>13</v>
      </c>
      <c r="G110" s="258">
        <f>'Data Entry Page '!H38</f>
        <v>0</v>
      </c>
      <c r="H110" s="192" t="s">
        <v>14</v>
      </c>
      <c r="I110" s="138">
        <f t="shared" si="1"/>
        <v>0</v>
      </c>
      <c r="J110" s="10"/>
      <c r="K110" s="4"/>
    </row>
    <row r="111" spans="2:11" x14ac:dyDescent="0.2">
      <c r="B111" s="13">
        <v>24</v>
      </c>
      <c r="C111" s="15" t="e">
        <f>'Data Entry Page '!C39</f>
        <v>#VALUE!</v>
      </c>
      <c r="D111" s="218"/>
      <c r="E111" s="213">
        <f>('Data Entry Page '!E39/100)</f>
        <v>0</v>
      </c>
      <c r="F111" s="13" t="s">
        <v>13</v>
      </c>
      <c r="G111" s="258">
        <f>'Data Entry Page '!H39</f>
        <v>0</v>
      </c>
      <c r="H111" s="192" t="s">
        <v>14</v>
      </c>
      <c r="I111" s="138">
        <f t="shared" si="1"/>
        <v>0</v>
      </c>
      <c r="J111" s="10"/>
      <c r="K111" s="4"/>
    </row>
    <row r="112" spans="2:11" x14ac:dyDescent="0.2">
      <c r="B112" s="13">
        <v>25</v>
      </c>
      <c r="C112" s="15"/>
      <c r="D112" s="218"/>
      <c r="E112" s="213"/>
      <c r="F112" s="13" t="s">
        <v>13</v>
      </c>
      <c r="G112" s="258"/>
      <c r="H112" s="192" t="s">
        <v>14</v>
      </c>
      <c r="I112" s="138">
        <f t="shared" si="1"/>
        <v>0</v>
      </c>
      <c r="J112" s="10"/>
      <c r="K112" s="4"/>
    </row>
    <row r="113" spans="1:13" x14ac:dyDescent="0.2">
      <c r="B113" s="318" t="s">
        <v>1</v>
      </c>
      <c r="C113" s="318"/>
      <c r="D113" s="219"/>
      <c r="E113" s="214">
        <f>SUM(E88:E112)</f>
        <v>0</v>
      </c>
      <c r="F113" s="202" t="s">
        <v>13</v>
      </c>
      <c r="G113" s="260">
        <f>SUM(G88:G112)</f>
        <v>0</v>
      </c>
      <c r="H113" s="192" t="s">
        <v>14</v>
      </c>
      <c r="I113" s="141">
        <f>SUM(I88:I112)</f>
        <v>0</v>
      </c>
      <c r="J113" s="10"/>
      <c r="K113" s="4"/>
    </row>
    <row r="114" spans="1:13" x14ac:dyDescent="0.2">
      <c r="B114" s="10"/>
      <c r="C114" s="10"/>
      <c r="D114" s="11"/>
      <c r="E114" s="130"/>
      <c r="F114" s="10"/>
      <c r="G114" s="10"/>
      <c r="H114" s="10"/>
      <c r="I114" s="10"/>
      <c r="J114" s="10"/>
      <c r="K114" s="4"/>
    </row>
    <row r="115" spans="1:13" s="32" customFormat="1" x14ac:dyDescent="0.2">
      <c r="B115" s="10"/>
      <c r="C115" s="10"/>
      <c r="D115" s="11"/>
      <c r="E115" s="130"/>
      <c r="F115" s="10"/>
      <c r="G115" s="10"/>
      <c r="H115" s="10"/>
      <c r="I115" s="10"/>
      <c r="J115" s="10"/>
    </row>
    <row r="116" spans="1:13" x14ac:dyDescent="0.2">
      <c r="A116" s="32"/>
      <c r="B116" s="10"/>
      <c r="C116" s="10"/>
      <c r="D116" s="11"/>
      <c r="E116" s="130"/>
      <c r="F116" s="10"/>
      <c r="G116" s="10"/>
      <c r="H116" s="10"/>
      <c r="I116" s="10"/>
      <c r="J116" s="10"/>
      <c r="K116" s="32"/>
    </row>
    <row r="117" spans="1:13" x14ac:dyDescent="0.2">
      <c r="B117" s="10"/>
      <c r="C117" s="11"/>
      <c r="D117" s="201"/>
      <c r="E117" s="130"/>
      <c r="F117" s="10"/>
      <c r="G117" s="10"/>
      <c r="H117" s="10"/>
      <c r="I117" s="10"/>
      <c r="J117" s="10"/>
      <c r="K117" s="10"/>
    </row>
    <row r="118" spans="1:13" ht="18.75" x14ac:dyDescent="0.3">
      <c r="B118" s="10"/>
      <c r="C118" s="319" t="s">
        <v>64</v>
      </c>
      <c r="D118" s="325"/>
      <c r="E118" s="325"/>
      <c r="F118" s="325"/>
      <c r="G118" s="325"/>
      <c r="H118" s="325"/>
      <c r="I118" s="325"/>
      <c r="J118" s="325"/>
      <c r="K118" s="326"/>
    </row>
    <row r="119" spans="1:13" ht="18.75" x14ac:dyDescent="0.3">
      <c r="B119" s="10"/>
      <c r="C119" s="327" t="s">
        <v>33</v>
      </c>
      <c r="D119" s="328"/>
      <c r="E119" s="328"/>
      <c r="F119" s="328"/>
      <c r="G119" s="328"/>
      <c r="H119" s="328"/>
      <c r="I119" s="328"/>
      <c r="J119" s="328"/>
      <c r="K119" s="329"/>
    </row>
    <row r="120" spans="1:13" x14ac:dyDescent="0.2">
      <c r="B120" s="10"/>
      <c r="C120" s="11"/>
      <c r="D120" s="201"/>
      <c r="E120" s="130"/>
      <c r="F120" s="10"/>
      <c r="G120" s="10"/>
      <c r="H120" s="10"/>
      <c r="I120" s="10"/>
      <c r="J120" s="10"/>
      <c r="K120" s="10"/>
    </row>
    <row r="121" spans="1:13" ht="18.75" x14ac:dyDescent="0.3">
      <c r="B121" s="10"/>
      <c r="C121" s="330" t="s">
        <v>776</v>
      </c>
      <c r="D121" s="330"/>
      <c r="E121" s="330"/>
      <c r="F121" s="330"/>
      <c r="G121" s="330"/>
      <c r="H121" s="10"/>
      <c r="I121" s="144" t="e">
        <f>G27</f>
        <v>#DIV/0!</v>
      </c>
      <c r="J121" s="10"/>
      <c r="K121" s="10"/>
    </row>
    <row r="122" spans="1:13" x14ac:dyDescent="0.2">
      <c r="B122" s="10"/>
      <c r="C122" s="11"/>
      <c r="D122" s="201"/>
      <c r="E122" s="130"/>
      <c r="F122" s="10"/>
      <c r="G122" s="10"/>
      <c r="H122" s="10"/>
      <c r="I122" s="10"/>
      <c r="J122" s="10"/>
      <c r="K122" s="10"/>
    </row>
    <row r="123" spans="1:13" ht="66.75" customHeight="1" x14ac:dyDescent="0.2">
      <c r="B123" s="220"/>
      <c r="C123" s="221" t="s">
        <v>6</v>
      </c>
      <c r="D123" s="199"/>
      <c r="E123" s="222" t="s">
        <v>38</v>
      </c>
      <c r="F123" s="223"/>
      <c r="G123" s="197" t="s">
        <v>39</v>
      </c>
      <c r="H123" s="223"/>
      <c r="I123" s="197" t="s">
        <v>40</v>
      </c>
      <c r="J123" s="220"/>
      <c r="K123" s="206" t="s">
        <v>780</v>
      </c>
    </row>
    <row r="124" spans="1:13" x14ac:dyDescent="0.2">
      <c r="B124" s="202"/>
      <c r="C124" s="215"/>
      <c r="D124" s="215"/>
      <c r="E124" s="13"/>
      <c r="F124" s="202"/>
      <c r="G124" s="202"/>
      <c r="H124" s="202"/>
      <c r="I124" s="202"/>
      <c r="J124" s="202"/>
      <c r="K124" s="202"/>
    </row>
    <row r="125" spans="1:13" x14ac:dyDescent="0.2">
      <c r="B125" s="13">
        <v>1</v>
      </c>
      <c r="C125" s="15" t="e">
        <f>'Data Entry Page '!C16</f>
        <v>#VALUE!</v>
      </c>
      <c r="D125" s="218"/>
      <c r="E125" s="259">
        <f>IF(I88=0,0, I88/I113)</f>
        <v>0</v>
      </c>
      <c r="F125" s="13" t="s">
        <v>13</v>
      </c>
      <c r="G125" s="186" t="e">
        <f>G27</f>
        <v>#DIV/0!</v>
      </c>
      <c r="H125" s="192" t="s">
        <v>14</v>
      </c>
      <c r="I125" s="138" t="e">
        <f>TRUNC(E125*G125,2)</f>
        <v>#DIV/0!</v>
      </c>
      <c r="J125" s="202"/>
      <c r="K125" s="138" t="e">
        <f>(I121-I149)</f>
        <v>#DIV/0!</v>
      </c>
      <c r="M125" s="143"/>
    </row>
    <row r="126" spans="1:13" x14ac:dyDescent="0.2">
      <c r="B126" s="13">
        <v>2</v>
      </c>
      <c r="C126" s="15" t="e">
        <f>'Data Entry Page '!C17</f>
        <v>#VALUE!</v>
      </c>
      <c r="D126" s="218"/>
      <c r="E126" s="259">
        <f>IF(I89=0,0, I89/I113)</f>
        <v>0</v>
      </c>
      <c r="F126" s="13" t="s">
        <v>13</v>
      </c>
      <c r="G126" s="186" t="e">
        <f>G27</f>
        <v>#DIV/0!</v>
      </c>
      <c r="H126" s="192" t="s">
        <v>14</v>
      </c>
      <c r="I126" s="138" t="e">
        <f t="shared" ref="I126:I148" si="2">TRUNC(E126*G126,2)</f>
        <v>#DIV/0!</v>
      </c>
      <c r="J126" s="202"/>
      <c r="K126" s="202"/>
    </row>
    <row r="127" spans="1:13" x14ac:dyDescent="0.2">
      <c r="B127" s="13">
        <v>3</v>
      </c>
      <c r="C127" s="15" t="e">
        <f>'Data Entry Page '!C18</f>
        <v>#VALUE!</v>
      </c>
      <c r="D127" s="218"/>
      <c r="E127" s="259">
        <f>IF(I90=0,0, I90/I113)</f>
        <v>0</v>
      </c>
      <c r="F127" s="13" t="s">
        <v>13</v>
      </c>
      <c r="G127" s="186" t="e">
        <f>G27</f>
        <v>#DIV/0!</v>
      </c>
      <c r="H127" s="192" t="s">
        <v>14</v>
      </c>
      <c r="I127" s="138" t="e">
        <f t="shared" si="2"/>
        <v>#DIV/0!</v>
      </c>
      <c r="J127" s="202"/>
      <c r="K127" s="202"/>
    </row>
    <row r="128" spans="1:13" x14ac:dyDescent="0.2">
      <c r="B128" s="13">
        <v>4</v>
      </c>
      <c r="C128" s="15" t="e">
        <f>'Data Entry Page '!C19</f>
        <v>#VALUE!</v>
      </c>
      <c r="D128" s="218"/>
      <c r="E128" s="259">
        <f>IF(I91=0,0, I91/I113)</f>
        <v>0</v>
      </c>
      <c r="F128" s="13" t="s">
        <v>13</v>
      </c>
      <c r="G128" s="186" t="e">
        <f>G27</f>
        <v>#DIV/0!</v>
      </c>
      <c r="H128" s="192" t="s">
        <v>14</v>
      </c>
      <c r="I128" s="138" t="e">
        <f t="shared" si="2"/>
        <v>#DIV/0!</v>
      </c>
      <c r="J128" s="202"/>
      <c r="K128" s="202"/>
    </row>
    <row r="129" spans="2:11" x14ac:dyDescent="0.2">
      <c r="B129" s="13">
        <v>5</v>
      </c>
      <c r="C129" s="15" t="e">
        <f>'Data Entry Page '!C20</f>
        <v>#VALUE!</v>
      </c>
      <c r="D129" s="218"/>
      <c r="E129" s="259">
        <f>IF(I92=0,0, I92/I113)</f>
        <v>0</v>
      </c>
      <c r="F129" s="13" t="s">
        <v>13</v>
      </c>
      <c r="G129" s="186" t="e">
        <f>G27</f>
        <v>#DIV/0!</v>
      </c>
      <c r="H129" s="192" t="s">
        <v>14</v>
      </c>
      <c r="I129" s="138" t="e">
        <f t="shared" si="2"/>
        <v>#DIV/0!</v>
      </c>
      <c r="J129" s="202"/>
      <c r="K129" s="202"/>
    </row>
    <row r="130" spans="2:11" x14ac:dyDescent="0.2">
      <c r="B130" s="13">
        <v>6</v>
      </c>
      <c r="C130" s="15" t="e">
        <f>'Data Entry Page '!C21</f>
        <v>#VALUE!</v>
      </c>
      <c r="D130" s="218"/>
      <c r="E130" s="259">
        <f>IF(I93=0,0, I93/I113)</f>
        <v>0</v>
      </c>
      <c r="F130" s="13" t="s">
        <v>13</v>
      </c>
      <c r="G130" s="186" t="e">
        <f>G27</f>
        <v>#DIV/0!</v>
      </c>
      <c r="H130" s="192" t="s">
        <v>14</v>
      </c>
      <c r="I130" s="138" t="e">
        <f t="shared" si="2"/>
        <v>#DIV/0!</v>
      </c>
      <c r="J130" s="202"/>
      <c r="K130" s="202"/>
    </row>
    <row r="131" spans="2:11" x14ac:dyDescent="0.2">
      <c r="B131" s="13">
        <v>7</v>
      </c>
      <c r="C131" s="15" t="e">
        <f>'Data Entry Page '!C22</f>
        <v>#VALUE!</v>
      </c>
      <c r="D131" s="218"/>
      <c r="E131" s="259">
        <f>IF(I94=0,0, I94/I113)</f>
        <v>0</v>
      </c>
      <c r="F131" s="13" t="s">
        <v>13</v>
      </c>
      <c r="G131" s="186" t="e">
        <f>G27</f>
        <v>#DIV/0!</v>
      </c>
      <c r="H131" s="192" t="s">
        <v>14</v>
      </c>
      <c r="I131" s="138" t="e">
        <f t="shared" si="2"/>
        <v>#DIV/0!</v>
      </c>
      <c r="J131" s="202"/>
      <c r="K131" s="202"/>
    </row>
    <row r="132" spans="2:11" x14ac:dyDescent="0.2">
      <c r="B132" s="13">
        <v>8</v>
      </c>
      <c r="C132" s="15" t="e">
        <f>'Data Entry Page '!C23</f>
        <v>#VALUE!</v>
      </c>
      <c r="D132" s="218"/>
      <c r="E132" s="259">
        <f>IF(I95=0,0, I95/I113)</f>
        <v>0</v>
      </c>
      <c r="F132" s="13" t="s">
        <v>13</v>
      </c>
      <c r="G132" s="186" t="e">
        <f>G27</f>
        <v>#DIV/0!</v>
      </c>
      <c r="H132" s="192" t="s">
        <v>14</v>
      </c>
      <c r="I132" s="138" t="e">
        <f t="shared" si="2"/>
        <v>#DIV/0!</v>
      </c>
      <c r="J132" s="202"/>
      <c r="K132" s="202"/>
    </row>
    <row r="133" spans="2:11" x14ac:dyDescent="0.2">
      <c r="B133" s="13">
        <v>9</v>
      </c>
      <c r="C133" s="15" t="e">
        <f>'Data Entry Page '!C24</f>
        <v>#VALUE!</v>
      </c>
      <c r="D133" s="218"/>
      <c r="E133" s="259">
        <f>IF(I96=0,0, I96/I113)</f>
        <v>0</v>
      </c>
      <c r="F133" s="13" t="s">
        <v>13</v>
      </c>
      <c r="G133" s="186" t="e">
        <f>G27</f>
        <v>#DIV/0!</v>
      </c>
      <c r="H133" s="192" t="s">
        <v>14</v>
      </c>
      <c r="I133" s="138" t="e">
        <f t="shared" si="2"/>
        <v>#DIV/0!</v>
      </c>
      <c r="J133" s="202"/>
      <c r="K133" s="202"/>
    </row>
    <row r="134" spans="2:11" x14ac:dyDescent="0.2">
      <c r="B134" s="13">
        <v>10</v>
      </c>
      <c r="C134" s="15" t="e">
        <f>'Data Entry Page '!C25</f>
        <v>#VALUE!</v>
      </c>
      <c r="D134" s="218"/>
      <c r="E134" s="259">
        <f>IF(I97=0,0, I97/I113)</f>
        <v>0</v>
      </c>
      <c r="F134" s="13" t="s">
        <v>13</v>
      </c>
      <c r="G134" s="186" t="e">
        <f>G27</f>
        <v>#DIV/0!</v>
      </c>
      <c r="H134" s="192" t="s">
        <v>14</v>
      </c>
      <c r="I134" s="138" t="e">
        <f t="shared" si="2"/>
        <v>#DIV/0!</v>
      </c>
      <c r="J134" s="202"/>
      <c r="K134" s="202"/>
    </row>
    <row r="135" spans="2:11" x14ac:dyDescent="0.2">
      <c r="B135" s="13">
        <v>11</v>
      </c>
      <c r="C135" s="15" t="e">
        <f>'Data Entry Page '!C26</f>
        <v>#VALUE!</v>
      </c>
      <c r="D135" s="218"/>
      <c r="E135" s="259">
        <f>IF(I98=0,0, I98/I113)</f>
        <v>0</v>
      </c>
      <c r="F135" s="13" t="s">
        <v>13</v>
      </c>
      <c r="G135" s="186" t="e">
        <f>G27</f>
        <v>#DIV/0!</v>
      </c>
      <c r="H135" s="192" t="s">
        <v>14</v>
      </c>
      <c r="I135" s="138" t="e">
        <f t="shared" si="2"/>
        <v>#DIV/0!</v>
      </c>
      <c r="J135" s="202"/>
      <c r="K135" s="202"/>
    </row>
    <row r="136" spans="2:11" x14ac:dyDescent="0.2">
      <c r="B136" s="13">
        <v>12</v>
      </c>
      <c r="C136" s="15" t="e">
        <f>'Data Entry Page '!C27</f>
        <v>#VALUE!</v>
      </c>
      <c r="D136" s="218"/>
      <c r="E136" s="259">
        <f>IF(I99=0,0, I99/I113)</f>
        <v>0</v>
      </c>
      <c r="F136" s="13" t="s">
        <v>13</v>
      </c>
      <c r="G136" s="186" t="e">
        <f>G27</f>
        <v>#DIV/0!</v>
      </c>
      <c r="H136" s="192" t="s">
        <v>14</v>
      </c>
      <c r="I136" s="138" t="e">
        <f t="shared" si="2"/>
        <v>#DIV/0!</v>
      </c>
      <c r="J136" s="202"/>
      <c r="K136" s="202"/>
    </row>
    <row r="137" spans="2:11" x14ac:dyDescent="0.2">
      <c r="B137" s="13">
        <v>13</v>
      </c>
      <c r="C137" s="15" t="e">
        <f>'Data Entry Page '!C28</f>
        <v>#VALUE!</v>
      </c>
      <c r="D137" s="218"/>
      <c r="E137" s="259">
        <f>IF(I100=0,0, I100/I113)</f>
        <v>0</v>
      </c>
      <c r="F137" s="13" t="s">
        <v>13</v>
      </c>
      <c r="G137" s="186" t="e">
        <f>G27</f>
        <v>#DIV/0!</v>
      </c>
      <c r="H137" s="192" t="s">
        <v>14</v>
      </c>
      <c r="I137" s="138" t="e">
        <f t="shared" si="2"/>
        <v>#DIV/0!</v>
      </c>
      <c r="J137" s="202"/>
      <c r="K137" s="202"/>
    </row>
    <row r="138" spans="2:11" x14ac:dyDescent="0.2">
      <c r="B138" s="13">
        <v>14</v>
      </c>
      <c r="C138" s="15" t="e">
        <f>'Data Entry Page '!C29</f>
        <v>#VALUE!</v>
      </c>
      <c r="D138" s="218"/>
      <c r="E138" s="259">
        <f>IF(I101=0,0, I101/I113)</f>
        <v>0</v>
      </c>
      <c r="F138" s="13" t="s">
        <v>13</v>
      </c>
      <c r="G138" s="186" t="e">
        <f>G27</f>
        <v>#DIV/0!</v>
      </c>
      <c r="H138" s="192" t="s">
        <v>14</v>
      </c>
      <c r="I138" s="138" t="e">
        <f t="shared" si="2"/>
        <v>#DIV/0!</v>
      </c>
      <c r="J138" s="202"/>
      <c r="K138" s="202"/>
    </row>
    <row r="139" spans="2:11" x14ac:dyDescent="0.2">
      <c r="B139" s="13">
        <v>15</v>
      </c>
      <c r="C139" s="15" t="e">
        <f>'Data Entry Page '!C30</f>
        <v>#VALUE!</v>
      </c>
      <c r="D139" s="218"/>
      <c r="E139" s="259">
        <f>IF(I102=0,0, I102/I113)</f>
        <v>0</v>
      </c>
      <c r="F139" s="13" t="s">
        <v>13</v>
      </c>
      <c r="G139" s="186" t="e">
        <f>G27</f>
        <v>#DIV/0!</v>
      </c>
      <c r="H139" s="192" t="s">
        <v>14</v>
      </c>
      <c r="I139" s="138" t="e">
        <f t="shared" si="2"/>
        <v>#DIV/0!</v>
      </c>
      <c r="J139" s="202"/>
      <c r="K139" s="202"/>
    </row>
    <row r="140" spans="2:11" x14ac:dyDescent="0.2">
      <c r="B140" s="13">
        <v>16</v>
      </c>
      <c r="C140" s="15" t="e">
        <f>'Data Entry Page '!C31</f>
        <v>#VALUE!</v>
      </c>
      <c r="D140" s="218"/>
      <c r="E140" s="259">
        <f>IF(I103=0,0, I103/I113)</f>
        <v>0</v>
      </c>
      <c r="F140" s="13" t="s">
        <v>13</v>
      </c>
      <c r="G140" s="186" t="e">
        <f>G27</f>
        <v>#DIV/0!</v>
      </c>
      <c r="H140" s="192" t="s">
        <v>14</v>
      </c>
      <c r="I140" s="138" t="e">
        <f t="shared" si="2"/>
        <v>#DIV/0!</v>
      </c>
      <c r="J140" s="202"/>
      <c r="K140" s="202"/>
    </row>
    <row r="141" spans="2:11" x14ac:dyDescent="0.2">
      <c r="B141" s="13">
        <v>17</v>
      </c>
      <c r="C141" s="15" t="e">
        <f>'Data Entry Page '!C32</f>
        <v>#VALUE!</v>
      </c>
      <c r="D141" s="218"/>
      <c r="E141" s="259">
        <f>IF(I104=0,0, I104/I113)</f>
        <v>0</v>
      </c>
      <c r="F141" s="13" t="s">
        <v>13</v>
      </c>
      <c r="G141" s="186" t="e">
        <f>G27</f>
        <v>#DIV/0!</v>
      </c>
      <c r="H141" s="192" t="s">
        <v>14</v>
      </c>
      <c r="I141" s="138" t="e">
        <f t="shared" si="2"/>
        <v>#DIV/0!</v>
      </c>
      <c r="J141" s="202"/>
      <c r="K141" s="202"/>
    </row>
    <row r="142" spans="2:11" x14ac:dyDescent="0.2">
      <c r="B142" s="13">
        <v>18</v>
      </c>
      <c r="C142" s="15" t="e">
        <f>'Data Entry Page '!C33</f>
        <v>#VALUE!</v>
      </c>
      <c r="D142" s="218"/>
      <c r="E142" s="259">
        <f>IF(I105=0,0, I105/I113)</f>
        <v>0</v>
      </c>
      <c r="F142" s="13" t="s">
        <v>13</v>
      </c>
      <c r="G142" s="186" t="e">
        <f>G27</f>
        <v>#DIV/0!</v>
      </c>
      <c r="H142" s="192" t="s">
        <v>14</v>
      </c>
      <c r="I142" s="138" t="e">
        <f t="shared" si="2"/>
        <v>#DIV/0!</v>
      </c>
      <c r="J142" s="202"/>
      <c r="K142" s="202"/>
    </row>
    <row r="143" spans="2:11" x14ac:dyDescent="0.2">
      <c r="B143" s="13">
        <v>19</v>
      </c>
      <c r="C143" s="15" t="e">
        <f>'Data Entry Page '!C34</f>
        <v>#VALUE!</v>
      </c>
      <c r="D143" s="218"/>
      <c r="E143" s="259">
        <f>IF(I106=0,0, I106/I113)</f>
        <v>0</v>
      </c>
      <c r="F143" s="13" t="s">
        <v>13</v>
      </c>
      <c r="G143" s="186" t="e">
        <f>G27</f>
        <v>#DIV/0!</v>
      </c>
      <c r="H143" s="192" t="s">
        <v>14</v>
      </c>
      <c r="I143" s="138" t="e">
        <f t="shared" si="2"/>
        <v>#DIV/0!</v>
      </c>
      <c r="J143" s="202"/>
      <c r="K143" s="202"/>
    </row>
    <row r="144" spans="2:11" x14ac:dyDescent="0.2">
      <c r="B144" s="13">
        <v>20</v>
      </c>
      <c r="C144" s="15" t="e">
        <f>'Data Entry Page '!C35</f>
        <v>#VALUE!</v>
      </c>
      <c r="D144" s="218"/>
      <c r="E144" s="259">
        <f>IF(I107=0,0, I107/I113)</f>
        <v>0</v>
      </c>
      <c r="F144" s="13" t="s">
        <v>13</v>
      </c>
      <c r="G144" s="186" t="e">
        <f>G27</f>
        <v>#DIV/0!</v>
      </c>
      <c r="H144" s="192" t="s">
        <v>14</v>
      </c>
      <c r="I144" s="138" t="e">
        <f t="shared" si="2"/>
        <v>#DIV/0!</v>
      </c>
      <c r="J144" s="202"/>
      <c r="K144" s="202"/>
    </row>
    <row r="145" spans="2:13" x14ac:dyDescent="0.2">
      <c r="B145" s="13">
        <v>21</v>
      </c>
      <c r="C145" s="15" t="e">
        <f>'Data Entry Page '!C36</f>
        <v>#VALUE!</v>
      </c>
      <c r="D145" s="218"/>
      <c r="E145" s="259">
        <f>IF(I108=0,0, I108/I113)</f>
        <v>0</v>
      </c>
      <c r="F145" s="13" t="s">
        <v>13</v>
      </c>
      <c r="G145" s="186" t="e">
        <f>G27</f>
        <v>#DIV/0!</v>
      </c>
      <c r="H145" s="192" t="s">
        <v>14</v>
      </c>
      <c r="I145" s="138" t="e">
        <f t="shared" si="2"/>
        <v>#DIV/0!</v>
      </c>
      <c r="J145" s="202"/>
      <c r="K145" s="202"/>
    </row>
    <row r="146" spans="2:13" x14ac:dyDescent="0.2">
      <c r="B146" s="13">
        <v>22</v>
      </c>
      <c r="C146" s="15" t="e">
        <f>'Data Entry Page '!C37</f>
        <v>#VALUE!</v>
      </c>
      <c r="D146" s="218"/>
      <c r="E146" s="259">
        <f>IF(I109=0,0, I109/I113)</f>
        <v>0</v>
      </c>
      <c r="F146" s="13" t="s">
        <v>13</v>
      </c>
      <c r="G146" s="186" t="e">
        <f>G27</f>
        <v>#DIV/0!</v>
      </c>
      <c r="H146" s="192" t="s">
        <v>14</v>
      </c>
      <c r="I146" s="138" t="e">
        <f t="shared" si="2"/>
        <v>#DIV/0!</v>
      </c>
      <c r="J146" s="202"/>
      <c r="K146" s="202"/>
    </row>
    <row r="147" spans="2:13" x14ac:dyDescent="0.2">
      <c r="B147" s="13">
        <v>23</v>
      </c>
      <c r="C147" s="15" t="e">
        <f>'Data Entry Page '!C38</f>
        <v>#VALUE!</v>
      </c>
      <c r="D147" s="218"/>
      <c r="E147" s="259">
        <f>IF(I110=0,0, I110/I113)</f>
        <v>0</v>
      </c>
      <c r="F147" s="13" t="s">
        <v>13</v>
      </c>
      <c r="G147" s="186" t="e">
        <f>G27</f>
        <v>#DIV/0!</v>
      </c>
      <c r="H147" s="192" t="s">
        <v>14</v>
      </c>
      <c r="I147" s="138" t="e">
        <f t="shared" si="2"/>
        <v>#DIV/0!</v>
      </c>
      <c r="J147" s="202"/>
      <c r="K147" s="202"/>
    </row>
    <row r="148" spans="2:13" x14ac:dyDescent="0.2">
      <c r="B148" s="13">
        <v>24</v>
      </c>
      <c r="C148" s="15" t="e">
        <f>'Data Entry Page '!C39</f>
        <v>#VALUE!</v>
      </c>
      <c r="D148" s="218"/>
      <c r="E148" s="259">
        <f>IF(I111=0,0, I111/I113)</f>
        <v>0</v>
      </c>
      <c r="F148" s="13" t="s">
        <v>13</v>
      </c>
      <c r="G148" s="186" t="e">
        <f>G27</f>
        <v>#DIV/0!</v>
      </c>
      <c r="H148" s="13" t="s">
        <v>14</v>
      </c>
      <c r="I148" s="138" t="e">
        <f t="shared" si="2"/>
        <v>#DIV/0!</v>
      </c>
      <c r="J148" s="202"/>
      <c r="K148" s="202"/>
    </row>
    <row r="149" spans="2:13" x14ac:dyDescent="0.2">
      <c r="B149" s="318" t="s">
        <v>1</v>
      </c>
      <c r="C149" s="318"/>
      <c r="D149" s="219"/>
      <c r="E149" s="214">
        <f>SUM(E125:E148)</f>
        <v>0</v>
      </c>
      <c r="F149" s="202"/>
      <c r="G149" s="224"/>
      <c r="H149" s="138"/>
      <c r="I149" s="141" t="e">
        <f>SUM(I125:I148)</f>
        <v>#DIV/0!</v>
      </c>
      <c r="J149" s="202"/>
      <c r="K149" s="138" t="e">
        <f>K125+SUM(I126:I148)</f>
        <v>#DIV/0!</v>
      </c>
      <c r="M149" s="143" t="e">
        <f>K149-I121</f>
        <v>#DIV/0!</v>
      </c>
    </row>
    <row r="150" spans="2:13" x14ac:dyDescent="0.2">
      <c r="B150" s="10"/>
      <c r="C150" s="10"/>
      <c r="D150" s="11"/>
      <c r="E150" s="130"/>
      <c r="F150" s="10"/>
      <c r="G150" s="10"/>
      <c r="H150" s="10"/>
      <c r="I150" s="10"/>
      <c r="J150" s="10"/>
      <c r="K150" s="10"/>
    </row>
    <row r="151" spans="2:13" ht="15" x14ac:dyDescent="0.25">
      <c r="B151" s="122"/>
    </row>
    <row r="152" spans="2:13" x14ac:dyDescent="0.2">
      <c r="B152" s="123"/>
    </row>
    <row r="153" spans="2:13" x14ac:dyDescent="0.2">
      <c r="B153" s="10"/>
      <c r="C153" s="11"/>
      <c r="D153" s="201"/>
      <c r="E153" s="130"/>
      <c r="F153" s="10"/>
      <c r="G153" s="10"/>
      <c r="H153" s="10"/>
      <c r="I153" s="10"/>
      <c r="J153" s="10"/>
    </row>
    <row r="154" spans="2:13" ht="18.75" x14ac:dyDescent="0.3">
      <c r="B154" s="10"/>
      <c r="C154" s="319" t="s">
        <v>65</v>
      </c>
      <c r="D154" s="325"/>
      <c r="E154" s="325"/>
      <c r="F154" s="325"/>
      <c r="G154" s="325"/>
      <c r="H154" s="325"/>
      <c r="I154" s="326"/>
      <c r="J154" s="10"/>
    </row>
    <row r="155" spans="2:13" ht="18.75" x14ac:dyDescent="0.3">
      <c r="B155" s="10"/>
      <c r="C155" s="327" t="s">
        <v>36</v>
      </c>
      <c r="D155" s="328"/>
      <c r="E155" s="328"/>
      <c r="F155" s="328"/>
      <c r="G155" s="328"/>
      <c r="H155" s="328"/>
      <c r="I155" s="329"/>
      <c r="J155" s="10"/>
    </row>
    <row r="156" spans="2:13" x14ac:dyDescent="0.2">
      <c r="B156" s="10"/>
      <c r="C156" s="11"/>
      <c r="D156" s="201"/>
      <c r="E156" s="130"/>
      <c r="F156" s="10"/>
      <c r="G156" s="10"/>
      <c r="H156" s="10"/>
      <c r="I156" s="10"/>
      <c r="J156" s="10"/>
    </row>
    <row r="157" spans="2:13" x14ac:dyDescent="0.2">
      <c r="B157" s="10"/>
      <c r="C157" s="11"/>
      <c r="D157" s="201"/>
      <c r="E157" s="130"/>
      <c r="F157" s="10"/>
      <c r="G157" s="10"/>
      <c r="H157" s="10"/>
      <c r="I157" s="10"/>
      <c r="J157" s="10"/>
    </row>
    <row r="158" spans="2:13" ht="55.5" customHeight="1" x14ac:dyDescent="0.2">
      <c r="B158" s="220"/>
      <c r="C158" s="221" t="s">
        <v>6</v>
      </c>
      <c r="D158" s="199"/>
      <c r="E158" s="222" t="s">
        <v>30</v>
      </c>
      <c r="F158" s="223"/>
      <c r="G158" s="197" t="s">
        <v>23</v>
      </c>
      <c r="H158" s="223"/>
      <c r="I158" s="197" t="s">
        <v>24</v>
      </c>
      <c r="J158" s="10"/>
    </row>
    <row r="159" spans="2:13" x14ac:dyDescent="0.2">
      <c r="B159" s="202"/>
      <c r="C159" s="215"/>
      <c r="D159" s="215"/>
      <c r="E159" s="13"/>
      <c r="F159" s="202"/>
      <c r="G159" s="202"/>
      <c r="H159" s="202"/>
      <c r="I159" s="202"/>
      <c r="J159" s="10"/>
    </row>
    <row r="160" spans="2:13" x14ac:dyDescent="0.2">
      <c r="B160" s="13">
        <v>1</v>
      </c>
      <c r="C160" s="15" t="e">
        <f>'Data Entry Page '!C16</f>
        <v>#VALUE!</v>
      </c>
      <c r="D160" s="218"/>
      <c r="E160" s="210">
        <f>'Data Entry Page '!E16/100</f>
        <v>0</v>
      </c>
      <c r="F160" s="13" t="s">
        <v>13</v>
      </c>
      <c r="G160" s="258">
        <f>'Data Entry Page '!I16</f>
        <v>0</v>
      </c>
      <c r="H160" s="192" t="s">
        <v>14</v>
      </c>
      <c r="I160" s="138">
        <f>E160*G160</f>
        <v>0</v>
      </c>
      <c r="J160" s="10"/>
    </row>
    <row r="161" spans="2:10" x14ac:dyDescent="0.2">
      <c r="B161" s="13">
        <v>2</v>
      </c>
      <c r="C161" s="15" t="e">
        <f>'Data Entry Page '!C17</f>
        <v>#VALUE!</v>
      </c>
      <c r="D161" s="218"/>
      <c r="E161" s="210">
        <f>'Data Entry Page '!E17/100</f>
        <v>0</v>
      </c>
      <c r="F161" s="13" t="s">
        <v>13</v>
      </c>
      <c r="G161" s="258">
        <f>'Data Entry Page '!I17</f>
        <v>0</v>
      </c>
      <c r="H161" s="192" t="s">
        <v>14</v>
      </c>
      <c r="I161" s="138">
        <f t="shared" ref="I161:I183" si="3">E161*G161</f>
        <v>0</v>
      </c>
      <c r="J161" s="10"/>
    </row>
    <row r="162" spans="2:10" x14ac:dyDescent="0.2">
      <c r="B162" s="13">
        <v>3</v>
      </c>
      <c r="C162" s="15" t="e">
        <f>'Data Entry Page '!C18</f>
        <v>#VALUE!</v>
      </c>
      <c r="D162" s="218"/>
      <c r="E162" s="210">
        <f>'Data Entry Page '!E18/100</f>
        <v>0</v>
      </c>
      <c r="F162" s="13" t="s">
        <v>13</v>
      </c>
      <c r="G162" s="258">
        <f>'Data Entry Page '!I18</f>
        <v>0</v>
      </c>
      <c r="H162" s="192" t="s">
        <v>14</v>
      </c>
      <c r="I162" s="138">
        <f t="shared" si="3"/>
        <v>0</v>
      </c>
      <c r="J162" s="10"/>
    </row>
    <row r="163" spans="2:10" x14ac:dyDescent="0.2">
      <c r="B163" s="13">
        <v>4</v>
      </c>
      <c r="C163" s="15" t="e">
        <f>'Data Entry Page '!C19</f>
        <v>#VALUE!</v>
      </c>
      <c r="D163" s="218"/>
      <c r="E163" s="210">
        <f>'Data Entry Page '!E19/100</f>
        <v>0</v>
      </c>
      <c r="F163" s="13" t="s">
        <v>13</v>
      </c>
      <c r="G163" s="258">
        <f>'Data Entry Page '!I19</f>
        <v>0</v>
      </c>
      <c r="H163" s="192" t="s">
        <v>14</v>
      </c>
      <c r="I163" s="138">
        <f t="shared" si="3"/>
        <v>0</v>
      </c>
      <c r="J163" s="10"/>
    </row>
    <row r="164" spans="2:10" x14ac:dyDescent="0.2">
      <c r="B164" s="13">
        <v>5</v>
      </c>
      <c r="C164" s="15" t="e">
        <f>'Data Entry Page '!C20</f>
        <v>#VALUE!</v>
      </c>
      <c r="D164" s="218"/>
      <c r="E164" s="210">
        <f>'Data Entry Page '!E20/100</f>
        <v>0</v>
      </c>
      <c r="F164" s="13" t="s">
        <v>13</v>
      </c>
      <c r="G164" s="258">
        <f>'Data Entry Page '!I20</f>
        <v>0</v>
      </c>
      <c r="H164" s="192" t="s">
        <v>14</v>
      </c>
      <c r="I164" s="138">
        <f t="shared" si="3"/>
        <v>0</v>
      </c>
      <c r="J164" s="10"/>
    </row>
    <row r="165" spans="2:10" x14ac:dyDescent="0.2">
      <c r="B165" s="13">
        <v>6</v>
      </c>
      <c r="C165" s="15" t="e">
        <f>'Data Entry Page '!C21</f>
        <v>#VALUE!</v>
      </c>
      <c r="D165" s="218"/>
      <c r="E165" s="210">
        <f>'Data Entry Page '!E21/100</f>
        <v>0</v>
      </c>
      <c r="F165" s="13" t="s">
        <v>13</v>
      </c>
      <c r="G165" s="258">
        <f>'Data Entry Page '!I21</f>
        <v>0</v>
      </c>
      <c r="H165" s="192" t="s">
        <v>14</v>
      </c>
      <c r="I165" s="138">
        <f t="shared" si="3"/>
        <v>0</v>
      </c>
      <c r="J165" s="10"/>
    </row>
    <row r="166" spans="2:10" x14ac:dyDescent="0.2">
      <c r="B166" s="13">
        <v>7</v>
      </c>
      <c r="C166" s="15" t="e">
        <f>'Data Entry Page '!C22</f>
        <v>#VALUE!</v>
      </c>
      <c r="D166" s="218"/>
      <c r="E166" s="210">
        <f>'Data Entry Page '!E22/100</f>
        <v>0</v>
      </c>
      <c r="F166" s="13" t="s">
        <v>13</v>
      </c>
      <c r="G166" s="258">
        <f>'Data Entry Page '!I22</f>
        <v>0</v>
      </c>
      <c r="H166" s="192" t="s">
        <v>14</v>
      </c>
      <c r="I166" s="138">
        <f t="shared" si="3"/>
        <v>0</v>
      </c>
      <c r="J166" s="10"/>
    </row>
    <row r="167" spans="2:10" x14ac:dyDescent="0.2">
      <c r="B167" s="13">
        <v>8</v>
      </c>
      <c r="C167" s="15" t="e">
        <f>'Data Entry Page '!C23</f>
        <v>#VALUE!</v>
      </c>
      <c r="D167" s="218"/>
      <c r="E167" s="210">
        <f>'Data Entry Page '!E23/100</f>
        <v>0</v>
      </c>
      <c r="F167" s="13" t="s">
        <v>13</v>
      </c>
      <c r="G167" s="258">
        <f>'Data Entry Page '!I23</f>
        <v>0</v>
      </c>
      <c r="H167" s="192" t="s">
        <v>14</v>
      </c>
      <c r="I167" s="138">
        <f t="shared" si="3"/>
        <v>0</v>
      </c>
      <c r="J167" s="10"/>
    </row>
    <row r="168" spans="2:10" x14ac:dyDescent="0.2">
      <c r="B168" s="13">
        <v>9</v>
      </c>
      <c r="C168" s="15" t="e">
        <f>'Data Entry Page '!C24</f>
        <v>#VALUE!</v>
      </c>
      <c r="D168" s="218"/>
      <c r="E168" s="210">
        <f>'Data Entry Page '!E24/100</f>
        <v>0</v>
      </c>
      <c r="F168" s="13" t="s">
        <v>13</v>
      </c>
      <c r="G168" s="258">
        <f>'Data Entry Page '!I24</f>
        <v>0</v>
      </c>
      <c r="H168" s="192" t="s">
        <v>14</v>
      </c>
      <c r="I168" s="138">
        <f t="shared" si="3"/>
        <v>0</v>
      </c>
      <c r="J168" s="10"/>
    </row>
    <row r="169" spans="2:10" x14ac:dyDescent="0.2">
      <c r="B169" s="13">
        <v>10</v>
      </c>
      <c r="C169" s="15" t="e">
        <f>'Data Entry Page '!C25</f>
        <v>#VALUE!</v>
      </c>
      <c r="D169" s="218"/>
      <c r="E169" s="210">
        <f>'Data Entry Page '!E25/100</f>
        <v>0</v>
      </c>
      <c r="F169" s="13" t="s">
        <v>13</v>
      </c>
      <c r="G169" s="258">
        <f>'Data Entry Page '!I25</f>
        <v>0</v>
      </c>
      <c r="H169" s="192" t="s">
        <v>14</v>
      </c>
      <c r="I169" s="138">
        <f t="shared" si="3"/>
        <v>0</v>
      </c>
      <c r="J169" s="10"/>
    </row>
    <row r="170" spans="2:10" x14ac:dyDescent="0.2">
      <c r="B170" s="13">
        <v>11</v>
      </c>
      <c r="C170" s="15" t="e">
        <f>'Data Entry Page '!C26</f>
        <v>#VALUE!</v>
      </c>
      <c r="D170" s="218"/>
      <c r="E170" s="210">
        <f>'Data Entry Page '!E26/100</f>
        <v>0</v>
      </c>
      <c r="F170" s="13" t="s">
        <v>13</v>
      </c>
      <c r="G170" s="258">
        <f>'Data Entry Page '!I26</f>
        <v>0</v>
      </c>
      <c r="H170" s="192" t="s">
        <v>14</v>
      </c>
      <c r="I170" s="138">
        <f t="shared" si="3"/>
        <v>0</v>
      </c>
      <c r="J170" s="10"/>
    </row>
    <row r="171" spans="2:10" x14ac:dyDescent="0.2">
      <c r="B171" s="13">
        <v>12</v>
      </c>
      <c r="C171" s="15" t="e">
        <f>'Data Entry Page '!C27</f>
        <v>#VALUE!</v>
      </c>
      <c r="D171" s="218"/>
      <c r="E171" s="210">
        <f>'Data Entry Page '!E27/100</f>
        <v>0</v>
      </c>
      <c r="F171" s="13" t="s">
        <v>13</v>
      </c>
      <c r="G171" s="258">
        <f>'Data Entry Page '!I27</f>
        <v>0</v>
      </c>
      <c r="H171" s="192" t="s">
        <v>14</v>
      </c>
      <c r="I171" s="138">
        <f t="shared" si="3"/>
        <v>0</v>
      </c>
      <c r="J171" s="10"/>
    </row>
    <row r="172" spans="2:10" x14ac:dyDescent="0.2">
      <c r="B172" s="13">
        <v>13</v>
      </c>
      <c r="C172" s="15" t="e">
        <f>'Data Entry Page '!C28</f>
        <v>#VALUE!</v>
      </c>
      <c r="D172" s="218"/>
      <c r="E172" s="210">
        <f>'Data Entry Page '!E28/100</f>
        <v>0</v>
      </c>
      <c r="F172" s="13" t="s">
        <v>13</v>
      </c>
      <c r="G172" s="258">
        <f>'Data Entry Page '!I28</f>
        <v>0</v>
      </c>
      <c r="H172" s="192" t="s">
        <v>14</v>
      </c>
      <c r="I172" s="138">
        <f t="shared" si="3"/>
        <v>0</v>
      </c>
      <c r="J172" s="10"/>
    </row>
    <row r="173" spans="2:10" x14ac:dyDescent="0.2">
      <c r="B173" s="13">
        <v>14</v>
      </c>
      <c r="C173" s="15" t="e">
        <f>'Data Entry Page '!C29</f>
        <v>#VALUE!</v>
      </c>
      <c r="D173" s="218"/>
      <c r="E173" s="210">
        <f>'Data Entry Page '!E29/100</f>
        <v>0</v>
      </c>
      <c r="F173" s="13" t="s">
        <v>13</v>
      </c>
      <c r="G173" s="258">
        <f>'Data Entry Page '!I29</f>
        <v>0</v>
      </c>
      <c r="H173" s="192" t="s">
        <v>14</v>
      </c>
      <c r="I173" s="138">
        <f t="shared" si="3"/>
        <v>0</v>
      </c>
      <c r="J173" s="10"/>
    </row>
    <row r="174" spans="2:10" x14ac:dyDescent="0.2">
      <c r="B174" s="13">
        <v>15</v>
      </c>
      <c r="C174" s="15" t="e">
        <f>'Data Entry Page '!C30</f>
        <v>#VALUE!</v>
      </c>
      <c r="D174" s="218"/>
      <c r="E174" s="210">
        <f>'Data Entry Page '!E30/100</f>
        <v>0</v>
      </c>
      <c r="F174" s="13" t="s">
        <v>13</v>
      </c>
      <c r="G174" s="258">
        <f>'Data Entry Page '!I30</f>
        <v>0</v>
      </c>
      <c r="H174" s="192" t="s">
        <v>14</v>
      </c>
      <c r="I174" s="138">
        <f t="shared" si="3"/>
        <v>0</v>
      </c>
      <c r="J174" s="10"/>
    </row>
    <row r="175" spans="2:10" x14ac:dyDescent="0.2">
      <c r="B175" s="13">
        <v>16</v>
      </c>
      <c r="C175" s="15" t="e">
        <f>'Data Entry Page '!C31</f>
        <v>#VALUE!</v>
      </c>
      <c r="D175" s="218"/>
      <c r="E175" s="210">
        <f>'Data Entry Page '!E31/100</f>
        <v>0</v>
      </c>
      <c r="F175" s="13" t="s">
        <v>13</v>
      </c>
      <c r="G175" s="258">
        <f>'Data Entry Page '!I31</f>
        <v>0</v>
      </c>
      <c r="H175" s="192" t="s">
        <v>14</v>
      </c>
      <c r="I175" s="138">
        <f t="shared" si="3"/>
        <v>0</v>
      </c>
      <c r="J175" s="10"/>
    </row>
    <row r="176" spans="2:10" x14ac:dyDescent="0.2">
      <c r="B176" s="13">
        <v>17</v>
      </c>
      <c r="C176" s="15" t="e">
        <f>'Data Entry Page '!C32</f>
        <v>#VALUE!</v>
      </c>
      <c r="D176" s="218"/>
      <c r="E176" s="210">
        <f>'Data Entry Page '!E32/100</f>
        <v>0</v>
      </c>
      <c r="F176" s="13" t="s">
        <v>13</v>
      </c>
      <c r="G176" s="258">
        <f>'Data Entry Page '!I32</f>
        <v>0</v>
      </c>
      <c r="H176" s="192" t="s">
        <v>14</v>
      </c>
      <c r="I176" s="138">
        <f t="shared" si="3"/>
        <v>0</v>
      </c>
      <c r="J176" s="10"/>
    </row>
    <row r="177" spans="2:11" x14ac:dyDescent="0.2">
      <c r="B177" s="13">
        <v>18</v>
      </c>
      <c r="C177" s="15" t="e">
        <f>'Data Entry Page '!C33</f>
        <v>#VALUE!</v>
      </c>
      <c r="D177" s="218"/>
      <c r="E177" s="210">
        <f>'Data Entry Page '!E33/100</f>
        <v>0</v>
      </c>
      <c r="F177" s="13" t="s">
        <v>13</v>
      </c>
      <c r="G177" s="258">
        <f>'Data Entry Page '!I33</f>
        <v>0</v>
      </c>
      <c r="H177" s="192" t="s">
        <v>14</v>
      </c>
      <c r="I177" s="138">
        <f t="shared" si="3"/>
        <v>0</v>
      </c>
      <c r="J177" s="10"/>
    </row>
    <row r="178" spans="2:11" x14ac:dyDescent="0.2">
      <c r="B178" s="13">
        <v>19</v>
      </c>
      <c r="C178" s="15" t="e">
        <f>'Data Entry Page '!C34</f>
        <v>#VALUE!</v>
      </c>
      <c r="D178" s="218"/>
      <c r="E178" s="210">
        <f>'Data Entry Page '!E34/100</f>
        <v>0</v>
      </c>
      <c r="F178" s="13" t="s">
        <v>13</v>
      </c>
      <c r="G178" s="258">
        <f>'Data Entry Page '!I34</f>
        <v>0</v>
      </c>
      <c r="H178" s="192" t="s">
        <v>14</v>
      </c>
      <c r="I178" s="138">
        <f t="shared" si="3"/>
        <v>0</v>
      </c>
      <c r="J178" s="10"/>
    </row>
    <row r="179" spans="2:11" x14ac:dyDescent="0.2">
      <c r="B179" s="13">
        <v>20</v>
      </c>
      <c r="C179" s="15" t="e">
        <f>'Data Entry Page '!C35</f>
        <v>#VALUE!</v>
      </c>
      <c r="D179" s="218"/>
      <c r="E179" s="210">
        <f>'Data Entry Page '!E35/100</f>
        <v>0</v>
      </c>
      <c r="F179" s="13" t="s">
        <v>13</v>
      </c>
      <c r="G179" s="258">
        <f>'Data Entry Page '!I35</f>
        <v>0</v>
      </c>
      <c r="H179" s="192" t="s">
        <v>14</v>
      </c>
      <c r="I179" s="138">
        <f t="shared" si="3"/>
        <v>0</v>
      </c>
      <c r="J179" s="10"/>
    </row>
    <row r="180" spans="2:11" x14ac:dyDescent="0.2">
      <c r="B180" s="13">
        <v>21</v>
      </c>
      <c r="C180" s="15" t="e">
        <f>'Data Entry Page '!C36</f>
        <v>#VALUE!</v>
      </c>
      <c r="D180" s="218"/>
      <c r="E180" s="210">
        <f>'Data Entry Page '!E36/100</f>
        <v>0</v>
      </c>
      <c r="F180" s="13" t="s">
        <v>13</v>
      </c>
      <c r="G180" s="258">
        <f>'Data Entry Page '!I36</f>
        <v>0</v>
      </c>
      <c r="H180" s="192" t="s">
        <v>14</v>
      </c>
      <c r="I180" s="138">
        <f t="shared" si="3"/>
        <v>0</v>
      </c>
      <c r="J180" s="10"/>
    </row>
    <row r="181" spans="2:11" x14ac:dyDescent="0.2">
      <c r="B181" s="13">
        <v>22</v>
      </c>
      <c r="C181" s="15" t="e">
        <f>'Data Entry Page '!C37</f>
        <v>#VALUE!</v>
      </c>
      <c r="D181" s="218"/>
      <c r="E181" s="210">
        <f>'Data Entry Page '!E37/100</f>
        <v>0</v>
      </c>
      <c r="F181" s="13" t="s">
        <v>13</v>
      </c>
      <c r="G181" s="258">
        <f>'Data Entry Page '!I37</f>
        <v>0</v>
      </c>
      <c r="H181" s="192" t="s">
        <v>14</v>
      </c>
      <c r="I181" s="138">
        <f t="shared" si="3"/>
        <v>0</v>
      </c>
      <c r="J181" s="10"/>
    </row>
    <row r="182" spans="2:11" x14ac:dyDescent="0.2">
      <c r="B182" s="13">
        <v>23</v>
      </c>
      <c r="C182" s="15" t="e">
        <f>'Data Entry Page '!C38</f>
        <v>#VALUE!</v>
      </c>
      <c r="D182" s="218"/>
      <c r="E182" s="210">
        <f>'Data Entry Page '!E38/100</f>
        <v>0</v>
      </c>
      <c r="F182" s="13" t="s">
        <v>13</v>
      </c>
      <c r="G182" s="258">
        <f>'Data Entry Page '!I38</f>
        <v>0</v>
      </c>
      <c r="H182" s="192" t="s">
        <v>14</v>
      </c>
      <c r="I182" s="138">
        <f t="shared" si="3"/>
        <v>0</v>
      </c>
      <c r="J182" s="10"/>
    </row>
    <row r="183" spans="2:11" x14ac:dyDescent="0.2">
      <c r="B183" s="13">
        <v>24</v>
      </c>
      <c r="C183" s="15" t="e">
        <f>'Data Entry Page '!C39</f>
        <v>#VALUE!</v>
      </c>
      <c r="D183" s="218"/>
      <c r="E183" s="210">
        <f>'Data Entry Page '!E39/100</f>
        <v>0</v>
      </c>
      <c r="F183" s="13" t="s">
        <v>13</v>
      </c>
      <c r="G183" s="258">
        <f>'Data Entry Page '!I39</f>
        <v>0</v>
      </c>
      <c r="H183" s="192" t="s">
        <v>14</v>
      </c>
      <c r="I183" s="138">
        <f t="shared" si="3"/>
        <v>0</v>
      </c>
      <c r="J183" s="10"/>
    </row>
    <row r="184" spans="2:11" x14ac:dyDescent="0.2">
      <c r="B184" s="318" t="s">
        <v>1</v>
      </c>
      <c r="C184" s="318"/>
      <c r="D184" s="219"/>
      <c r="E184" s="225">
        <f>SUM(E160:E183)</f>
        <v>0</v>
      </c>
      <c r="F184" s="13" t="s">
        <v>13</v>
      </c>
      <c r="G184" s="260">
        <f>SUM(G160:G183)</f>
        <v>0</v>
      </c>
      <c r="H184" s="192" t="s">
        <v>14</v>
      </c>
      <c r="I184" s="141">
        <f>SUM(I160:I183)</f>
        <v>0</v>
      </c>
      <c r="J184" s="10"/>
    </row>
    <row r="185" spans="2:11" x14ac:dyDescent="0.2">
      <c r="B185" s="10"/>
      <c r="C185" s="10"/>
      <c r="D185" s="11"/>
      <c r="E185" s="130"/>
      <c r="F185" s="10"/>
      <c r="G185" s="10"/>
      <c r="H185" s="10"/>
      <c r="I185" s="10"/>
      <c r="J185" s="10"/>
    </row>
    <row r="186" spans="2:11" s="32" customFormat="1" x14ac:dyDescent="0.2">
      <c r="B186" s="10"/>
      <c r="C186" s="10"/>
      <c r="D186" s="11"/>
      <c r="E186" s="130"/>
      <c r="F186" s="10"/>
      <c r="G186" s="10"/>
      <c r="H186" s="10"/>
      <c r="I186" s="10"/>
      <c r="J186" s="10"/>
    </row>
    <row r="188" spans="2:11" x14ac:dyDescent="0.2">
      <c r="B188" s="10"/>
      <c r="C188" s="11"/>
      <c r="D188" s="201"/>
      <c r="E188" s="130"/>
      <c r="F188" s="10"/>
      <c r="G188" s="10"/>
      <c r="H188" s="10"/>
      <c r="I188" s="10"/>
      <c r="J188" s="10"/>
      <c r="K188" s="10"/>
    </row>
    <row r="189" spans="2:11" ht="18.75" x14ac:dyDescent="0.3">
      <c r="B189" s="10"/>
      <c r="C189" s="319" t="s">
        <v>66</v>
      </c>
      <c r="D189" s="325"/>
      <c r="E189" s="325"/>
      <c r="F189" s="325"/>
      <c r="G189" s="325"/>
      <c r="H189" s="325"/>
      <c r="I189" s="325"/>
      <c r="J189" s="325"/>
      <c r="K189" s="326"/>
    </row>
    <row r="190" spans="2:11" ht="18.75" x14ac:dyDescent="0.3">
      <c r="B190" s="10"/>
      <c r="C190" s="327" t="s">
        <v>36</v>
      </c>
      <c r="D190" s="328"/>
      <c r="E190" s="328"/>
      <c r="F190" s="328"/>
      <c r="G190" s="328"/>
      <c r="H190" s="328"/>
      <c r="I190" s="328"/>
      <c r="J190" s="328"/>
      <c r="K190" s="329"/>
    </row>
    <row r="191" spans="2:11" x14ac:dyDescent="0.2">
      <c r="B191" s="10"/>
      <c r="C191" s="11"/>
      <c r="D191" s="201"/>
      <c r="E191" s="130"/>
      <c r="F191" s="10"/>
      <c r="G191" s="10"/>
      <c r="H191" s="10"/>
      <c r="I191" s="10"/>
      <c r="J191" s="10"/>
      <c r="K191" s="10"/>
    </row>
    <row r="192" spans="2:11" ht="18.75" x14ac:dyDescent="0.3">
      <c r="B192" s="10"/>
      <c r="C192" s="330" t="s">
        <v>777</v>
      </c>
      <c r="D192" s="330"/>
      <c r="E192" s="330"/>
      <c r="F192" s="330"/>
      <c r="G192" s="330"/>
      <c r="H192" s="10"/>
      <c r="I192" s="144" t="e">
        <f>G35</f>
        <v>#DIV/0!</v>
      </c>
      <c r="J192" s="10"/>
      <c r="K192" s="10"/>
    </row>
    <row r="193" spans="2:11" x14ac:dyDescent="0.2">
      <c r="B193" s="10"/>
      <c r="C193" s="11"/>
      <c r="D193" s="201"/>
      <c r="E193" s="130"/>
      <c r="F193" s="10"/>
      <c r="G193" s="10"/>
      <c r="H193" s="10"/>
      <c r="I193" s="10"/>
      <c r="J193" s="10"/>
      <c r="K193" s="10"/>
    </row>
    <row r="194" spans="2:11" ht="79.5" customHeight="1" x14ac:dyDescent="0.2">
      <c r="B194" s="220"/>
      <c r="C194" s="221" t="s">
        <v>6</v>
      </c>
      <c r="D194" s="199"/>
      <c r="E194" s="222" t="s">
        <v>37</v>
      </c>
      <c r="F194" s="223"/>
      <c r="G194" s="197" t="s">
        <v>31</v>
      </c>
      <c r="H194" s="223"/>
      <c r="I194" s="197" t="s">
        <v>29</v>
      </c>
      <c r="J194" s="220"/>
      <c r="K194" s="206" t="s">
        <v>780</v>
      </c>
    </row>
    <row r="195" spans="2:11" x14ac:dyDescent="0.2">
      <c r="B195" s="202"/>
      <c r="C195" s="215"/>
      <c r="D195" s="215"/>
      <c r="E195" s="13"/>
      <c r="F195" s="202"/>
      <c r="G195" s="202"/>
      <c r="H195" s="202"/>
      <c r="I195" s="202"/>
      <c r="J195" s="202"/>
      <c r="K195" s="202"/>
    </row>
    <row r="196" spans="2:11" x14ac:dyDescent="0.2">
      <c r="B196" s="13">
        <v>1</v>
      </c>
      <c r="C196" s="15" t="e">
        <f>'Data Entry Page '!C16</f>
        <v>#VALUE!</v>
      </c>
      <c r="D196" s="218"/>
      <c r="E196" s="261">
        <f>IF(I160=0, 0, I160/I184)</f>
        <v>0</v>
      </c>
      <c r="F196" s="13" t="s">
        <v>13</v>
      </c>
      <c r="G196" s="138" t="e">
        <f>G35</f>
        <v>#DIV/0!</v>
      </c>
      <c r="H196" s="192" t="s">
        <v>14</v>
      </c>
      <c r="I196" s="138" t="e">
        <f>E196*G196</f>
        <v>#DIV/0!</v>
      </c>
      <c r="J196" s="202"/>
      <c r="K196" s="138" t="e">
        <f>(I220-I192)</f>
        <v>#DIV/0!</v>
      </c>
    </row>
    <row r="197" spans="2:11" x14ac:dyDescent="0.2">
      <c r="B197" s="13">
        <v>2</v>
      </c>
      <c r="C197" s="15" t="e">
        <f>'Data Entry Page '!C17</f>
        <v>#VALUE!</v>
      </c>
      <c r="D197" s="218"/>
      <c r="E197" s="261">
        <f>IF(I161=0, 0, I161/I184)</f>
        <v>0</v>
      </c>
      <c r="F197" s="13" t="s">
        <v>13</v>
      </c>
      <c r="G197" s="138" t="e">
        <f>G35</f>
        <v>#DIV/0!</v>
      </c>
      <c r="H197" s="192" t="s">
        <v>14</v>
      </c>
      <c r="I197" s="138" t="e">
        <f t="shared" ref="I197:I219" si="4">E197*G197</f>
        <v>#DIV/0!</v>
      </c>
      <c r="J197" s="202"/>
      <c r="K197" s="202"/>
    </row>
    <row r="198" spans="2:11" x14ac:dyDescent="0.2">
      <c r="B198" s="13">
        <v>3</v>
      </c>
      <c r="C198" s="15" t="e">
        <f>'Data Entry Page '!C18</f>
        <v>#VALUE!</v>
      </c>
      <c r="D198" s="218"/>
      <c r="E198" s="261">
        <f>IF(I162=0, 0, I162/I184)</f>
        <v>0</v>
      </c>
      <c r="F198" s="13" t="s">
        <v>13</v>
      </c>
      <c r="G198" s="138" t="e">
        <f>G35</f>
        <v>#DIV/0!</v>
      </c>
      <c r="H198" s="192" t="s">
        <v>14</v>
      </c>
      <c r="I198" s="138" t="e">
        <f t="shared" si="4"/>
        <v>#DIV/0!</v>
      </c>
      <c r="J198" s="202"/>
      <c r="K198" s="202"/>
    </row>
    <row r="199" spans="2:11" x14ac:dyDescent="0.2">
      <c r="B199" s="13">
        <v>4</v>
      </c>
      <c r="C199" s="15" t="e">
        <f>'Data Entry Page '!C19</f>
        <v>#VALUE!</v>
      </c>
      <c r="D199" s="218"/>
      <c r="E199" s="261">
        <f>IF(I163=0, 0, I163/I184)</f>
        <v>0</v>
      </c>
      <c r="F199" s="13" t="s">
        <v>13</v>
      </c>
      <c r="G199" s="138" t="e">
        <f>G35</f>
        <v>#DIV/0!</v>
      </c>
      <c r="H199" s="192" t="s">
        <v>14</v>
      </c>
      <c r="I199" s="138" t="e">
        <f t="shared" si="4"/>
        <v>#DIV/0!</v>
      </c>
      <c r="J199" s="202"/>
      <c r="K199" s="202"/>
    </row>
    <row r="200" spans="2:11" x14ac:dyDescent="0.2">
      <c r="B200" s="13">
        <v>5</v>
      </c>
      <c r="C200" s="15" t="e">
        <f>'Data Entry Page '!C20</f>
        <v>#VALUE!</v>
      </c>
      <c r="D200" s="218"/>
      <c r="E200" s="261">
        <f>IF(I164=0, 0, I164/I184)</f>
        <v>0</v>
      </c>
      <c r="F200" s="13" t="s">
        <v>13</v>
      </c>
      <c r="G200" s="138" t="e">
        <f>G35</f>
        <v>#DIV/0!</v>
      </c>
      <c r="H200" s="192" t="s">
        <v>14</v>
      </c>
      <c r="I200" s="138" t="e">
        <f t="shared" si="4"/>
        <v>#DIV/0!</v>
      </c>
      <c r="J200" s="202"/>
      <c r="K200" s="202"/>
    </row>
    <row r="201" spans="2:11" x14ac:dyDescent="0.2">
      <c r="B201" s="13">
        <v>6</v>
      </c>
      <c r="C201" s="15" t="e">
        <f>'Data Entry Page '!C21</f>
        <v>#VALUE!</v>
      </c>
      <c r="D201" s="218"/>
      <c r="E201" s="261">
        <f>IF(I165=0, 0, I165/I184)</f>
        <v>0</v>
      </c>
      <c r="F201" s="13" t="s">
        <v>13</v>
      </c>
      <c r="G201" s="138" t="e">
        <f>G35</f>
        <v>#DIV/0!</v>
      </c>
      <c r="H201" s="192" t="s">
        <v>14</v>
      </c>
      <c r="I201" s="138" t="e">
        <f t="shared" si="4"/>
        <v>#DIV/0!</v>
      </c>
      <c r="J201" s="202"/>
      <c r="K201" s="202"/>
    </row>
    <row r="202" spans="2:11" x14ac:dyDescent="0.2">
      <c r="B202" s="13">
        <v>7</v>
      </c>
      <c r="C202" s="15" t="e">
        <f>'Data Entry Page '!C22</f>
        <v>#VALUE!</v>
      </c>
      <c r="D202" s="218"/>
      <c r="E202" s="261">
        <f>IF(I166=0, 0, I166/I184)</f>
        <v>0</v>
      </c>
      <c r="F202" s="13" t="s">
        <v>13</v>
      </c>
      <c r="G202" s="138" t="e">
        <f>G35</f>
        <v>#DIV/0!</v>
      </c>
      <c r="H202" s="192" t="s">
        <v>14</v>
      </c>
      <c r="I202" s="138" t="e">
        <f t="shared" si="4"/>
        <v>#DIV/0!</v>
      </c>
      <c r="J202" s="202"/>
      <c r="K202" s="202"/>
    </row>
    <row r="203" spans="2:11" x14ac:dyDescent="0.2">
      <c r="B203" s="13">
        <v>8</v>
      </c>
      <c r="C203" s="15" t="e">
        <f>'Data Entry Page '!C23</f>
        <v>#VALUE!</v>
      </c>
      <c r="D203" s="218"/>
      <c r="E203" s="261">
        <f>IF(I167=0, 0, I167/I184)</f>
        <v>0</v>
      </c>
      <c r="F203" s="13" t="s">
        <v>13</v>
      </c>
      <c r="G203" s="138" t="e">
        <f>G35</f>
        <v>#DIV/0!</v>
      </c>
      <c r="H203" s="192" t="s">
        <v>14</v>
      </c>
      <c r="I203" s="138" t="e">
        <f t="shared" si="4"/>
        <v>#DIV/0!</v>
      </c>
      <c r="J203" s="202"/>
      <c r="K203" s="202"/>
    </row>
    <row r="204" spans="2:11" x14ac:dyDescent="0.2">
      <c r="B204" s="13">
        <v>9</v>
      </c>
      <c r="C204" s="15" t="e">
        <f>'Data Entry Page '!C24</f>
        <v>#VALUE!</v>
      </c>
      <c r="D204" s="218"/>
      <c r="E204" s="261">
        <f>IF(I168=0, 0, I168/I184)</f>
        <v>0</v>
      </c>
      <c r="F204" s="13" t="s">
        <v>13</v>
      </c>
      <c r="G204" s="138" t="e">
        <f>G35</f>
        <v>#DIV/0!</v>
      </c>
      <c r="H204" s="192" t="s">
        <v>14</v>
      </c>
      <c r="I204" s="138" t="e">
        <f t="shared" si="4"/>
        <v>#DIV/0!</v>
      </c>
      <c r="J204" s="202"/>
      <c r="K204" s="202"/>
    </row>
    <row r="205" spans="2:11" x14ac:dyDescent="0.2">
      <c r="B205" s="13">
        <v>10</v>
      </c>
      <c r="C205" s="15" t="e">
        <f>'Data Entry Page '!C25</f>
        <v>#VALUE!</v>
      </c>
      <c r="D205" s="218"/>
      <c r="E205" s="261">
        <f>IF(I169=0, 0, I169/I184)</f>
        <v>0</v>
      </c>
      <c r="F205" s="13" t="s">
        <v>13</v>
      </c>
      <c r="G205" s="138" t="e">
        <f>G35</f>
        <v>#DIV/0!</v>
      </c>
      <c r="H205" s="192" t="s">
        <v>14</v>
      </c>
      <c r="I205" s="138" t="e">
        <f t="shared" si="4"/>
        <v>#DIV/0!</v>
      </c>
      <c r="J205" s="202"/>
      <c r="K205" s="202"/>
    </row>
    <row r="206" spans="2:11" x14ac:dyDescent="0.2">
      <c r="B206" s="13">
        <v>11</v>
      </c>
      <c r="C206" s="15" t="e">
        <f>'Data Entry Page '!C26</f>
        <v>#VALUE!</v>
      </c>
      <c r="D206" s="218"/>
      <c r="E206" s="261">
        <f>IF(I170=0, 0, I170/I184)</f>
        <v>0</v>
      </c>
      <c r="F206" s="13" t="s">
        <v>13</v>
      </c>
      <c r="G206" s="138" t="e">
        <f>G35</f>
        <v>#DIV/0!</v>
      </c>
      <c r="H206" s="192" t="s">
        <v>14</v>
      </c>
      <c r="I206" s="138" t="e">
        <f t="shared" si="4"/>
        <v>#DIV/0!</v>
      </c>
      <c r="J206" s="202"/>
      <c r="K206" s="202"/>
    </row>
    <row r="207" spans="2:11" x14ac:dyDescent="0.2">
      <c r="B207" s="13">
        <v>12</v>
      </c>
      <c r="C207" s="15" t="e">
        <f>'Data Entry Page '!C27</f>
        <v>#VALUE!</v>
      </c>
      <c r="D207" s="218"/>
      <c r="E207" s="261">
        <f>IF(I171=0, 0, I171/I184)</f>
        <v>0</v>
      </c>
      <c r="F207" s="13" t="s">
        <v>13</v>
      </c>
      <c r="G207" s="138" t="e">
        <f>G35</f>
        <v>#DIV/0!</v>
      </c>
      <c r="H207" s="192" t="s">
        <v>14</v>
      </c>
      <c r="I207" s="138" t="e">
        <f t="shared" si="4"/>
        <v>#DIV/0!</v>
      </c>
      <c r="J207" s="202"/>
      <c r="K207" s="202"/>
    </row>
    <row r="208" spans="2:11" x14ac:dyDescent="0.2">
      <c r="B208" s="13">
        <v>13</v>
      </c>
      <c r="C208" s="15" t="e">
        <f>'Data Entry Page '!C28</f>
        <v>#VALUE!</v>
      </c>
      <c r="D208" s="218"/>
      <c r="E208" s="261">
        <f>IF(I172=0, 0, I172/I184)</f>
        <v>0</v>
      </c>
      <c r="F208" s="13" t="s">
        <v>13</v>
      </c>
      <c r="G208" s="138" t="e">
        <f>G35</f>
        <v>#DIV/0!</v>
      </c>
      <c r="H208" s="192" t="s">
        <v>14</v>
      </c>
      <c r="I208" s="138" t="e">
        <f t="shared" si="4"/>
        <v>#DIV/0!</v>
      </c>
      <c r="J208" s="202"/>
      <c r="K208" s="202"/>
    </row>
    <row r="209" spans="2:11" x14ac:dyDescent="0.2">
      <c r="B209" s="13">
        <v>14</v>
      </c>
      <c r="C209" s="15" t="e">
        <f>'Data Entry Page '!C29</f>
        <v>#VALUE!</v>
      </c>
      <c r="D209" s="218"/>
      <c r="E209" s="261">
        <f>IF(I173=0, 0, I173/I184)</f>
        <v>0</v>
      </c>
      <c r="F209" s="13" t="s">
        <v>13</v>
      </c>
      <c r="G209" s="138" t="e">
        <f>G35</f>
        <v>#DIV/0!</v>
      </c>
      <c r="H209" s="192" t="s">
        <v>14</v>
      </c>
      <c r="I209" s="138" t="e">
        <f t="shared" si="4"/>
        <v>#DIV/0!</v>
      </c>
      <c r="J209" s="202"/>
      <c r="K209" s="202"/>
    </row>
    <row r="210" spans="2:11" x14ac:dyDescent="0.2">
      <c r="B210" s="13">
        <v>15</v>
      </c>
      <c r="C210" s="15" t="e">
        <f>'Data Entry Page '!C30</f>
        <v>#VALUE!</v>
      </c>
      <c r="D210" s="218"/>
      <c r="E210" s="261">
        <f>IF(I174=0, 0, I174/I184)</f>
        <v>0</v>
      </c>
      <c r="F210" s="13" t="s">
        <v>13</v>
      </c>
      <c r="G210" s="138" t="e">
        <f>G35</f>
        <v>#DIV/0!</v>
      </c>
      <c r="H210" s="192" t="s">
        <v>14</v>
      </c>
      <c r="I210" s="138" t="e">
        <f t="shared" si="4"/>
        <v>#DIV/0!</v>
      </c>
      <c r="J210" s="202"/>
      <c r="K210" s="202"/>
    </row>
    <row r="211" spans="2:11" x14ac:dyDescent="0.2">
      <c r="B211" s="13">
        <v>16</v>
      </c>
      <c r="C211" s="15" t="e">
        <f>'Data Entry Page '!C31</f>
        <v>#VALUE!</v>
      </c>
      <c r="D211" s="218"/>
      <c r="E211" s="261">
        <f>IF(I175=0, 0, I175/I184)</f>
        <v>0</v>
      </c>
      <c r="F211" s="13" t="s">
        <v>13</v>
      </c>
      <c r="G211" s="138" t="e">
        <f>G35</f>
        <v>#DIV/0!</v>
      </c>
      <c r="H211" s="192" t="s">
        <v>14</v>
      </c>
      <c r="I211" s="138" t="e">
        <f t="shared" si="4"/>
        <v>#DIV/0!</v>
      </c>
      <c r="J211" s="202"/>
      <c r="K211" s="202"/>
    </row>
    <row r="212" spans="2:11" x14ac:dyDescent="0.2">
      <c r="B212" s="13">
        <v>17</v>
      </c>
      <c r="C212" s="15" t="e">
        <f>'Data Entry Page '!C32</f>
        <v>#VALUE!</v>
      </c>
      <c r="D212" s="218"/>
      <c r="E212" s="261">
        <f>IF(I176=0, 0, I176/I184)</f>
        <v>0</v>
      </c>
      <c r="F212" s="13" t="s">
        <v>13</v>
      </c>
      <c r="G212" s="138" t="e">
        <f>G35</f>
        <v>#DIV/0!</v>
      </c>
      <c r="H212" s="192" t="s">
        <v>14</v>
      </c>
      <c r="I212" s="138" t="e">
        <f t="shared" si="4"/>
        <v>#DIV/0!</v>
      </c>
      <c r="J212" s="202"/>
      <c r="K212" s="202"/>
    </row>
    <row r="213" spans="2:11" x14ac:dyDescent="0.2">
      <c r="B213" s="13">
        <v>18</v>
      </c>
      <c r="C213" s="15" t="e">
        <f>'Data Entry Page '!C33</f>
        <v>#VALUE!</v>
      </c>
      <c r="D213" s="218"/>
      <c r="E213" s="261">
        <f>IF(I177=0, 0, I177/I184)</f>
        <v>0</v>
      </c>
      <c r="F213" s="13" t="s">
        <v>13</v>
      </c>
      <c r="G213" s="138" t="e">
        <f>G35</f>
        <v>#DIV/0!</v>
      </c>
      <c r="H213" s="192" t="s">
        <v>14</v>
      </c>
      <c r="I213" s="138" t="e">
        <f t="shared" si="4"/>
        <v>#DIV/0!</v>
      </c>
      <c r="J213" s="202"/>
      <c r="K213" s="202"/>
    </row>
    <row r="214" spans="2:11" x14ac:dyDescent="0.2">
      <c r="B214" s="13">
        <v>19</v>
      </c>
      <c r="C214" s="15" t="e">
        <f>'Data Entry Page '!C34</f>
        <v>#VALUE!</v>
      </c>
      <c r="D214" s="218"/>
      <c r="E214" s="261">
        <f>IF(I178=0, 0, I178/I184)</f>
        <v>0</v>
      </c>
      <c r="F214" s="13" t="s">
        <v>13</v>
      </c>
      <c r="G214" s="138" t="e">
        <f>G35</f>
        <v>#DIV/0!</v>
      </c>
      <c r="H214" s="192" t="s">
        <v>14</v>
      </c>
      <c r="I214" s="138" t="e">
        <f t="shared" si="4"/>
        <v>#DIV/0!</v>
      </c>
      <c r="J214" s="202"/>
      <c r="K214" s="202"/>
    </row>
    <row r="215" spans="2:11" x14ac:dyDescent="0.2">
      <c r="B215" s="13">
        <v>20</v>
      </c>
      <c r="C215" s="15" t="e">
        <f>'Data Entry Page '!C35</f>
        <v>#VALUE!</v>
      </c>
      <c r="D215" s="218"/>
      <c r="E215" s="261">
        <f>IF(I179=0, 0, I179/I184)</f>
        <v>0</v>
      </c>
      <c r="F215" s="13" t="s">
        <v>13</v>
      </c>
      <c r="G215" s="138" t="e">
        <f>G35</f>
        <v>#DIV/0!</v>
      </c>
      <c r="H215" s="192" t="s">
        <v>14</v>
      </c>
      <c r="I215" s="138" t="e">
        <f t="shared" si="4"/>
        <v>#DIV/0!</v>
      </c>
      <c r="J215" s="202"/>
      <c r="K215" s="202"/>
    </row>
    <row r="216" spans="2:11" x14ac:dyDescent="0.2">
      <c r="B216" s="13">
        <v>21</v>
      </c>
      <c r="C216" s="15" t="e">
        <f>'Data Entry Page '!C36</f>
        <v>#VALUE!</v>
      </c>
      <c r="D216" s="218"/>
      <c r="E216" s="261">
        <f>IF(I180=0, 0, I180/I184)</f>
        <v>0</v>
      </c>
      <c r="F216" s="13" t="s">
        <v>13</v>
      </c>
      <c r="G216" s="138" t="e">
        <f>G35</f>
        <v>#DIV/0!</v>
      </c>
      <c r="H216" s="192" t="s">
        <v>14</v>
      </c>
      <c r="I216" s="138" t="e">
        <f t="shared" si="4"/>
        <v>#DIV/0!</v>
      </c>
      <c r="J216" s="202"/>
      <c r="K216" s="202"/>
    </row>
    <row r="217" spans="2:11" x14ac:dyDescent="0.2">
      <c r="B217" s="13">
        <v>22</v>
      </c>
      <c r="C217" s="15" t="e">
        <f>'Data Entry Page '!C37</f>
        <v>#VALUE!</v>
      </c>
      <c r="D217" s="218"/>
      <c r="E217" s="261">
        <f>IF(I181=0, 0, I181/I184)</f>
        <v>0</v>
      </c>
      <c r="F217" s="13" t="s">
        <v>13</v>
      </c>
      <c r="G217" s="138" t="e">
        <f>G35</f>
        <v>#DIV/0!</v>
      </c>
      <c r="H217" s="192" t="s">
        <v>14</v>
      </c>
      <c r="I217" s="138" t="e">
        <f t="shared" si="4"/>
        <v>#DIV/0!</v>
      </c>
      <c r="J217" s="202"/>
      <c r="K217" s="202"/>
    </row>
    <row r="218" spans="2:11" x14ac:dyDescent="0.2">
      <c r="B218" s="13">
        <v>23</v>
      </c>
      <c r="C218" s="15" t="e">
        <f>'Data Entry Page '!C38</f>
        <v>#VALUE!</v>
      </c>
      <c r="D218" s="218"/>
      <c r="E218" s="261">
        <f>IF(I182=0, 0, I182/I184)</f>
        <v>0</v>
      </c>
      <c r="F218" s="13" t="s">
        <v>13</v>
      </c>
      <c r="G218" s="138" t="e">
        <f>G35</f>
        <v>#DIV/0!</v>
      </c>
      <c r="H218" s="192" t="s">
        <v>14</v>
      </c>
      <c r="I218" s="138" t="e">
        <f t="shared" si="4"/>
        <v>#DIV/0!</v>
      </c>
      <c r="J218" s="202"/>
      <c r="K218" s="202"/>
    </row>
    <row r="219" spans="2:11" x14ac:dyDescent="0.2">
      <c r="B219" s="13">
        <v>24</v>
      </c>
      <c r="C219" s="15" t="e">
        <f>'Data Entry Page '!C39</f>
        <v>#VALUE!</v>
      </c>
      <c r="D219" s="218"/>
      <c r="E219" s="261">
        <f>IF(I183=0, 0, I183/I184)</f>
        <v>0</v>
      </c>
      <c r="F219" s="13" t="s">
        <v>13</v>
      </c>
      <c r="G219" s="138" t="e">
        <f>G35</f>
        <v>#DIV/0!</v>
      </c>
      <c r="H219" s="192" t="s">
        <v>14</v>
      </c>
      <c r="I219" s="138" t="e">
        <f t="shared" si="4"/>
        <v>#DIV/0!</v>
      </c>
      <c r="J219" s="202"/>
      <c r="K219" s="202"/>
    </row>
    <row r="220" spans="2:11" x14ac:dyDescent="0.2">
      <c r="B220" s="318" t="s">
        <v>1</v>
      </c>
      <c r="C220" s="318"/>
      <c r="D220" s="219"/>
      <c r="E220" s="262">
        <f>SUM(E196:E219)</f>
        <v>0</v>
      </c>
      <c r="F220" s="202"/>
      <c r="G220" s="141"/>
      <c r="H220" s="138"/>
      <c r="I220" s="141" t="e">
        <f>SUM(I196:I219)</f>
        <v>#DIV/0!</v>
      </c>
      <c r="J220" s="202"/>
      <c r="K220" s="138" t="e">
        <f>K196+SUM(I197:I219)</f>
        <v>#DIV/0!</v>
      </c>
    </row>
    <row r="221" spans="2:11" x14ac:dyDescent="0.2">
      <c r="B221" s="10"/>
      <c r="C221" s="10"/>
      <c r="D221" s="11"/>
      <c r="E221" s="130"/>
      <c r="F221" s="10"/>
      <c r="G221" s="10"/>
      <c r="H221" s="10"/>
      <c r="I221" s="10"/>
      <c r="J221" s="10"/>
      <c r="K221" s="10"/>
    </row>
    <row r="222" spans="2:11" s="32" customFormat="1" x14ac:dyDescent="0.2">
      <c r="B222" s="10"/>
      <c r="C222" s="10"/>
      <c r="D222" s="11"/>
      <c r="E222" s="130"/>
      <c r="F222" s="10"/>
      <c r="G222" s="10"/>
      <c r="H222" s="10"/>
      <c r="I222" s="10"/>
      <c r="J222" s="10"/>
    </row>
    <row r="224" spans="2:11" x14ac:dyDescent="0.2">
      <c r="B224" s="10"/>
      <c r="C224" s="11"/>
      <c r="D224" s="201"/>
      <c r="E224" s="130"/>
      <c r="F224" s="10"/>
      <c r="G224" s="10"/>
      <c r="H224" s="10"/>
      <c r="I224" s="10"/>
      <c r="J224" s="10"/>
    </row>
    <row r="225" spans="2:10" ht="18.75" x14ac:dyDescent="0.3">
      <c r="B225" s="10"/>
      <c r="C225" s="319" t="s">
        <v>26</v>
      </c>
      <c r="D225" s="320"/>
      <c r="E225" s="320"/>
      <c r="F225" s="320"/>
      <c r="G225" s="320"/>
      <c r="H225" s="320"/>
      <c r="I225" s="321"/>
      <c r="J225" s="10"/>
    </row>
    <row r="226" spans="2:10" ht="57" customHeight="1" x14ac:dyDescent="0.3">
      <c r="B226" s="10"/>
      <c r="C226" s="322" t="s">
        <v>60</v>
      </c>
      <c r="D226" s="323"/>
      <c r="E226" s="323"/>
      <c r="F226" s="323"/>
      <c r="G226" s="323"/>
      <c r="H226" s="323"/>
      <c r="I226" s="324"/>
      <c r="J226" s="10"/>
    </row>
    <row r="227" spans="2:10" x14ac:dyDescent="0.2">
      <c r="B227" s="10"/>
      <c r="C227" s="11"/>
      <c r="D227" s="201"/>
      <c r="E227" s="130"/>
      <c r="F227" s="10"/>
      <c r="G227" s="10"/>
      <c r="H227" s="10"/>
      <c r="I227" s="10"/>
      <c r="J227" s="10"/>
    </row>
    <row r="228" spans="2:10" ht="51" x14ac:dyDescent="0.2">
      <c r="B228" s="220"/>
      <c r="C228" s="221" t="s">
        <v>6</v>
      </c>
      <c r="D228" s="199"/>
      <c r="E228" s="197" t="s">
        <v>27</v>
      </c>
      <c r="F228" s="223"/>
      <c r="G228" s="197" t="s">
        <v>779</v>
      </c>
      <c r="H228" s="223"/>
      <c r="I228" s="197" t="s">
        <v>29</v>
      </c>
      <c r="J228" s="10"/>
    </row>
    <row r="229" spans="2:10" x14ac:dyDescent="0.2">
      <c r="B229" s="202"/>
      <c r="C229" s="215"/>
      <c r="D229" s="215"/>
      <c r="E229" s="13"/>
      <c r="F229" s="202"/>
      <c r="G229" s="202"/>
      <c r="H229" s="202"/>
      <c r="I229" s="202"/>
      <c r="J229" s="10"/>
    </row>
    <row r="230" spans="2:10" x14ac:dyDescent="0.2">
      <c r="B230" s="13">
        <v>1</v>
      </c>
      <c r="C230" s="15" t="e">
        <f>'Data Entry Page '!C16</f>
        <v>#VALUE!</v>
      </c>
      <c r="D230" s="218"/>
      <c r="E230" s="184" t="e">
        <f>I52</f>
        <v>#DIV/0!</v>
      </c>
      <c r="F230" s="138"/>
      <c r="G230" s="138" t="e">
        <f>I125</f>
        <v>#DIV/0!</v>
      </c>
      <c r="H230" s="138"/>
      <c r="I230" s="138" t="e">
        <f>I196</f>
        <v>#DIV/0!</v>
      </c>
      <c r="J230" s="10"/>
    </row>
    <row r="231" spans="2:10" x14ac:dyDescent="0.2">
      <c r="B231" s="13">
        <v>2</v>
      </c>
      <c r="C231" s="15" t="e">
        <f>'Data Entry Page '!C17</f>
        <v>#VALUE!</v>
      </c>
      <c r="D231" s="218"/>
      <c r="E231" s="184" t="e">
        <f t="shared" ref="E231:E253" si="5">I53</f>
        <v>#DIV/0!</v>
      </c>
      <c r="F231" s="138"/>
      <c r="G231" s="138" t="e">
        <f t="shared" ref="G231:G253" si="6">I126</f>
        <v>#DIV/0!</v>
      </c>
      <c r="H231" s="138"/>
      <c r="I231" s="138" t="e">
        <f t="shared" ref="I231:I253" si="7">I197</f>
        <v>#DIV/0!</v>
      </c>
      <c r="J231" s="10"/>
    </row>
    <row r="232" spans="2:10" x14ac:dyDescent="0.2">
      <c r="B232" s="13">
        <v>3</v>
      </c>
      <c r="C232" s="15" t="e">
        <f>'Data Entry Page '!C18</f>
        <v>#VALUE!</v>
      </c>
      <c r="D232" s="218"/>
      <c r="E232" s="184" t="e">
        <f t="shared" si="5"/>
        <v>#DIV/0!</v>
      </c>
      <c r="F232" s="138"/>
      <c r="G232" s="138" t="e">
        <f t="shared" si="6"/>
        <v>#DIV/0!</v>
      </c>
      <c r="H232" s="138"/>
      <c r="I232" s="138" t="e">
        <f t="shared" si="7"/>
        <v>#DIV/0!</v>
      </c>
      <c r="J232" s="10"/>
    </row>
    <row r="233" spans="2:10" x14ac:dyDescent="0.2">
      <c r="B233" s="13">
        <v>4</v>
      </c>
      <c r="C233" s="15" t="e">
        <f>'Data Entry Page '!C19</f>
        <v>#VALUE!</v>
      </c>
      <c r="D233" s="218"/>
      <c r="E233" s="184" t="e">
        <f t="shared" si="5"/>
        <v>#DIV/0!</v>
      </c>
      <c r="F233" s="138"/>
      <c r="G233" s="138" t="e">
        <f t="shared" si="6"/>
        <v>#DIV/0!</v>
      </c>
      <c r="H233" s="138"/>
      <c r="I233" s="138" t="e">
        <f t="shared" si="7"/>
        <v>#DIV/0!</v>
      </c>
      <c r="J233" s="10"/>
    </row>
    <row r="234" spans="2:10" x14ac:dyDescent="0.2">
      <c r="B234" s="13">
        <v>5</v>
      </c>
      <c r="C234" s="15" t="e">
        <f>'Data Entry Page '!C20</f>
        <v>#VALUE!</v>
      </c>
      <c r="D234" s="218"/>
      <c r="E234" s="184" t="e">
        <f t="shared" si="5"/>
        <v>#DIV/0!</v>
      </c>
      <c r="F234" s="138"/>
      <c r="G234" s="138" t="e">
        <f t="shared" si="6"/>
        <v>#DIV/0!</v>
      </c>
      <c r="H234" s="138"/>
      <c r="I234" s="138" t="e">
        <f t="shared" si="7"/>
        <v>#DIV/0!</v>
      </c>
      <c r="J234" s="10"/>
    </row>
    <row r="235" spans="2:10" x14ac:dyDescent="0.2">
      <c r="B235" s="13">
        <v>6</v>
      </c>
      <c r="C235" s="15" t="e">
        <f>'Data Entry Page '!C21</f>
        <v>#VALUE!</v>
      </c>
      <c r="D235" s="218"/>
      <c r="E235" s="184" t="e">
        <f t="shared" si="5"/>
        <v>#DIV/0!</v>
      </c>
      <c r="F235" s="138"/>
      <c r="G235" s="138" t="e">
        <f t="shared" si="6"/>
        <v>#DIV/0!</v>
      </c>
      <c r="H235" s="138"/>
      <c r="I235" s="138" t="e">
        <f t="shared" si="7"/>
        <v>#DIV/0!</v>
      </c>
      <c r="J235" s="10"/>
    </row>
    <row r="236" spans="2:10" x14ac:dyDescent="0.2">
      <c r="B236" s="13">
        <v>7</v>
      </c>
      <c r="C236" s="15" t="e">
        <f>'Data Entry Page '!C22</f>
        <v>#VALUE!</v>
      </c>
      <c r="D236" s="218"/>
      <c r="E236" s="184" t="e">
        <f t="shared" si="5"/>
        <v>#DIV/0!</v>
      </c>
      <c r="F236" s="138"/>
      <c r="G236" s="138" t="e">
        <f t="shared" si="6"/>
        <v>#DIV/0!</v>
      </c>
      <c r="H236" s="138"/>
      <c r="I236" s="138" t="e">
        <f t="shared" si="7"/>
        <v>#DIV/0!</v>
      </c>
      <c r="J236" s="10"/>
    </row>
    <row r="237" spans="2:10" x14ac:dyDescent="0.2">
      <c r="B237" s="13">
        <v>8</v>
      </c>
      <c r="C237" s="15" t="e">
        <f>'Data Entry Page '!C23</f>
        <v>#VALUE!</v>
      </c>
      <c r="D237" s="218"/>
      <c r="E237" s="184" t="e">
        <f t="shared" si="5"/>
        <v>#DIV/0!</v>
      </c>
      <c r="F237" s="138"/>
      <c r="G237" s="138" t="e">
        <f t="shared" si="6"/>
        <v>#DIV/0!</v>
      </c>
      <c r="H237" s="138"/>
      <c r="I237" s="138" t="e">
        <f t="shared" si="7"/>
        <v>#DIV/0!</v>
      </c>
      <c r="J237" s="10"/>
    </row>
    <row r="238" spans="2:10" x14ac:dyDescent="0.2">
      <c r="B238" s="13">
        <v>9</v>
      </c>
      <c r="C238" s="15" t="e">
        <f>'Data Entry Page '!C24</f>
        <v>#VALUE!</v>
      </c>
      <c r="D238" s="218"/>
      <c r="E238" s="184" t="e">
        <f t="shared" si="5"/>
        <v>#DIV/0!</v>
      </c>
      <c r="F238" s="138"/>
      <c r="G238" s="138" t="e">
        <f t="shared" si="6"/>
        <v>#DIV/0!</v>
      </c>
      <c r="H238" s="138"/>
      <c r="I238" s="138" t="e">
        <f t="shared" si="7"/>
        <v>#DIV/0!</v>
      </c>
      <c r="J238" s="10"/>
    </row>
    <row r="239" spans="2:10" x14ac:dyDescent="0.2">
      <c r="B239" s="13">
        <v>10</v>
      </c>
      <c r="C239" s="15" t="e">
        <f>'Data Entry Page '!C25</f>
        <v>#VALUE!</v>
      </c>
      <c r="D239" s="218"/>
      <c r="E239" s="184" t="e">
        <f t="shared" si="5"/>
        <v>#DIV/0!</v>
      </c>
      <c r="F239" s="138"/>
      <c r="G239" s="138" t="e">
        <f t="shared" si="6"/>
        <v>#DIV/0!</v>
      </c>
      <c r="H239" s="138"/>
      <c r="I239" s="138" t="e">
        <f t="shared" si="7"/>
        <v>#DIV/0!</v>
      </c>
      <c r="J239" s="10"/>
    </row>
    <row r="240" spans="2:10" x14ac:dyDescent="0.2">
      <c r="B240" s="13">
        <v>11</v>
      </c>
      <c r="C240" s="15" t="e">
        <f>'Data Entry Page '!C26</f>
        <v>#VALUE!</v>
      </c>
      <c r="D240" s="218"/>
      <c r="E240" s="184" t="e">
        <f t="shared" si="5"/>
        <v>#DIV/0!</v>
      </c>
      <c r="F240" s="138"/>
      <c r="G240" s="138" t="e">
        <f t="shared" si="6"/>
        <v>#DIV/0!</v>
      </c>
      <c r="H240" s="138"/>
      <c r="I240" s="138" t="e">
        <f t="shared" si="7"/>
        <v>#DIV/0!</v>
      </c>
      <c r="J240" s="10"/>
    </row>
    <row r="241" spans="2:10" x14ac:dyDescent="0.2">
      <c r="B241" s="13">
        <v>12</v>
      </c>
      <c r="C241" s="15" t="e">
        <f>'Data Entry Page '!C27</f>
        <v>#VALUE!</v>
      </c>
      <c r="D241" s="218"/>
      <c r="E241" s="184" t="e">
        <f t="shared" si="5"/>
        <v>#DIV/0!</v>
      </c>
      <c r="F241" s="138"/>
      <c r="G241" s="138" t="e">
        <f t="shared" si="6"/>
        <v>#DIV/0!</v>
      </c>
      <c r="H241" s="138"/>
      <c r="I241" s="138" t="e">
        <f t="shared" si="7"/>
        <v>#DIV/0!</v>
      </c>
      <c r="J241" s="10"/>
    </row>
    <row r="242" spans="2:10" x14ac:dyDescent="0.2">
      <c r="B242" s="13">
        <v>13</v>
      </c>
      <c r="C242" s="15" t="e">
        <f>'Data Entry Page '!C28</f>
        <v>#VALUE!</v>
      </c>
      <c r="D242" s="218"/>
      <c r="E242" s="184" t="e">
        <f t="shared" si="5"/>
        <v>#DIV/0!</v>
      </c>
      <c r="F242" s="138"/>
      <c r="G242" s="138" t="e">
        <f t="shared" si="6"/>
        <v>#DIV/0!</v>
      </c>
      <c r="H242" s="138"/>
      <c r="I242" s="138" t="e">
        <f t="shared" si="7"/>
        <v>#DIV/0!</v>
      </c>
      <c r="J242" s="10"/>
    </row>
    <row r="243" spans="2:10" x14ac:dyDescent="0.2">
      <c r="B243" s="13">
        <v>14</v>
      </c>
      <c r="C243" s="15" t="e">
        <f>'Data Entry Page '!C29</f>
        <v>#VALUE!</v>
      </c>
      <c r="D243" s="218"/>
      <c r="E243" s="184" t="e">
        <f t="shared" si="5"/>
        <v>#DIV/0!</v>
      </c>
      <c r="F243" s="138"/>
      <c r="G243" s="138" t="e">
        <f t="shared" si="6"/>
        <v>#DIV/0!</v>
      </c>
      <c r="H243" s="138"/>
      <c r="I243" s="138" t="e">
        <f t="shared" si="7"/>
        <v>#DIV/0!</v>
      </c>
      <c r="J243" s="10"/>
    </row>
    <row r="244" spans="2:10" x14ac:dyDescent="0.2">
      <c r="B244" s="13">
        <v>15</v>
      </c>
      <c r="C244" s="15" t="e">
        <f>'Data Entry Page '!C30</f>
        <v>#VALUE!</v>
      </c>
      <c r="D244" s="218"/>
      <c r="E244" s="184" t="e">
        <f t="shared" si="5"/>
        <v>#DIV/0!</v>
      </c>
      <c r="F244" s="138"/>
      <c r="G244" s="138" t="e">
        <f t="shared" si="6"/>
        <v>#DIV/0!</v>
      </c>
      <c r="H244" s="138"/>
      <c r="I244" s="138" t="e">
        <f t="shared" si="7"/>
        <v>#DIV/0!</v>
      </c>
      <c r="J244" s="10"/>
    </row>
    <row r="245" spans="2:10" x14ac:dyDescent="0.2">
      <c r="B245" s="13">
        <v>16</v>
      </c>
      <c r="C245" s="15" t="e">
        <f>'Data Entry Page '!C31</f>
        <v>#VALUE!</v>
      </c>
      <c r="D245" s="218"/>
      <c r="E245" s="184" t="e">
        <f t="shared" si="5"/>
        <v>#DIV/0!</v>
      </c>
      <c r="F245" s="138"/>
      <c r="G245" s="138" t="e">
        <f t="shared" si="6"/>
        <v>#DIV/0!</v>
      </c>
      <c r="H245" s="138"/>
      <c r="I245" s="138" t="e">
        <f t="shared" si="7"/>
        <v>#DIV/0!</v>
      </c>
      <c r="J245" s="10"/>
    </row>
    <row r="246" spans="2:10" x14ac:dyDescent="0.2">
      <c r="B246" s="13">
        <v>17</v>
      </c>
      <c r="C246" s="15" t="e">
        <f>'Data Entry Page '!C32</f>
        <v>#VALUE!</v>
      </c>
      <c r="D246" s="218"/>
      <c r="E246" s="184" t="e">
        <f t="shared" si="5"/>
        <v>#DIV/0!</v>
      </c>
      <c r="F246" s="138"/>
      <c r="G246" s="138" t="e">
        <f t="shared" si="6"/>
        <v>#DIV/0!</v>
      </c>
      <c r="H246" s="138"/>
      <c r="I246" s="138" t="e">
        <f t="shared" si="7"/>
        <v>#DIV/0!</v>
      </c>
      <c r="J246" s="10"/>
    </row>
    <row r="247" spans="2:10" x14ac:dyDescent="0.2">
      <c r="B247" s="13">
        <v>18</v>
      </c>
      <c r="C247" s="15" t="e">
        <f>'Data Entry Page '!C33</f>
        <v>#VALUE!</v>
      </c>
      <c r="D247" s="218"/>
      <c r="E247" s="184" t="e">
        <f t="shared" si="5"/>
        <v>#DIV/0!</v>
      </c>
      <c r="F247" s="138"/>
      <c r="G247" s="138" t="e">
        <f t="shared" si="6"/>
        <v>#DIV/0!</v>
      </c>
      <c r="H247" s="138"/>
      <c r="I247" s="138" t="e">
        <f t="shared" si="7"/>
        <v>#DIV/0!</v>
      </c>
      <c r="J247" s="10"/>
    </row>
    <row r="248" spans="2:10" x14ac:dyDescent="0.2">
      <c r="B248" s="13">
        <v>19</v>
      </c>
      <c r="C248" s="15" t="e">
        <f>'Data Entry Page '!C34</f>
        <v>#VALUE!</v>
      </c>
      <c r="D248" s="218"/>
      <c r="E248" s="184" t="e">
        <f t="shared" si="5"/>
        <v>#DIV/0!</v>
      </c>
      <c r="F248" s="138"/>
      <c r="G248" s="138" t="e">
        <f t="shared" si="6"/>
        <v>#DIV/0!</v>
      </c>
      <c r="H248" s="138"/>
      <c r="I248" s="138" t="e">
        <f t="shared" si="7"/>
        <v>#DIV/0!</v>
      </c>
      <c r="J248" s="10"/>
    </row>
    <row r="249" spans="2:10" x14ac:dyDescent="0.2">
      <c r="B249" s="13">
        <v>20</v>
      </c>
      <c r="C249" s="15" t="e">
        <f>'Data Entry Page '!C35</f>
        <v>#VALUE!</v>
      </c>
      <c r="D249" s="218"/>
      <c r="E249" s="184" t="e">
        <f t="shared" si="5"/>
        <v>#DIV/0!</v>
      </c>
      <c r="F249" s="138"/>
      <c r="G249" s="138" t="e">
        <f t="shared" si="6"/>
        <v>#DIV/0!</v>
      </c>
      <c r="H249" s="138"/>
      <c r="I249" s="138" t="e">
        <f t="shared" si="7"/>
        <v>#DIV/0!</v>
      </c>
      <c r="J249" s="10"/>
    </row>
    <row r="250" spans="2:10" x14ac:dyDescent="0.2">
      <c r="B250" s="13">
        <v>21</v>
      </c>
      <c r="C250" s="15" t="e">
        <f>'Data Entry Page '!C36</f>
        <v>#VALUE!</v>
      </c>
      <c r="D250" s="218"/>
      <c r="E250" s="184" t="e">
        <f t="shared" si="5"/>
        <v>#DIV/0!</v>
      </c>
      <c r="F250" s="138"/>
      <c r="G250" s="138" t="e">
        <f t="shared" si="6"/>
        <v>#DIV/0!</v>
      </c>
      <c r="H250" s="138"/>
      <c r="I250" s="138" t="e">
        <f t="shared" si="7"/>
        <v>#DIV/0!</v>
      </c>
      <c r="J250" s="10"/>
    </row>
    <row r="251" spans="2:10" x14ac:dyDescent="0.2">
      <c r="B251" s="13">
        <v>22</v>
      </c>
      <c r="C251" s="15" t="e">
        <f>'Data Entry Page '!C37</f>
        <v>#VALUE!</v>
      </c>
      <c r="D251" s="218"/>
      <c r="E251" s="184" t="e">
        <f t="shared" si="5"/>
        <v>#DIV/0!</v>
      </c>
      <c r="F251" s="138"/>
      <c r="G251" s="138" t="e">
        <f t="shared" si="6"/>
        <v>#DIV/0!</v>
      </c>
      <c r="H251" s="138"/>
      <c r="I251" s="138" t="e">
        <f t="shared" si="7"/>
        <v>#DIV/0!</v>
      </c>
      <c r="J251" s="10"/>
    </row>
    <row r="252" spans="2:10" x14ac:dyDescent="0.2">
      <c r="B252" s="13">
        <v>23</v>
      </c>
      <c r="C252" s="15" t="e">
        <f>'Data Entry Page '!C38</f>
        <v>#VALUE!</v>
      </c>
      <c r="D252" s="218"/>
      <c r="E252" s="184" t="e">
        <f t="shared" si="5"/>
        <v>#DIV/0!</v>
      </c>
      <c r="F252" s="138"/>
      <c r="G252" s="138" t="e">
        <f t="shared" si="6"/>
        <v>#DIV/0!</v>
      </c>
      <c r="H252" s="138"/>
      <c r="I252" s="138" t="e">
        <f t="shared" si="7"/>
        <v>#DIV/0!</v>
      </c>
      <c r="J252" s="10"/>
    </row>
    <row r="253" spans="2:10" x14ac:dyDescent="0.2">
      <c r="B253" s="13">
        <v>24</v>
      </c>
      <c r="C253" s="15" t="e">
        <f>'Data Entry Page '!C39</f>
        <v>#VALUE!</v>
      </c>
      <c r="D253" s="218"/>
      <c r="E253" s="184" t="e">
        <f t="shared" si="5"/>
        <v>#DIV/0!</v>
      </c>
      <c r="F253" s="138"/>
      <c r="G253" s="138" t="e">
        <f t="shared" si="6"/>
        <v>#DIV/0!</v>
      </c>
      <c r="H253" s="138"/>
      <c r="I253" s="138" t="e">
        <f t="shared" si="7"/>
        <v>#DIV/0!</v>
      </c>
      <c r="J253" s="10"/>
    </row>
    <row r="254" spans="2:10" x14ac:dyDescent="0.2">
      <c r="B254" s="13"/>
      <c r="C254" s="279" t="s">
        <v>839</v>
      </c>
      <c r="D254" s="280"/>
      <c r="E254" s="226" t="e">
        <f>K52</f>
        <v>#DIV/0!</v>
      </c>
      <c r="F254" s="141"/>
      <c r="G254" s="141" t="e">
        <f>K125</f>
        <v>#DIV/0!</v>
      </c>
      <c r="H254" s="141"/>
      <c r="I254" s="141" t="e">
        <f>K196</f>
        <v>#DIV/0!</v>
      </c>
      <c r="J254" s="10"/>
    </row>
    <row r="255" spans="2:10" x14ac:dyDescent="0.2">
      <c r="B255" s="318" t="s">
        <v>1</v>
      </c>
      <c r="C255" s="318"/>
      <c r="D255" s="219"/>
      <c r="E255" s="226" t="e">
        <f>SUM(E230:E254)</f>
        <v>#DIV/0!</v>
      </c>
      <c r="F255" s="138"/>
      <c r="G255" s="141" t="e">
        <f>I149</f>
        <v>#DIV/0!</v>
      </c>
      <c r="H255" s="138"/>
      <c r="I255" s="141" t="e">
        <f>I220</f>
        <v>#DIV/0!</v>
      </c>
      <c r="J255" s="10"/>
    </row>
    <row r="256" spans="2:10" x14ac:dyDescent="0.2">
      <c r="B256" s="10"/>
      <c r="C256" s="10"/>
      <c r="D256" s="11"/>
      <c r="E256" s="130"/>
      <c r="F256" s="10"/>
      <c r="G256" s="10"/>
      <c r="H256" s="10"/>
      <c r="I256" s="10"/>
      <c r="J256" s="10"/>
    </row>
  </sheetData>
  <sheetProtection algorithmName="SHA-512" hashValue="s8SIbuoESQHHyYUYq3RctCaJFkeB8o7K0Z12Y2bk6kSKSstSTD/GXEmyVFeYCDgKCINhUUypK4+ZMj0LzCqCdw==" saltValue="oTZzDcvSq8qso2izU5OqCw==" spinCount="100000" sheet="1" objects="1" scenarios="1"/>
  <mergeCells count="27">
    <mergeCell ref="C121:G121"/>
    <mergeCell ref="C118:K118"/>
    <mergeCell ref="C3:M3"/>
    <mergeCell ref="C4:M4"/>
    <mergeCell ref="B113:C113"/>
    <mergeCell ref="C13:I13"/>
    <mergeCell ref="C14:I14"/>
    <mergeCell ref="C119:K119"/>
    <mergeCell ref="C22:G22"/>
    <mergeCell ref="C31:G31"/>
    <mergeCell ref="C23:G23"/>
    <mergeCell ref="B77:C77"/>
    <mergeCell ref="C43:I43"/>
    <mergeCell ref="C44:I44"/>
    <mergeCell ref="C82:I82"/>
    <mergeCell ref="C83:I83"/>
    <mergeCell ref="B149:C149"/>
    <mergeCell ref="C155:I155"/>
    <mergeCell ref="B184:C184"/>
    <mergeCell ref="C192:G192"/>
    <mergeCell ref="C189:K189"/>
    <mergeCell ref="C190:K190"/>
    <mergeCell ref="B255:C255"/>
    <mergeCell ref="B220:C220"/>
    <mergeCell ref="C225:I225"/>
    <mergeCell ref="C226:I226"/>
    <mergeCell ref="C154:I154"/>
  </mergeCells>
  <phoneticPr fontId="0" type="noConversion"/>
  <pageMargins left="0.3" right="0.3" top="1.5733333333333333" bottom="0.4" header="0.4" footer="0.3"/>
  <pageSetup scale="64" orientation="landscape" horizontalDpi="300" verticalDpi="300" r:id="rId1"/>
  <headerFooter alignWithMargins="0">
    <oddHeader xml:space="preserve">&amp;L&amp;G&amp;C&amp;"-,Bold"&amp;14Division of Financial and Administrative Services
School Finance
State Assessed Railroad and Utilities (SARRU) Calcualtion
Also used for the Private Car Tax Calculation&amp;R&amp;"Times New Roman,Bold"
        </oddHeader>
    <oddFooter>&amp;L&amp;"-,Regular"March 30, 2023&amp;C&amp;"-,Regular"Copyright:
© 2015 Missouri Department of Elementary and Secondary Education
&amp;R&amp;P</oddFooter>
  </headerFooter>
  <rowBreaks count="6" manualBreakCount="6">
    <brk id="39" max="13" man="1"/>
    <brk id="79" max="13" man="1"/>
    <brk id="115" max="16383" man="1"/>
    <brk id="151" max="16383" man="1"/>
    <brk id="186" max="16383" man="1"/>
    <brk id="222"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6"/>
  <sheetViews>
    <sheetView workbookViewId="0">
      <pane xSplit="1" ySplit="1" topLeftCell="B2" activePane="bottomRight" state="frozen"/>
      <selection activeCell="K10" sqref="K10"/>
      <selection pane="topRight" activeCell="K10" sqref="K10"/>
      <selection pane="bottomLeft" activeCell="K10" sqref="K10"/>
      <selection pane="bottomRight" activeCell="L35" sqref="L35"/>
    </sheetView>
  </sheetViews>
  <sheetFormatPr defaultRowHeight="12.75" x14ac:dyDescent="0.2"/>
  <sheetData>
    <row r="1" spans="1:116" s="99" customFormat="1" x14ac:dyDescent="0.2">
      <c r="A1" s="99" t="s">
        <v>768</v>
      </c>
      <c r="B1" s="99">
        <v>1</v>
      </c>
      <c r="C1" s="99">
        <v>2</v>
      </c>
      <c r="D1" s="99">
        <v>3</v>
      </c>
      <c r="E1" s="99">
        <v>4</v>
      </c>
      <c r="F1" s="99">
        <v>5</v>
      </c>
      <c r="G1" s="99">
        <v>6</v>
      </c>
      <c r="H1" s="99">
        <v>7</v>
      </c>
      <c r="I1" s="99">
        <v>8</v>
      </c>
      <c r="J1" s="99">
        <v>9</v>
      </c>
      <c r="K1" s="99">
        <v>10</v>
      </c>
      <c r="L1" s="99">
        <v>11</v>
      </c>
      <c r="M1" s="99">
        <v>12</v>
      </c>
      <c r="N1" s="99">
        <v>13</v>
      </c>
      <c r="O1" s="99">
        <v>14</v>
      </c>
      <c r="P1" s="99">
        <v>15</v>
      </c>
      <c r="Q1" s="99">
        <v>16</v>
      </c>
      <c r="R1" s="99">
        <v>17</v>
      </c>
      <c r="S1" s="99">
        <v>18</v>
      </c>
      <c r="T1" s="99">
        <v>19</v>
      </c>
      <c r="U1" s="99">
        <v>20</v>
      </c>
      <c r="V1" s="99">
        <v>21</v>
      </c>
      <c r="W1" s="99">
        <v>22</v>
      </c>
      <c r="X1" s="99">
        <v>23</v>
      </c>
      <c r="Y1" s="99">
        <v>24</v>
      </c>
      <c r="Z1" s="99">
        <v>25</v>
      </c>
      <c r="AA1" s="99">
        <v>26</v>
      </c>
      <c r="AB1" s="99">
        <v>27</v>
      </c>
      <c r="AC1" s="99">
        <v>28</v>
      </c>
      <c r="AD1" s="99">
        <v>29</v>
      </c>
      <c r="AE1" s="99">
        <v>30</v>
      </c>
      <c r="AF1" s="99">
        <v>31</v>
      </c>
      <c r="AG1" s="99">
        <v>32</v>
      </c>
      <c r="AH1" s="99">
        <v>33</v>
      </c>
      <c r="AI1" s="99">
        <v>34</v>
      </c>
      <c r="AJ1" s="99">
        <v>35</v>
      </c>
      <c r="AK1" s="99">
        <v>36</v>
      </c>
      <c r="AL1" s="99">
        <v>37</v>
      </c>
      <c r="AM1" s="99">
        <v>38</v>
      </c>
      <c r="AN1" s="99">
        <v>39</v>
      </c>
      <c r="AO1" s="99">
        <v>40</v>
      </c>
      <c r="AP1" s="99">
        <v>41</v>
      </c>
      <c r="AQ1" s="99">
        <v>42</v>
      </c>
      <c r="AR1" s="99">
        <v>43</v>
      </c>
      <c r="AS1" s="99">
        <v>44</v>
      </c>
      <c r="AT1" s="99">
        <v>45</v>
      </c>
      <c r="AU1" s="99">
        <v>46</v>
      </c>
      <c r="AV1" s="99">
        <v>47</v>
      </c>
      <c r="AW1" s="99">
        <v>48</v>
      </c>
      <c r="AX1" s="99">
        <v>49</v>
      </c>
      <c r="AY1" s="99">
        <v>50</v>
      </c>
      <c r="AZ1" s="99">
        <v>51</v>
      </c>
      <c r="BA1" s="99">
        <v>52</v>
      </c>
      <c r="BB1" s="99">
        <v>53</v>
      </c>
      <c r="BC1" s="99">
        <v>54</v>
      </c>
      <c r="BD1" s="99">
        <v>55</v>
      </c>
      <c r="BE1" s="99">
        <v>56</v>
      </c>
      <c r="BF1" s="99">
        <v>57</v>
      </c>
      <c r="BG1" s="99">
        <v>58</v>
      </c>
      <c r="BH1" s="99">
        <v>59</v>
      </c>
      <c r="BI1" s="99">
        <v>60</v>
      </c>
      <c r="BJ1" s="99">
        <v>61</v>
      </c>
      <c r="BK1" s="99">
        <v>62</v>
      </c>
      <c r="BL1" s="99">
        <v>63</v>
      </c>
      <c r="BM1" s="99">
        <v>64</v>
      </c>
      <c r="BN1" s="99">
        <v>65</v>
      </c>
      <c r="BO1" s="99">
        <v>66</v>
      </c>
      <c r="BP1" s="99">
        <v>67</v>
      </c>
      <c r="BQ1" s="99">
        <v>68</v>
      </c>
      <c r="BR1" s="99">
        <v>69</v>
      </c>
      <c r="BS1" s="99">
        <v>70</v>
      </c>
      <c r="BT1" s="99">
        <v>71</v>
      </c>
      <c r="BU1" s="99">
        <v>72</v>
      </c>
      <c r="BV1" s="99">
        <v>73</v>
      </c>
      <c r="BW1" s="99">
        <v>74</v>
      </c>
      <c r="BX1" s="99">
        <v>75</v>
      </c>
      <c r="BY1" s="99">
        <v>76</v>
      </c>
      <c r="BZ1" s="99">
        <v>77</v>
      </c>
      <c r="CA1" s="99">
        <v>78</v>
      </c>
      <c r="CB1" s="99">
        <v>79</v>
      </c>
      <c r="CC1" s="99">
        <v>80</v>
      </c>
      <c r="CD1" s="99">
        <v>81</v>
      </c>
      <c r="CE1" s="99">
        <v>82</v>
      </c>
      <c r="CF1" s="99">
        <v>83</v>
      </c>
      <c r="CG1" s="99">
        <v>84</v>
      </c>
      <c r="CH1" s="99">
        <v>85</v>
      </c>
      <c r="CI1" s="99">
        <v>86</v>
      </c>
      <c r="CJ1" s="99">
        <v>87</v>
      </c>
      <c r="CK1" s="99">
        <v>88</v>
      </c>
      <c r="CL1" s="99">
        <v>89</v>
      </c>
      <c r="CM1" s="99">
        <v>90</v>
      </c>
      <c r="CN1" s="99">
        <v>91</v>
      </c>
      <c r="CO1" s="99">
        <v>92</v>
      </c>
      <c r="CP1" s="99">
        <v>93</v>
      </c>
      <c r="CQ1" s="99">
        <v>94</v>
      </c>
      <c r="CR1" s="99">
        <v>95</v>
      </c>
      <c r="CS1" s="99">
        <v>96</v>
      </c>
      <c r="CT1" s="99">
        <v>97</v>
      </c>
      <c r="CU1" s="99">
        <v>98</v>
      </c>
      <c r="CV1" s="99">
        <v>99</v>
      </c>
      <c r="CW1" s="99">
        <v>100</v>
      </c>
      <c r="CX1" s="99">
        <v>101</v>
      </c>
      <c r="CY1" s="99">
        <v>102</v>
      </c>
      <c r="CZ1" s="99">
        <v>103</v>
      </c>
      <c r="DA1" s="99">
        <v>104</v>
      </c>
      <c r="DB1" s="99">
        <v>105</v>
      </c>
      <c r="DC1" s="99">
        <v>106</v>
      </c>
      <c r="DD1" s="99">
        <v>107</v>
      </c>
      <c r="DE1" s="99">
        <v>108</v>
      </c>
      <c r="DF1" s="99">
        <v>109</v>
      </c>
      <c r="DG1" s="99">
        <v>110</v>
      </c>
      <c r="DH1" s="99">
        <v>111</v>
      </c>
      <c r="DI1" s="99">
        <v>112</v>
      </c>
      <c r="DJ1" s="99">
        <v>113</v>
      </c>
      <c r="DK1" s="99">
        <v>114</v>
      </c>
      <c r="DL1" s="99">
        <v>115</v>
      </c>
    </row>
    <row r="2" spans="1:116" x14ac:dyDescent="0.2">
      <c r="A2">
        <v>1</v>
      </c>
      <c r="B2" s="100">
        <v>1090</v>
      </c>
      <c r="C2" s="100">
        <v>2089</v>
      </c>
      <c r="D2" s="100">
        <v>3031</v>
      </c>
      <c r="E2" s="100">
        <v>4106</v>
      </c>
      <c r="F2" s="100">
        <v>5120</v>
      </c>
      <c r="G2" s="100">
        <v>6101</v>
      </c>
      <c r="H2" s="100">
        <v>7121</v>
      </c>
      <c r="I2" s="100">
        <v>8106</v>
      </c>
      <c r="J2" s="100">
        <v>9077</v>
      </c>
      <c r="K2" s="100">
        <v>10087</v>
      </c>
      <c r="L2" s="100">
        <v>11076</v>
      </c>
      <c r="M2" s="100">
        <v>12108</v>
      </c>
      <c r="N2" s="100">
        <v>13054</v>
      </c>
      <c r="O2" s="100">
        <v>4106</v>
      </c>
      <c r="P2" s="100">
        <v>15001</v>
      </c>
      <c r="Q2" s="100">
        <v>9077</v>
      </c>
      <c r="R2" s="100">
        <v>13061</v>
      </c>
      <c r="S2" s="100">
        <v>18047</v>
      </c>
      <c r="T2" s="100">
        <v>19139</v>
      </c>
      <c r="U2" s="100">
        <v>20001</v>
      </c>
      <c r="V2" s="100">
        <v>21148</v>
      </c>
      <c r="W2" s="100">
        <v>22088</v>
      </c>
      <c r="X2" s="100">
        <v>23099</v>
      </c>
      <c r="Y2" s="100">
        <v>24086</v>
      </c>
      <c r="Z2" s="100">
        <v>11076</v>
      </c>
      <c r="AA2" s="100">
        <v>26001</v>
      </c>
      <c r="AB2" s="100">
        <v>27055</v>
      </c>
      <c r="AC2" s="100">
        <v>28101</v>
      </c>
      <c r="AD2" s="100">
        <v>20001</v>
      </c>
      <c r="AE2" s="100">
        <v>30093</v>
      </c>
      <c r="AF2" s="100">
        <v>13054</v>
      </c>
      <c r="AG2" s="100">
        <v>2097</v>
      </c>
      <c r="AH2" s="100">
        <v>33090</v>
      </c>
      <c r="AI2" s="100">
        <v>34121</v>
      </c>
      <c r="AJ2" s="100">
        <v>35092</v>
      </c>
      <c r="AK2" s="100">
        <v>28101</v>
      </c>
      <c r="AL2" s="100">
        <v>28102</v>
      </c>
      <c r="AM2" s="100">
        <v>31116</v>
      </c>
      <c r="AN2" s="100">
        <v>22089</v>
      </c>
      <c r="AO2" s="100">
        <v>31122</v>
      </c>
      <c r="AP2" s="100">
        <v>31118</v>
      </c>
      <c r="AQ2" s="100">
        <v>8107</v>
      </c>
      <c r="AR2" s="100">
        <v>15003</v>
      </c>
      <c r="AS2" s="100">
        <v>44078</v>
      </c>
      <c r="AT2" s="100">
        <v>10092</v>
      </c>
      <c r="AU2" s="100">
        <v>46128</v>
      </c>
      <c r="AV2" s="100">
        <v>47060</v>
      </c>
      <c r="AW2" s="100">
        <v>48066</v>
      </c>
      <c r="AX2" s="100">
        <v>6103</v>
      </c>
      <c r="AY2" s="100">
        <v>36126</v>
      </c>
      <c r="AZ2" s="100">
        <v>19144</v>
      </c>
      <c r="BA2" s="100">
        <v>1092</v>
      </c>
      <c r="BB2" s="100">
        <v>15001</v>
      </c>
      <c r="BC2" s="100">
        <v>48070</v>
      </c>
      <c r="BD2" s="100">
        <v>5128</v>
      </c>
      <c r="BE2" s="100">
        <v>23101</v>
      </c>
      <c r="BF2" s="100">
        <v>57001</v>
      </c>
      <c r="BG2" s="100">
        <v>58106</v>
      </c>
      <c r="BH2" s="100">
        <v>13054</v>
      </c>
      <c r="BI2" s="100">
        <v>5120</v>
      </c>
      <c r="BJ2" s="100">
        <v>21151</v>
      </c>
      <c r="BK2" s="100">
        <v>47062</v>
      </c>
      <c r="BL2" s="100">
        <v>63066</v>
      </c>
      <c r="BM2" s="100">
        <v>56017</v>
      </c>
      <c r="BN2" s="100">
        <v>40101</v>
      </c>
      <c r="BO2" s="100">
        <v>26005</v>
      </c>
      <c r="BP2" s="100">
        <v>67055</v>
      </c>
      <c r="BQ2" s="100">
        <v>26001</v>
      </c>
      <c r="BR2" s="100">
        <v>4110</v>
      </c>
      <c r="BS2" s="100">
        <v>4106</v>
      </c>
      <c r="BT2" s="100">
        <v>15002</v>
      </c>
      <c r="BU2" s="100">
        <v>67055</v>
      </c>
      <c r="BV2" s="100">
        <v>5120</v>
      </c>
      <c r="BW2" s="100">
        <v>38045</v>
      </c>
      <c r="BX2" s="100">
        <v>75084</v>
      </c>
      <c r="BY2" s="100">
        <v>37037</v>
      </c>
      <c r="BZ2" s="100">
        <v>34124</v>
      </c>
      <c r="CA2" s="100">
        <v>35102</v>
      </c>
      <c r="CB2" s="100">
        <v>16094</v>
      </c>
      <c r="CC2" s="100">
        <v>8111</v>
      </c>
      <c r="CD2" s="100">
        <v>33093</v>
      </c>
      <c r="CE2" s="100">
        <v>4109</v>
      </c>
      <c r="CF2" s="100">
        <v>11076</v>
      </c>
      <c r="CG2" s="100">
        <v>29002</v>
      </c>
      <c r="CH2" s="100">
        <v>53112</v>
      </c>
      <c r="CI2" s="100">
        <v>86100</v>
      </c>
      <c r="CJ2" s="100">
        <v>4106</v>
      </c>
      <c r="CK2" s="100">
        <v>10090</v>
      </c>
      <c r="CL2" s="100">
        <v>13059</v>
      </c>
      <c r="CM2" s="100">
        <v>18050</v>
      </c>
      <c r="CN2" s="100">
        <v>12108</v>
      </c>
      <c r="CO2" s="100">
        <v>36139</v>
      </c>
      <c r="CP2" s="100">
        <v>20002</v>
      </c>
      <c r="CQ2" s="100">
        <v>50009</v>
      </c>
      <c r="CR2" s="100">
        <v>50014</v>
      </c>
      <c r="CS2" s="100">
        <v>36126</v>
      </c>
      <c r="CT2" s="100">
        <v>27055</v>
      </c>
      <c r="CU2" s="100">
        <v>98080</v>
      </c>
      <c r="CV2" s="100">
        <v>52096</v>
      </c>
      <c r="CW2" s="100">
        <v>100059</v>
      </c>
      <c r="CX2" s="100">
        <v>33091</v>
      </c>
      <c r="CY2" s="100">
        <v>56017</v>
      </c>
      <c r="CZ2" s="100">
        <v>9079</v>
      </c>
      <c r="DA2" s="100">
        <v>5127</v>
      </c>
      <c r="DB2" s="100">
        <v>40100</v>
      </c>
      <c r="DC2" s="100">
        <v>22094</v>
      </c>
      <c r="DD2" s="100">
        <v>46130</v>
      </c>
      <c r="DE2" s="100">
        <v>7124</v>
      </c>
      <c r="DF2" s="100">
        <v>36139</v>
      </c>
      <c r="DG2" s="100">
        <v>28101</v>
      </c>
      <c r="DH2" s="100">
        <v>9080</v>
      </c>
      <c r="DI2" s="100">
        <v>39137</v>
      </c>
      <c r="DJ2" s="100">
        <v>74194</v>
      </c>
      <c r="DK2" s="100">
        <v>34124</v>
      </c>
      <c r="DL2" s="100">
        <v>115115</v>
      </c>
    </row>
    <row r="3" spans="1:116" x14ac:dyDescent="0.2">
      <c r="A3">
        <v>2</v>
      </c>
      <c r="B3" s="100">
        <v>1091</v>
      </c>
      <c r="C3" s="100">
        <v>2090</v>
      </c>
      <c r="D3" s="100">
        <v>3032</v>
      </c>
      <c r="E3" s="100">
        <v>4109</v>
      </c>
      <c r="F3" s="100">
        <v>5121</v>
      </c>
      <c r="G3" s="100">
        <v>6103</v>
      </c>
      <c r="H3" s="100">
        <v>7122</v>
      </c>
      <c r="I3" s="100">
        <v>8107</v>
      </c>
      <c r="J3" s="100">
        <v>9078</v>
      </c>
      <c r="K3" s="100">
        <v>10089</v>
      </c>
      <c r="L3" s="100">
        <v>11078</v>
      </c>
      <c r="M3" s="100">
        <v>12109</v>
      </c>
      <c r="N3" s="100">
        <v>13055</v>
      </c>
      <c r="O3" s="100">
        <v>4110</v>
      </c>
      <c r="P3" s="100">
        <v>15002</v>
      </c>
      <c r="Q3" s="100">
        <v>16090</v>
      </c>
      <c r="R3" s="100">
        <v>17121</v>
      </c>
      <c r="S3" s="100">
        <v>18050</v>
      </c>
      <c r="T3" s="100">
        <v>19140</v>
      </c>
      <c r="U3" s="100">
        <v>20002</v>
      </c>
      <c r="V3" s="100">
        <v>21149</v>
      </c>
      <c r="W3" s="100">
        <v>22089</v>
      </c>
      <c r="X3" s="100">
        <v>23101</v>
      </c>
      <c r="Y3" s="100">
        <v>24087</v>
      </c>
      <c r="Z3" s="100">
        <v>24086</v>
      </c>
      <c r="AA3" s="100">
        <v>26002</v>
      </c>
      <c r="AB3" s="100">
        <v>27056</v>
      </c>
      <c r="AC3" s="100">
        <v>28102</v>
      </c>
      <c r="AD3" s="100">
        <v>29001</v>
      </c>
      <c r="AE3" s="100">
        <v>39142</v>
      </c>
      <c r="AF3" s="100">
        <v>13055</v>
      </c>
      <c r="AG3" s="100">
        <v>11076</v>
      </c>
      <c r="AH3" s="100">
        <v>33091</v>
      </c>
      <c r="AI3" s="100">
        <v>34122</v>
      </c>
      <c r="AJ3" s="100">
        <v>35093</v>
      </c>
      <c r="AK3" s="100">
        <v>36123</v>
      </c>
      <c r="AL3" s="100">
        <v>36135</v>
      </c>
      <c r="AM3" s="100">
        <v>38044</v>
      </c>
      <c r="AN3" s="100">
        <v>39133</v>
      </c>
      <c r="AO3" s="100">
        <v>40100</v>
      </c>
      <c r="AP3" s="100">
        <v>41001</v>
      </c>
      <c r="AQ3" s="100">
        <v>19144</v>
      </c>
      <c r="AR3" s="100">
        <v>43001</v>
      </c>
      <c r="AS3" s="100">
        <v>44083</v>
      </c>
      <c r="AT3" s="100">
        <v>21151</v>
      </c>
      <c r="AU3" s="100">
        <v>46130</v>
      </c>
      <c r="AV3" s="100">
        <v>47062</v>
      </c>
      <c r="AW3" s="100">
        <v>48068</v>
      </c>
      <c r="AX3" s="100">
        <v>49132</v>
      </c>
      <c r="AY3" s="100">
        <v>50001</v>
      </c>
      <c r="AZ3" s="100">
        <v>42111</v>
      </c>
      <c r="BA3" s="100">
        <v>52096</v>
      </c>
      <c r="BB3" s="100">
        <v>15002</v>
      </c>
      <c r="BC3" s="100">
        <v>54037</v>
      </c>
      <c r="BD3" s="100">
        <v>39135</v>
      </c>
      <c r="BE3" s="100">
        <v>52096</v>
      </c>
      <c r="BF3" s="100">
        <v>57002</v>
      </c>
      <c r="BG3" s="100">
        <v>58107</v>
      </c>
      <c r="BH3" s="100">
        <v>13061</v>
      </c>
      <c r="BI3" s="100">
        <v>5121</v>
      </c>
      <c r="BJ3" s="100">
        <v>52096</v>
      </c>
      <c r="BK3" s="100">
        <v>62070</v>
      </c>
      <c r="BL3" s="100">
        <v>63067</v>
      </c>
      <c r="BM3" s="100">
        <v>64072</v>
      </c>
      <c r="BN3" s="100">
        <v>41001</v>
      </c>
      <c r="BO3" s="100">
        <v>66102</v>
      </c>
      <c r="BP3" s="100">
        <v>67061</v>
      </c>
      <c r="BQ3" s="100">
        <v>27057</v>
      </c>
      <c r="BR3" s="100">
        <v>10091</v>
      </c>
      <c r="BS3" s="100">
        <v>37039</v>
      </c>
      <c r="BT3" s="100">
        <v>27058</v>
      </c>
      <c r="BU3" s="100">
        <v>72066</v>
      </c>
      <c r="BV3" s="100">
        <v>49132</v>
      </c>
      <c r="BW3" s="100">
        <v>74187</v>
      </c>
      <c r="BX3" s="100">
        <v>75085</v>
      </c>
      <c r="BY3" s="100">
        <v>63067</v>
      </c>
      <c r="BZ3" s="100">
        <v>46140</v>
      </c>
      <c r="CA3" s="100">
        <v>78001</v>
      </c>
      <c r="CB3" s="100">
        <v>62072</v>
      </c>
      <c r="CC3" s="100">
        <v>27059</v>
      </c>
      <c r="CD3" s="100">
        <v>81094</v>
      </c>
      <c r="CE3" s="100">
        <v>57001</v>
      </c>
      <c r="CF3" s="100">
        <v>24087</v>
      </c>
      <c r="CG3" s="100">
        <v>30093</v>
      </c>
      <c r="CH3" s="100">
        <v>81095</v>
      </c>
      <c r="CI3" s="100">
        <v>98080</v>
      </c>
      <c r="CJ3" s="100">
        <v>4109</v>
      </c>
      <c r="CK3" s="100">
        <v>21151</v>
      </c>
      <c r="CL3" s="100">
        <v>13061</v>
      </c>
      <c r="CM3" s="100">
        <v>47060</v>
      </c>
      <c r="CN3" s="100">
        <v>18047</v>
      </c>
      <c r="CO3" s="100">
        <v>92087</v>
      </c>
      <c r="CP3" s="100">
        <v>43003</v>
      </c>
      <c r="CQ3" s="100">
        <v>50014</v>
      </c>
      <c r="CR3" s="100">
        <v>94078</v>
      </c>
      <c r="CS3" s="100">
        <v>96088</v>
      </c>
      <c r="CT3" s="100">
        <v>45078</v>
      </c>
      <c r="CU3" s="100"/>
      <c r="CV3" s="100">
        <v>98080</v>
      </c>
      <c r="CW3" s="100">
        <v>100060</v>
      </c>
      <c r="CX3" s="100">
        <v>46130</v>
      </c>
      <c r="CY3" s="100">
        <v>61150</v>
      </c>
      <c r="CZ3" s="100">
        <v>12110</v>
      </c>
      <c r="DA3" s="100">
        <v>22089</v>
      </c>
      <c r="DB3" s="100">
        <v>58106</v>
      </c>
      <c r="DC3" s="100">
        <v>104042</v>
      </c>
      <c r="DD3" s="100">
        <v>46131</v>
      </c>
      <c r="DE3" s="100">
        <v>7125</v>
      </c>
      <c r="DF3" s="100">
        <v>37039</v>
      </c>
      <c r="DG3" s="100">
        <v>36137</v>
      </c>
      <c r="DH3" s="100">
        <v>18047</v>
      </c>
      <c r="DI3" s="100">
        <v>39139</v>
      </c>
      <c r="DJ3" s="100">
        <v>113001</v>
      </c>
      <c r="DK3" s="100">
        <v>53111</v>
      </c>
      <c r="DL3" s="100"/>
    </row>
    <row r="4" spans="1:116" x14ac:dyDescent="0.2">
      <c r="A4">
        <v>3</v>
      </c>
      <c r="B4" s="100">
        <v>1092</v>
      </c>
      <c r="C4" s="100">
        <v>2097</v>
      </c>
      <c r="D4" s="100">
        <v>3033</v>
      </c>
      <c r="E4" s="100">
        <v>4110</v>
      </c>
      <c r="F4" s="100">
        <v>5122</v>
      </c>
      <c r="G4" s="100">
        <v>6104</v>
      </c>
      <c r="H4" s="100">
        <v>7123</v>
      </c>
      <c r="I4" s="100">
        <v>8111</v>
      </c>
      <c r="J4" s="100">
        <v>9079</v>
      </c>
      <c r="K4" s="100">
        <v>10090</v>
      </c>
      <c r="L4" s="100">
        <v>11079</v>
      </c>
      <c r="M4" s="100">
        <v>12110</v>
      </c>
      <c r="N4" s="100">
        <v>13057</v>
      </c>
      <c r="O4" s="100">
        <v>14126</v>
      </c>
      <c r="P4" s="100">
        <v>15003</v>
      </c>
      <c r="Q4" s="100">
        <v>16092</v>
      </c>
      <c r="R4" s="100">
        <v>17122</v>
      </c>
      <c r="S4" s="100">
        <v>101105</v>
      </c>
      <c r="T4" s="100">
        <v>19142</v>
      </c>
      <c r="U4" s="100">
        <v>29002</v>
      </c>
      <c r="V4" s="100">
        <v>21150</v>
      </c>
      <c r="W4" s="100">
        <v>22090</v>
      </c>
      <c r="X4" s="100">
        <v>56015</v>
      </c>
      <c r="Y4" s="100">
        <v>24089</v>
      </c>
      <c r="Z4" s="100">
        <v>24087</v>
      </c>
      <c r="AA4" s="100">
        <v>26005</v>
      </c>
      <c r="AB4" s="100">
        <v>27057</v>
      </c>
      <c r="AC4" s="100">
        <v>28103</v>
      </c>
      <c r="AD4" s="100">
        <v>29002</v>
      </c>
      <c r="AE4" s="100">
        <v>43001</v>
      </c>
      <c r="AF4" s="100">
        <v>25001</v>
      </c>
      <c r="AG4" s="100">
        <v>25001</v>
      </c>
      <c r="AH4" s="100">
        <v>33092</v>
      </c>
      <c r="AI4" s="100">
        <v>34124</v>
      </c>
      <c r="AJ4" s="100">
        <v>35094</v>
      </c>
      <c r="AK4" s="100">
        <v>36126</v>
      </c>
      <c r="AL4" s="100">
        <v>37037</v>
      </c>
      <c r="AM4" s="100">
        <v>38045</v>
      </c>
      <c r="AN4" s="100">
        <v>39134</v>
      </c>
      <c r="AO4" s="100">
        <v>40101</v>
      </c>
      <c r="AP4" s="100">
        <v>41002</v>
      </c>
      <c r="AQ4" s="100">
        <v>42111</v>
      </c>
      <c r="AR4" s="100">
        <v>43002</v>
      </c>
      <c r="AS4" s="100">
        <v>44084</v>
      </c>
      <c r="AT4" s="100">
        <v>45076</v>
      </c>
      <c r="AU4" s="100">
        <v>46131</v>
      </c>
      <c r="AV4" s="100">
        <v>47064</v>
      </c>
      <c r="AW4" s="100">
        <v>48069</v>
      </c>
      <c r="AX4" s="100">
        <v>49135</v>
      </c>
      <c r="AY4" s="100">
        <v>50002</v>
      </c>
      <c r="AZ4" s="100">
        <v>48070</v>
      </c>
      <c r="BA4" s="100">
        <v>56017</v>
      </c>
      <c r="BB4" s="100">
        <v>30093</v>
      </c>
      <c r="BC4" s="100">
        <v>54039</v>
      </c>
      <c r="BD4" s="100">
        <v>49140</v>
      </c>
      <c r="BE4" s="100">
        <v>56015</v>
      </c>
      <c r="BF4" s="100">
        <v>57003</v>
      </c>
      <c r="BG4" s="100">
        <v>58108</v>
      </c>
      <c r="BH4" s="100">
        <v>17121</v>
      </c>
      <c r="BI4" s="100">
        <v>60077</v>
      </c>
      <c r="BJ4" s="100">
        <v>58107</v>
      </c>
      <c r="BK4" s="100">
        <v>62072</v>
      </c>
      <c r="BL4" s="100">
        <v>66104</v>
      </c>
      <c r="BM4" s="100">
        <v>64074</v>
      </c>
      <c r="BN4" s="100">
        <v>41002</v>
      </c>
      <c r="BO4" s="100">
        <v>66103</v>
      </c>
      <c r="BP4" s="100">
        <v>100061</v>
      </c>
      <c r="BQ4" s="100">
        <v>27061</v>
      </c>
      <c r="BR4" s="100">
        <v>69104</v>
      </c>
      <c r="BS4" s="100">
        <v>57001</v>
      </c>
      <c r="BT4" s="100">
        <v>66102</v>
      </c>
      <c r="BU4" s="100">
        <v>72068</v>
      </c>
      <c r="BV4" s="100">
        <v>49140</v>
      </c>
      <c r="BW4" s="100">
        <v>74190</v>
      </c>
      <c r="BX4" s="100">
        <v>75086</v>
      </c>
      <c r="BY4" s="100">
        <v>76081</v>
      </c>
      <c r="BZ4" s="100">
        <v>77100</v>
      </c>
      <c r="CA4" s="100">
        <v>78002</v>
      </c>
      <c r="CB4" s="100">
        <v>79077</v>
      </c>
      <c r="CC4" s="100">
        <v>42111</v>
      </c>
      <c r="CD4" s="100">
        <v>81095</v>
      </c>
      <c r="CE4" s="100">
        <v>70092</v>
      </c>
      <c r="CF4" s="100">
        <v>24093</v>
      </c>
      <c r="CG4" s="100">
        <v>39136</v>
      </c>
      <c r="CH4" s="100">
        <v>81097</v>
      </c>
      <c r="CI4" s="100">
        <v>105125</v>
      </c>
      <c r="CJ4" s="100">
        <v>64075</v>
      </c>
      <c r="CK4" s="100">
        <v>61156</v>
      </c>
      <c r="CL4" s="100">
        <v>17126</v>
      </c>
      <c r="CM4" s="100">
        <v>90075</v>
      </c>
      <c r="CN4" s="100">
        <v>91091</v>
      </c>
      <c r="CO4" s="100">
        <v>92088</v>
      </c>
      <c r="CP4" s="100">
        <v>84004</v>
      </c>
      <c r="CQ4" s="100">
        <v>62072</v>
      </c>
      <c r="CR4" s="100">
        <v>94083</v>
      </c>
      <c r="CS4" s="100">
        <v>96089</v>
      </c>
      <c r="CT4" s="100">
        <v>54042</v>
      </c>
      <c r="CU4" s="100"/>
      <c r="CV4" s="100">
        <v>99082</v>
      </c>
      <c r="CW4" s="100">
        <v>100061</v>
      </c>
      <c r="CX4" s="100">
        <v>90076</v>
      </c>
      <c r="CY4" s="100">
        <v>64072</v>
      </c>
      <c r="CZ4" s="100">
        <v>72074</v>
      </c>
      <c r="DA4" s="100">
        <v>22091</v>
      </c>
      <c r="DB4" s="100">
        <v>86100</v>
      </c>
      <c r="DC4" s="100">
        <v>106001</v>
      </c>
      <c r="DD4" s="100">
        <v>107151</v>
      </c>
      <c r="DE4" s="100">
        <v>20002</v>
      </c>
      <c r="DF4" s="100">
        <v>57003</v>
      </c>
      <c r="DG4" s="100">
        <v>94076</v>
      </c>
      <c r="DH4" s="100">
        <v>47060</v>
      </c>
      <c r="DI4" s="100">
        <v>39142</v>
      </c>
      <c r="DJ4" s="100"/>
      <c r="DK4" s="100">
        <v>107156</v>
      </c>
      <c r="DL4" s="100"/>
    </row>
    <row r="5" spans="1:116" x14ac:dyDescent="0.2">
      <c r="A5">
        <v>4</v>
      </c>
      <c r="B5" s="100">
        <v>61154</v>
      </c>
      <c r="C5" s="100">
        <v>32056</v>
      </c>
      <c r="D5" s="100"/>
      <c r="E5" s="100">
        <v>10090</v>
      </c>
      <c r="F5" s="100">
        <v>5123</v>
      </c>
      <c r="G5" s="100">
        <v>49137</v>
      </c>
      <c r="H5" s="100">
        <v>7124</v>
      </c>
      <c r="I5" s="100">
        <v>15003</v>
      </c>
      <c r="J5" s="100">
        <v>9080</v>
      </c>
      <c r="K5" s="100">
        <v>10091</v>
      </c>
      <c r="L5" s="100">
        <v>11082</v>
      </c>
      <c r="M5" s="100">
        <v>18047</v>
      </c>
      <c r="N5" s="100">
        <v>13058</v>
      </c>
      <c r="O5" s="100">
        <v>14127</v>
      </c>
      <c r="P5" s="100">
        <v>15004</v>
      </c>
      <c r="Q5" s="100">
        <v>16094</v>
      </c>
      <c r="R5" s="100">
        <v>17124</v>
      </c>
      <c r="S5" s="100"/>
      <c r="T5" s="100">
        <v>19144</v>
      </c>
      <c r="U5" s="100">
        <v>84004</v>
      </c>
      <c r="V5" s="100">
        <v>21151</v>
      </c>
      <c r="W5" s="100">
        <v>22091</v>
      </c>
      <c r="X5" s="100">
        <v>56017</v>
      </c>
      <c r="Y5" s="100">
        <v>24090</v>
      </c>
      <c r="Z5" s="100">
        <v>25001</v>
      </c>
      <c r="AA5" s="100">
        <v>26006</v>
      </c>
      <c r="AB5" s="100">
        <v>27058</v>
      </c>
      <c r="AC5" s="100">
        <v>33094</v>
      </c>
      <c r="AD5" s="100">
        <v>29003</v>
      </c>
      <c r="AE5" s="100">
        <v>53111</v>
      </c>
      <c r="AF5" s="100">
        <v>31116</v>
      </c>
      <c r="AG5" s="100">
        <v>31116</v>
      </c>
      <c r="AH5" s="100">
        <v>33093</v>
      </c>
      <c r="AI5" s="100">
        <v>46131</v>
      </c>
      <c r="AJ5" s="100">
        <v>35097</v>
      </c>
      <c r="AK5" s="100">
        <v>36131</v>
      </c>
      <c r="AL5" s="100">
        <v>37039</v>
      </c>
      <c r="AM5" s="100">
        <v>38046</v>
      </c>
      <c r="AN5" s="100">
        <v>39135</v>
      </c>
      <c r="AO5" s="100">
        <v>40103</v>
      </c>
      <c r="AP5" s="100">
        <v>41003</v>
      </c>
      <c r="AQ5" s="100">
        <v>42113</v>
      </c>
      <c r="AR5" s="100">
        <v>43003</v>
      </c>
      <c r="AS5" s="100">
        <v>74187</v>
      </c>
      <c r="AT5" s="100">
        <v>45077</v>
      </c>
      <c r="AU5" s="100">
        <v>46132</v>
      </c>
      <c r="AV5" s="100">
        <v>47065</v>
      </c>
      <c r="AW5" s="100">
        <v>48070</v>
      </c>
      <c r="AX5" s="100">
        <v>49137</v>
      </c>
      <c r="AY5" s="100">
        <v>50003</v>
      </c>
      <c r="AZ5" s="100">
        <v>48075</v>
      </c>
      <c r="BA5" s="100">
        <v>61154</v>
      </c>
      <c r="BB5" s="100">
        <v>43001</v>
      </c>
      <c r="BC5" s="100">
        <v>54041</v>
      </c>
      <c r="BD5" s="100">
        <v>55104</v>
      </c>
      <c r="BE5" s="100">
        <v>56017</v>
      </c>
      <c r="BF5" s="100">
        <v>57004</v>
      </c>
      <c r="BG5" s="100">
        <v>58109</v>
      </c>
      <c r="BH5" s="100">
        <v>17122</v>
      </c>
      <c r="BI5" s="100">
        <v>73099</v>
      </c>
      <c r="BJ5" s="100">
        <v>61150</v>
      </c>
      <c r="BK5" s="100">
        <v>111087</v>
      </c>
      <c r="BL5" s="100">
        <v>81094</v>
      </c>
      <c r="BM5" s="100">
        <v>64075</v>
      </c>
      <c r="BN5" s="100">
        <v>65096</v>
      </c>
      <c r="BO5" s="100">
        <v>66104</v>
      </c>
      <c r="BP5" s="100"/>
      <c r="BQ5" s="100">
        <v>66102</v>
      </c>
      <c r="BR5" s="100">
        <v>69106</v>
      </c>
      <c r="BS5" s="100">
        <v>57003</v>
      </c>
      <c r="BT5" s="100">
        <v>66105</v>
      </c>
      <c r="BU5" s="100">
        <v>72073</v>
      </c>
      <c r="BV5" s="100">
        <v>49148</v>
      </c>
      <c r="BW5" s="100">
        <v>74194</v>
      </c>
      <c r="BX5" s="100">
        <v>75087</v>
      </c>
      <c r="BY5" s="100">
        <v>76082</v>
      </c>
      <c r="BZ5" s="100">
        <v>77101</v>
      </c>
      <c r="CA5" s="100">
        <v>78003</v>
      </c>
      <c r="CB5" s="100">
        <v>79078</v>
      </c>
      <c r="CC5" s="100">
        <v>51155</v>
      </c>
      <c r="CD5" s="100">
        <v>81096</v>
      </c>
      <c r="CE5" s="100">
        <v>82100</v>
      </c>
      <c r="CF5" s="100">
        <v>83001</v>
      </c>
      <c r="CG5" s="100">
        <v>39142</v>
      </c>
      <c r="CH5" s="100">
        <v>85043</v>
      </c>
      <c r="CI5" s="100"/>
      <c r="CJ5" s="100">
        <v>69106</v>
      </c>
      <c r="CK5" s="100">
        <v>88072</v>
      </c>
      <c r="CL5" s="100">
        <v>24089</v>
      </c>
      <c r="CM5" s="100">
        <v>90076</v>
      </c>
      <c r="CN5" s="100">
        <v>91092</v>
      </c>
      <c r="CO5" s="100">
        <v>92089</v>
      </c>
      <c r="CP5" s="100">
        <v>93120</v>
      </c>
      <c r="CQ5" s="100">
        <v>94076</v>
      </c>
      <c r="CR5" s="100">
        <v>94086</v>
      </c>
      <c r="CS5" s="100">
        <v>96090</v>
      </c>
      <c r="CT5" s="100">
        <v>80116</v>
      </c>
      <c r="CU5" s="100"/>
      <c r="CV5" s="100"/>
      <c r="CW5" s="100">
        <v>100062</v>
      </c>
      <c r="CX5" s="100">
        <v>90077</v>
      </c>
      <c r="CY5" s="100">
        <v>69106</v>
      </c>
      <c r="CZ5" s="100">
        <v>103127</v>
      </c>
      <c r="DA5" s="100">
        <v>22092</v>
      </c>
      <c r="DB5" s="100">
        <v>105123</v>
      </c>
      <c r="DC5" s="100">
        <v>106002</v>
      </c>
      <c r="DD5" s="100">
        <v>107152</v>
      </c>
      <c r="DE5" s="100">
        <v>108142</v>
      </c>
      <c r="DF5" s="100">
        <v>70093</v>
      </c>
      <c r="DG5" s="100">
        <v>94087</v>
      </c>
      <c r="DH5" s="100">
        <v>103130</v>
      </c>
      <c r="DI5" s="100">
        <v>53111</v>
      </c>
      <c r="DJ5" s="100"/>
      <c r="DK5" s="100">
        <v>114112</v>
      </c>
      <c r="DL5" s="100"/>
    </row>
    <row r="6" spans="1:116" x14ac:dyDescent="0.2">
      <c r="A6">
        <v>5</v>
      </c>
      <c r="B6" s="100"/>
      <c r="C6" s="100">
        <v>38044</v>
      </c>
      <c r="D6" s="100"/>
      <c r="E6" s="100">
        <v>10091</v>
      </c>
      <c r="F6" s="100">
        <v>5124</v>
      </c>
      <c r="G6" s="100">
        <v>108143</v>
      </c>
      <c r="H6" s="100">
        <v>7125</v>
      </c>
      <c r="I6" s="100">
        <v>42111</v>
      </c>
      <c r="J6" s="100">
        <v>16090</v>
      </c>
      <c r="K6" s="100">
        <v>10092</v>
      </c>
      <c r="L6" s="100">
        <v>83001</v>
      </c>
      <c r="M6" s="100">
        <v>91091</v>
      </c>
      <c r="N6" s="100">
        <v>13059</v>
      </c>
      <c r="O6" s="100">
        <v>14129</v>
      </c>
      <c r="P6" s="100">
        <v>43001</v>
      </c>
      <c r="Q6" s="100">
        <v>16096</v>
      </c>
      <c r="R6" s="100">
        <v>17125</v>
      </c>
      <c r="S6" s="100"/>
      <c r="T6" s="100">
        <v>19147</v>
      </c>
      <c r="U6" s="100">
        <v>108144</v>
      </c>
      <c r="V6" s="100">
        <v>45078</v>
      </c>
      <c r="W6" s="100">
        <v>22092</v>
      </c>
      <c r="X6" s="100">
        <v>99082</v>
      </c>
      <c r="Y6" s="100">
        <v>24091</v>
      </c>
      <c r="Z6" s="100">
        <v>25002</v>
      </c>
      <c r="AA6" s="100">
        <v>68070</v>
      </c>
      <c r="AB6" s="100">
        <v>27059</v>
      </c>
      <c r="AC6" s="100">
        <v>36135</v>
      </c>
      <c r="AD6" s="100">
        <v>29004</v>
      </c>
      <c r="AE6" s="100">
        <v>84003</v>
      </c>
      <c r="AF6" s="100">
        <v>31117</v>
      </c>
      <c r="AG6" s="100">
        <v>31117</v>
      </c>
      <c r="AH6" s="100">
        <v>33094</v>
      </c>
      <c r="AI6" s="100">
        <v>77102</v>
      </c>
      <c r="AJ6" s="100">
        <v>35098</v>
      </c>
      <c r="AK6" s="100">
        <v>36133</v>
      </c>
      <c r="AL6" s="100">
        <v>63067</v>
      </c>
      <c r="AM6" s="100"/>
      <c r="AN6" s="100">
        <v>39136</v>
      </c>
      <c r="AO6" s="100">
        <v>40104</v>
      </c>
      <c r="AP6" s="100">
        <v>41004</v>
      </c>
      <c r="AQ6" s="100">
        <v>42117</v>
      </c>
      <c r="AR6" s="100">
        <v>43004</v>
      </c>
      <c r="AS6" s="100"/>
      <c r="AT6" s="100">
        <v>45078</v>
      </c>
      <c r="AU6" s="100">
        <v>46134</v>
      </c>
      <c r="AV6" s="100">
        <v>90078</v>
      </c>
      <c r="AW6" s="100">
        <v>48071</v>
      </c>
      <c r="AX6" s="100">
        <v>49140</v>
      </c>
      <c r="AY6" s="100">
        <v>50005</v>
      </c>
      <c r="AZ6" s="100">
        <v>51150</v>
      </c>
      <c r="BA6" s="100"/>
      <c r="BB6" s="100">
        <v>53111</v>
      </c>
      <c r="BC6" s="100">
        <v>54042</v>
      </c>
      <c r="BD6" s="100">
        <v>55105</v>
      </c>
      <c r="BE6" s="100">
        <v>64074</v>
      </c>
      <c r="BF6" s="100">
        <v>82101</v>
      </c>
      <c r="BG6" s="100">
        <v>58112</v>
      </c>
      <c r="BH6" s="100">
        <v>21148</v>
      </c>
      <c r="BI6" s="100">
        <v>73106</v>
      </c>
      <c r="BJ6" s="100">
        <v>61151</v>
      </c>
      <c r="BK6" s="100"/>
      <c r="BL6" s="100">
        <v>81096</v>
      </c>
      <c r="BM6" s="100">
        <v>69106</v>
      </c>
      <c r="BN6" s="100">
        <v>65098</v>
      </c>
      <c r="BO6" s="100">
        <v>66105</v>
      </c>
      <c r="BP6" s="100"/>
      <c r="BQ6" s="100">
        <v>68070</v>
      </c>
      <c r="BR6" s="100">
        <v>69107</v>
      </c>
      <c r="BS6" s="100">
        <v>70092</v>
      </c>
      <c r="BT6" s="100">
        <v>68072</v>
      </c>
      <c r="BU6" s="100">
        <v>72074</v>
      </c>
      <c r="BV6" s="100">
        <v>55105</v>
      </c>
      <c r="BW6" s="100">
        <v>74195</v>
      </c>
      <c r="BX6" s="100">
        <v>101105</v>
      </c>
      <c r="BY6" s="100">
        <v>76083</v>
      </c>
      <c r="BZ6" s="100">
        <v>77102</v>
      </c>
      <c r="CA6" s="100">
        <v>78004</v>
      </c>
      <c r="CB6" s="100"/>
      <c r="CC6" s="100">
        <v>80116</v>
      </c>
      <c r="CD6" s="100">
        <v>81097</v>
      </c>
      <c r="CE6" s="100">
        <v>82101</v>
      </c>
      <c r="CF6" s="100">
        <v>83002</v>
      </c>
      <c r="CG6" s="100">
        <v>43001</v>
      </c>
      <c r="CH6" s="100">
        <v>85044</v>
      </c>
      <c r="CI6" s="100"/>
      <c r="CJ6" s="100">
        <v>82100</v>
      </c>
      <c r="CK6" s="100">
        <v>88073</v>
      </c>
      <c r="CL6" s="100">
        <v>89080</v>
      </c>
      <c r="CM6" s="100">
        <v>90077</v>
      </c>
      <c r="CN6" s="100">
        <v>91093</v>
      </c>
      <c r="CO6" s="100">
        <v>92090</v>
      </c>
      <c r="CP6" s="100">
        <v>93121</v>
      </c>
      <c r="CQ6" s="100">
        <v>94078</v>
      </c>
      <c r="CR6" s="100">
        <v>95059</v>
      </c>
      <c r="CS6" s="100">
        <v>96091</v>
      </c>
      <c r="CT6" s="100">
        <v>97116</v>
      </c>
      <c r="CU6" s="100"/>
      <c r="CV6" s="100"/>
      <c r="CW6" s="100">
        <v>100063</v>
      </c>
      <c r="CX6" s="100">
        <v>101105</v>
      </c>
      <c r="CY6" s="100">
        <v>102081</v>
      </c>
      <c r="CZ6" s="100">
        <v>103128</v>
      </c>
      <c r="DA6" s="100">
        <v>22094</v>
      </c>
      <c r="DB6" s="100">
        <v>105124</v>
      </c>
      <c r="DC6" s="100">
        <v>106003</v>
      </c>
      <c r="DD6" s="100">
        <v>107153</v>
      </c>
      <c r="DE6" s="100">
        <v>108143</v>
      </c>
      <c r="DF6" s="100">
        <v>109002</v>
      </c>
      <c r="DG6" s="100">
        <v>110014</v>
      </c>
      <c r="DH6" s="100">
        <v>111086</v>
      </c>
      <c r="DI6" s="100">
        <v>112099</v>
      </c>
      <c r="DJ6" s="100"/>
      <c r="DK6" s="100">
        <v>114113</v>
      </c>
      <c r="DL6" s="100"/>
    </row>
    <row r="7" spans="1:116" x14ac:dyDescent="0.2">
      <c r="A7">
        <v>6</v>
      </c>
      <c r="B7" s="100"/>
      <c r="C7" s="100">
        <v>74187</v>
      </c>
      <c r="D7" s="100"/>
      <c r="E7" s="100">
        <v>14126</v>
      </c>
      <c r="F7" s="100">
        <v>5127</v>
      </c>
      <c r="G7" s="100">
        <v>108144</v>
      </c>
      <c r="H7" s="100">
        <v>7126</v>
      </c>
      <c r="I7" s="100">
        <v>43002</v>
      </c>
      <c r="J7" s="100">
        <v>16092</v>
      </c>
      <c r="K7" s="100">
        <v>10093</v>
      </c>
      <c r="L7" s="100"/>
      <c r="M7" s="100">
        <v>91092</v>
      </c>
      <c r="N7" s="100">
        <v>13060</v>
      </c>
      <c r="O7" s="100">
        <v>14130</v>
      </c>
      <c r="P7" s="100">
        <v>66105</v>
      </c>
      <c r="Q7" s="100">
        <v>16097</v>
      </c>
      <c r="R7" s="100">
        <v>17126</v>
      </c>
      <c r="S7" s="100"/>
      <c r="T7" s="100">
        <v>19148</v>
      </c>
      <c r="U7" s="100"/>
      <c r="V7" s="100">
        <v>58109</v>
      </c>
      <c r="W7" s="100">
        <v>22093</v>
      </c>
      <c r="X7" s="100"/>
      <c r="Y7" s="100">
        <v>24093</v>
      </c>
      <c r="Z7" s="100">
        <v>25003</v>
      </c>
      <c r="AA7" s="100">
        <v>68074</v>
      </c>
      <c r="AB7" s="100">
        <v>27061</v>
      </c>
      <c r="AC7" s="100">
        <v>36137</v>
      </c>
      <c r="AD7" s="100">
        <v>39135</v>
      </c>
      <c r="AE7" s="100">
        <v>112102</v>
      </c>
      <c r="AF7" s="100">
        <v>31118</v>
      </c>
      <c r="AG7" s="100">
        <v>32054</v>
      </c>
      <c r="AH7" s="100">
        <v>47065</v>
      </c>
      <c r="AI7" s="100">
        <v>77103</v>
      </c>
      <c r="AJ7" s="100">
        <v>35099</v>
      </c>
      <c r="AK7" s="100">
        <v>36134</v>
      </c>
      <c r="AL7" s="100">
        <v>76081</v>
      </c>
      <c r="AM7" s="100"/>
      <c r="AN7" s="100">
        <v>39137</v>
      </c>
      <c r="AO7" s="100">
        <v>40107</v>
      </c>
      <c r="AP7" s="100">
        <v>41005</v>
      </c>
      <c r="AQ7" s="100">
        <v>42118</v>
      </c>
      <c r="AR7" s="100">
        <v>84001</v>
      </c>
      <c r="AS7" s="100"/>
      <c r="AT7" s="100">
        <v>88075</v>
      </c>
      <c r="AU7" s="100">
        <v>46135</v>
      </c>
      <c r="AV7" s="100">
        <v>110031</v>
      </c>
      <c r="AW7" s="100">
        <v>48072</v>
      </c>
      <c r="AX7" s="100">
        <v>49142</v>
      </c>
      <c r="AY7" s="100">
        <v>50006</v>
      </c>
      <c r="AZ7" s="100">
        <v>51152</v>
      </c>
      <c r="BA7" s="100"/>
      <c r="BB7" s="100">
        <v>53112</v>
      </c>
      <c r="BC7" s="100">
        <v>54043</v>
      </c>
      <c r="BD7" s="100">
        <v>55106</v>
      </c>
      <c r="BE7" s="100"/>
      <c r="BF7" s="100">
        <v>109002</v>
      </c>
      <c r="BG7" s="100"/>
      <c r="BH7" s="100">
        <v>31122</v>
      </c>
      <c r="BI7" s="100">
        <v>73108</v>
      </c>
      <c r="BJ7" s="100">
        <v>61154</v>
      </c>
      <c r="BK7" s="100"/>
      <c r="BL7" s="100">
        <v>85048</v>
      </c>
      <c r="BM7" s="100"/>
      <c r="BN7" s="100">
        <v>105125</v>
      </c>
      <c r="BO7" s="100">
        <v>66107</v>
      </c>
      <c r="BP7" s="100"/>
      <c r="BQ7" s="100">
        <v>68071</v>
      </c>
      <c r="BR7" s="100">
        <v>69108</v>
      </c>
      <c r="BS7" s="100">
        <v>70093</v>
      </c>
      <c r="BT7" s="100">
        <v>68073</v>
      </c>
      <c r="BU7" s="100">
        <v>100063</v>
      </c>
      <c r="BV7" s="100">
        <v>60077</v>
      </c>
      <c r="BW7" s="100">
        <v>74197</v>
      </c>
      <c r="BX7" s="100"/>
      <c r="BY7" s="100"/>
      <c r="BZ7" s="100">
        <v>77103</v>
      </c>
      <c r="CA7" s="100">
        <v>78005</v>
      </c>
      <c r="CB7" s="100"/>
      <c r="CC7" s="100">
        <v>80118</v>
      </c>
      <c r="CD7" s="100">
        <v>85048</v>
      </c>
      <c r="CE7" s="100">
        <v>82105</v>
      </c>
      <c r="CF7" s="100">
        <v>83003</v>
      </c>
      <c r="CG7" s="100">
        <v>84001</v>
      </c>
      <c r="CH7" s="100">
        <v>85045</v>
      </c>
      <c r="CI7" s="100"/>
      <c r="CJ7" s="100">
        <v>87083</v>
      </c>
      <c r="CK7" s="100">
        <v>88075</v>
      </c>
      <c r="CL7" s="100">
        <v>89087</v>
      </c>
      <c r="CM7" s="100">
        <v>90078</v>
      </c>
      <c r="CN7" s="100">
        <v>91095</v>
      </c>
      <c r="CO7" s="100">
        <v>92091</v>
      </c>
      <c r="CP7" s="100">
        <v>93123</v>
      </c>
      <c r="CQ7" s="100">
        <v>94083</v>
      </c>
      <c r="CR7" s="100"/>
      <c r="CS7" s="100">
        <v>96092</v>
      </c>
      <c r="CT7" s="100">
        <v>97118</v>
      </c>
      <c r="CU7" s="100"/>
      <c r="CV7" s="100"/>
      <c r="CW7" s="100">
        <v>100064</v>
      </c>
      <c r="CX7" s="100">
        <v>101107</v>
      </c>
      <c r="CY7" s="100">
        <v>102085</v>
      </c>
      <c r="CZ7" s="100">
        <v>103129</v>
      </c>
      <c r="DA7" s="100">
        <v>55106</v>
      </c>
      <c r="DB7" s="100">
        <v>105125</v>
      </c>
      <c r="DC7" s="100">
        <v>106004</v>
      </c>
      <c r="DD7" s="100">
        <v>107154</v>
      </c>
      <c r="DE7" s="100">
        <v>108144</v>
      </c>
      <c r="DF7" s="100">
        <v>109003</v>
      </c>
      <c r="DG7" s="100">
        <v>110029</v>
      </c>
      <c r="DH7" s="100">
        <v>111087</v>
      </c>
      <c r="DI7" s="100">
        <v>112101</v>
      </c>
      <c r="DJ7" s="100"/>
      <c r="DK7" s="100">
        <v>114114</v>
      </c>
      <c r="DL7" s="100"/>
    </row>
    <row r="8" spans="1:116" x14ac:dyDescent="0.2">
      <c r="A8">
        <v>7</v>
      </c>
      <c r="B8" s="100"/>
      <c r="C8" s="100">
        <v>74202</v>
      </c>
      <c r="D8" s="100"/>
      <c r="E8" s="100">
        <v>69104</v>
      </c>
      <c r="F8" s="100">
        <v>5128</v>
      </c>
      <c r="G8" s="100"/>
      <c r="H8" s="100">
        <v>7129</v>
      </c>
      <c r="I8" s="100">
        <v>43003</v>
      </c>
      <c r="J8" s="100">
        <v>16094</v>
      </c>
      <c r="K8" s="100">
        <v>14126</v>
      </c>
      <c r="L8" s="100"/>
      <c r="M8" s="100">
        <v>111086</v>
      </c>
      <c r="N8" s="100">
        <v>13061</v>
      </c>
      <c r="O8" s="100">
        <v>26006</v>
      </c>
      <c r="P8" s="100">
        <v>85044</v>
      </c>
      <c r="Q8" s="100">
        <v>103129</v>
      </c>
      <c r="R8" s="100">
        <v>21149</v>
      </c>
      <c r="S8" s="100"/>
      <c r="T8" s="100">
        <v>19149</v>
      </c>
      <c r="U8" s="100"/>
      <c r="V8" s="100">
        <v>58112</v>
      </c>
      <c r="W8" s="100">
        <v>22094</v>
      </c>
      <c r="X8" s="100"/>
      <c r="Y8" s="100">
        <v>25003</v>
      </c>
      <c r="Z8" s="100">
        <v>32054</v>
      </c>
      <c r="AA8" s="100"/>
      <c r="AB8" s="100">
        <v>68070</v>
      </c>
      <c r="AC8" s="100">
        <v>37037</v>
      </c>
      <c r="AD8" s="100">
        <v>39136</v>
      </c>
      <c r="AE8" s="100"/>
      <c r="AF8" s="100">
        <v>31121</v>
      </c>
      <c r="AG8" s="100">
        <v>32055</v>
      </c>
      <c r="AH8" s="100">
        <v>81096</v>
      </c>
      <c r="AI8" s="100">
        <v>106001</v>
      </c>
      <c r="AJ8" s="100">
        <v>35102</v>
      </c>
      <c r="AK8" s="100">
        <v>36135</v>
      </c>
      <c r="AL8" s="100">
        <v>76082</v>
      </c>
      <c r="AM8" s="100"/>
      <c r="AN8" s="100">
        <v>39139</v>
      </c>
      <c r="AO8" s="100">
        <v>58108</v>
      </c>
      <c r="AP8" s="100"/>
      <c r="AQ8" s="100">
        <v>42119</v>
      </c>
      <c r="AR8" s="100"/>
      <c r="AS8" s="100"/>
      <c r="AT8" s="100"/>
      <c r="AU8" s="100">
        <v>46137</v>
      </c>
      <c r="AV8" s="100"/>
      <c r="AW8" s="100">
        <v>48073</v>
      </c>
      <c r="AX8" s="100">
        <v>49144</v>
      </c>
      <c r="AY8" s="100">
        <v>50007</v>
      </c>
      <c r="AZ8" s="100">
        <v>51153</v>
      </c>
      <c r="BA8" s="100"/>
      <c r="BB8" s="100">
        <v>53113</v>
      </c>
      <c r="BC8" s="100">
        <v>54045</v>
      </c>
      <c r="BD8" s="100">
        <v>55108</v>
      </c>
      <c r="BE8" s="100"/>
      <c r="BF8" s="100">
        <v>109003</v>
      </c>
      <c r="BG8" s="100"/>
      <c r="BH8" s="100">
        <v>40103</v>
      </c>
      <c r="BI8" s="100"/>
      <c r="BJ8" s="100">
        <v>61156</v>
      </c>
      <c r="BK8" s="100"/>
      <c r="BL8" s="100"/>
      <c r="BM8" s="100"/>
      <c r="BN8" s="100"/>
      <c r="BO8" s="100">
        <v>76083</v>
      </c>
      <c r="BP8" s="100"/>
      <c r="BQ8" s="100">
        <v>68072</v>
      </c>
      <c r="BR8" s="100">
        <v>69109</v>
      </c>
      <c r="BS8" s="100"/>
      <c r="BT8" s="100">
        <v>71091</v>
      </c>
      <c r="BU8" s="100"/>
      <c r="BV8" s="100">
        <v>73099</v>
      </c>
      <c r="BW8" s="100">
        <v>74201</v>
      </c>
      <c r="BX8" s="100"/>
      <c r="BY8" s="100"/>
      <c r="BZ8" s="100">
        <v>77104</v>
      </c>
      <c r="CA8" s="100">
        <v>78009</v>
      </c>
      <c r="CB8" s="100"/>
      <c r="CC8" s="100">
        <v>80119</v>
      </c>
      <c r="CD8" s="100">
        <v>107154</v>
      </c>
      <c r="CE8" s="100">
        <v>82108</v>
      </c>
      <c r="CF8" s="100">
        <v>83005</v>
      </c>
      <c r="CG8" s="100">
        <v>84002</v>
      </c>
      <c r="CH8" s="100">
        <v>85046</v>
      </c>
      <c r="CI8" s="100"/>
      <c r="CJ8" s="100"/>
      <c r="CK8" s="100">
        <v>88080</v>
      </c>
      <c r="CL8" s="100">
        <v>89088</v>
      </c>
      <c r="CM8" s="100">
        <v>111087</v>
      </c>
      <c r="CN8" s="100"/>
      <c r="CO8" s="100"/>
      <c r="CP8" s="100">
        <v>93124</v>
      </c>
      <c r="CQ8" s="100">
        <v>94086</v>
      </c>
      <c r="CR8" s="100"/>
      <c r="CS8" s="100">
        <v>96093</v>
      </c>
      <c r="CT8" s="100">
        <v>97119</v>
      </c>
      <c r="CU8" s="100"/>
      <c r="CV8" s="100"/>
      <c r="CW8" s="100">
        <v>100065</v>
      </c>
      <c r="CX8" s="100">
        <v>107153</v>
      </c>
      <c r="CY8" s="100"/>
      <c r="CZ8" s="100">
        <v>103130</v>
      </c>
      <c r="DA8" s="100">
        <v>104041</v>
      </c>
      <c r="DB8" s="100"/>
      <c r="DC8" s="100">
        <v>106005</v>
      </c>
      <c r="DD8" s="100">
        <v>107155</v>
      </c>
      <c r="DE8" s="100">
        <v>108147</v>
      </c>
      <c r="DF8" s="100"/>
      <c r="DG8" s="100">
        <v>110030</v>
      </c>
      <c r="DH8" s="100"/>
      <c r="DI8" s="100">
        <v>112102</v>
      </c>
      <c r="DJ8" s="100"/>
      <c r="DK8" s="100">
        <v>114115</v>
      </c>
      <c r="DL8" s="100"/>
    </row>
    <row r="9" spans="1:116" x14ac:dyDescent="0.2">
      <c r="A9">
        <v>8</v>
      </c>
      <c r="B9" s="100"/>
      <c r="C9" s="100"/>
      <c r="D9" s="100"/>
      <c r="E9" s="100">
        <v>69109</v>
      </c>
      <c r="F9" s="100">
        <v>55105</v>
      </c>
      <c r="G9" s="100"/>
      <c r="H9" s="100">
        <v>19139</v>
      </c>
      <c r="I9" s="100">
        <v>71091</v>
      </c>
      <c r="J9" s="100">
        <v>79077</v>
      </c>
      <c r="K9" s="100">
        <v>45076</v>
      </c>
      <c r="L9" s="100"/>
      <c r="M9" s="100"/>
      <c r="N9" s="100">
        <v>13062</v>
      </c>
      <c r="O9" s="100">
        <v>70092</v>
      </c>
      <c r="P9" s="100"/>
      <c r="Q9" s="100"/>
      <c r="R9" s="100"/>
      <c r="S9" s="100"/>
      <c r="T9" s="100">
        <v>19150</v>
      </c>
      <c r="U9" s="100"/>
      <c r="V9" s="100"/>
      <c r="W9" s="100">
        <v>34124</v>
      </c>
      <c r="X9" s="100"/>
      <c r="Y9" s="100">
        <v>83003</v>
      </c>
      <c r="Z9" s="100">
        <v>32058</v>
      </c>
      <c r="AA9" s="100"/>
      <c r="AB9" s="100">
        <v>68073</v>
      </c>
      <c r="AC9" s="100">
        <v>47065</v>
      </c>
      <c r="AD9" s="100"/>
      <c r="AE9" s="100"/>
      <c r="AF9" s="100">
        <v>31122</v>
      </c>
      <c r="AG9" s="100">
        <v>32056</v>
      </c>
      <c r="AH9" s="100">
        <v>90077</v>
      </c>
      <c r="AI9" s="100">
        <v>107155</v>
      </c>
      <c r="AJ9" s="100">
        <v>78009</v>
      </c>
      <c r="AK9" s="100">
        <v>36136</v>
      </c>
      <c r="AL9" s="100">
        <v>81094</v>
      </c>
      <c r="AM9" s="100"/>
      <c r="AN9" s="100">
        <v>39141</v>
      </c>
      <c r="AO9" s="100">
        <v>65098</v>
      </c>
      <c r="AP9" s="100"/>
      <c r="AQ9" s="100">
        <v>42121</v>
      </c>
      <c r="AR9" s="100"/>
      <c r="AS9" s="100"/>
      <c r="AT9" s="100"/>
      <c r="AU9" s="100">
        <v>46140</v>
      </c>
      <c r="AV9" s="100"/>
      <c r="AW9" s="100">
        <v>48074</v>
      </c>
      <c r="AX9" s="100">
        <v>49148</v>
      </c>
      <c r="AY9" s="100">
        <v>50009</v>
      </c>
      <c r="AZ9" s="100">
        <v>51154</v>
      </c>
      <c r="BA9" s="100"/>
      <c r="BB9" s="100">
        <v>53114</v>
      </c>
      <c r="BC9" s="100">
        <v>89089</v>
      </c>
      <c r="BD9" s="100">
        <v>55110</v>
      </c>
      <c r="BE9" s="100"/>
      <c r="BF9" s="100"/>
      <c r="BG9" s="100"/>
      <c r="BH9" s="100">
        <v>40107</v>
      </c>
      <c r="BI9" s="100"/>
      <c r="BJ9" s="100">
        <v>61157</v>
      </c>
      <c r="BK9" s="100"/>
      <c r="BL9" s="100"/>
      <c r="BM9" s="100"/>
      <c r="BN9" s="100"/>
      <c r="BO9" s="100"/>
      <c r="BP9" s="100"/>
      <c r="BQ9" s="100">
        <v>68073</v>
      </c>
      <c r="BR9" s="100">
        <v>87083</v>
      </c>
      <c r="BS9" s="100"/>
      <c r="BT9" s="100">
        <v>71092</v>
      </c>
      <c r="BU9" s="100"/>
      <c r="BV9" s="100">
        <v>73102</v>
      </c>
      <c r="BW9" s="100">
        <v>74202</v>
      </c>
      <c r="BX9" s="100"/>
      <c r="BY9" s="100"/>
      <c r="BZ9" s="100">
        <v>106001</v>
      </c>
      <c r="CA9" s="100">
        <v>78012</v>
      </c>
      <c r="CB9" s="100"/>
      <c r="CC9" s="100">
        <v>80121</v>
      </c>
      <c r="CD9" s="100"/>
      <c r="CE9" s="100">
        <v>87083</v>
      </c>
      <c r="CF9" s="100"/>
      <c r="CG9" s="100">
        <v>84003</v>
      </c>
      <c r="CH9" s="100">
        <v>85048</v>
      </c>
      <c r="CI9" s="100"/>
      <c r="CJ9" s="100"/>
      <c r="CK9" s="100">
        <v>88081</v>
      </c>
      <c r="CL9" s="100">
        <v>89089</v>
      </c>
      <c r="CM9" s="100"/>
      <c r="CN9" s="100"/>
      <c r="CO9" s="100"/>
      <c r="CP9" s="100"/>
      <c r="CQ9" s="100">
        <v>94087</v>
      </c>
      <c r="CR9" s="100"/>
      <c r="CS9" s="100">
        <v>96094</v>
      </c>
      <c r="CT9" s="100">
        <v>97122</v>
      </c>
      <c r="CU9" s="100"/>
      <c r="CV9" s="100"/>
      <c r="CW9" s="100"/>
      <c r="CX9" s="100"/>
      <c r="CY9" s="100"/>
      <c r="CZ9" s="100">
        <v>103131</v>
      </c>
      <c r="DA9" s="100">
        <v>104042</v>
      </c>
      <c r="DB9" s="100"/>
      <c r="DC9" s="100">
        <v>106006</v>
      </c>
      <c r="DD9" s="100">
        <v>107156</v>
      </c>
      <c r="DE9" s="100"/>
      <c r="DF9" s="100"/>
      <c r="DG9" s="100">
        <v>110031</v>
      </c>
      <c r="DH9" s="100"/>
      <c r="DI9" s="100">
        <v>112103</v>
      </c>
      <c r="DJ9" s="100"/>
      <c r="DK9" s="100">
        <v>114116</v>
      </c>
      <c r="DL9" s="100"/>
    </row>
    <row r="10" spans="1:116" x14ac:dyDescent="0.2">
      <c r="A10">
        <v>9</v>
      </c>
      <c r="B10" s="100"/>
      <c r="C10" s="100"/>
      <c r="D10" s="100"/>
      <c r="E10" s="100">
        <v>70092</v>
      </c>
      <c r="F10" s="100">
        <v>55110</v>
      </c>
      <c r="G10" s="100"/>
      <c r="H10" s="100">
        <v>19150</v>
      </c>
      <c r="I10" s="100">
        <v>93124</v>
      </c>
      <c r="J10" s="100">
        <v>103129</v>
      </c>
      <c r="K10" s="100">
        <v>45077</v>
      </c>
      <c r="L10" s="100"/>
      <c r="M10" s="100"/>
      <c r="N10" s="100">
        <v>25001</v>
      </c>
      <c r="O10" s="100">
        <v>70093</v>
      </c>
      <c r="P10" s="100"/>
      <c r="Q10" s="100"/>
      <c r="R10" s="100"/>
      <c r="S10" s="100"/>
      <c r="T10" s="100">
        <v>19151</v>
      </c>
      <c r="U10" s="100"/>
      <c r="V10" s="100"/>
      <c r="W10" s="100">
        <v>39134</v>
      </c>
      <c r="X10" s="100"/>
      <c r="Y10" s="100">
        <v>89080</v>
      </c>
      <c r="Z10" s="100">
        <v>89080</v>
      </c>
      <c r="AA10" s="100"/>
      <c r="AB10" s="100">
        <v>68075</v>
      </c>
      <c r="AC10" s="100">
        <v>81094</v>
      </c>
      <c r="AD10" s="100"/>
      <c r="AE10" s="100"/>
      <c r="AF10" s="100">
        <v>40107</v>
      </c>
      <c r="AG10" s="100">
        <v>32058</v>
      </c>
      <c r="AH10" s="100"/>
      <c r="AI10" s="100">
        <v>114112</v>
      </c>
      <c r="AJ10" s="100">
        <v>78013</v>
      </c>
      <c r="AK10" s="100">
        <v>36137</v>
      </c>
      <c r="AL10" s="100"/>
      <c r="AM10" s="100"/>
      <c r="AN10" s="100">
        <v>39142</v>
      </c>
      <c r="AO10" s="100">
        <v>105125</v>
      </c>
      <c r="AP10" s="100"/>
      <c r="AQ10" s="100">
        <v>42124</v>
      </c>
      <c r="AR10" s="100"/>
      <c r="AS10" s="100"/>
      <c r="AT10" s="100"/>
      <c r="AU10" s="100">
        <v>75086</v>
      </c>
      <c r="AV10" s="100"/>
      <c r="AW10" s="100">
        <v>48075</v>
      </c>
      <c r="AX10" s="100">
        <v>73102</v>
      </c>
      <c r="AY10" s="100">
        <v>50010</v>
      </c>
      <c r="AZ10" s="100">
        <v>51155</v>
      </c>
      <c r="BA10" s="100"/>
      <c r="BB10" s="100">
        <v>85044</v>
      </c>
      <c r="BC10" s="100"/>
      <c r="BD10" s="100">
        <v>55111</v>
      </c>
      <c r="BE10" s="100"/>
      <c r="BF10" s="100"/>
      <c r="BG10" s="100"/>
      <c r="BH10" s="100">
        <v>58108</v>
      </c>
      <c r="BI10" s="100"/>
      <c r="BJ10" s="100">
        <v>61158</v>
      </c>
      <c r="BK10" s="100"/>
      <c r="BL10" s="100"/>
      <c r="BM10" s="100"/>
      <c r="BN10" s="100"/>
      <c r="BO10" s="100"/>
      <c r="BP10" s="100"/>
      <c r="BQ10" s="100">
        <v>68074</v>
      </c>
      <c r="BR10" s="100">
        <v>88081</v>
      </c>
      <c r="BS10" s="100"/>
      <c r="BT10" s="100">
        <v>80119</v>
      </c>
      <c r="BU10" s="100"/>
      <c r="BV10" s="100">
        <v>73105</v>
      </c>
      <c r="BW10" s="100">
        <v>113001</v>
      </c>
      <c r="BX10" s="100"/>
      <c r="BY10" s="100"/>
      <c r="BZ10" s="100"/>
      <c r="CA10" s="100">
        <v>78013</v>
      </c>
      <c r="CB10" s="100"/>
      <c r="CC10" s="100">
        <v>80122</v>
      </c>
      <c r="CD10" s="100"/>
      <c r="CE10" s="100"/>
      <c r="CF10" s="100"/>
      <c r="CG10" s="100">
        <v>84004</v>
      </c>
      <c r="CH10" s="100">
        <v>85049</v>
      </c>
      <c r="CI10" s="100"/>
      <c r="CJ10" s="100"/>
      <c r="CK10" s="100"/>
      <c r="CL10" s="100"/>
      <c r="CM10" s="100"/>
      <c r="CN10" s="100"/>
      <c r="CO10" s="100"/>
      <c r="CP10" s="100"/>
      <c r="CQ10" s="100">
        <v>110029</v>
      </c>
      <c r="CR10" s="100"/>
      <c r="CS10" s="100">
        <v>96095</v>
      </c>
      <c r="CT10" s="100">
        <v>97127</v>
      </c>
      <c r="CU10" s="100"/>
      <c r="CV10" s="100"/>
      <c r="CW10" s="100"/>
      <c r="CX10" s="100"/>
      <c r="CY10" s="100"/>
      <c r="CZ10" s="100">
        <v>103132</v>
      </c>
      <c r="DA10" s="100">
        <v>104043</v>
      </c>
      <c r="DB10" s="100"/>
      <c r="DC10" s="100">
        <v>106008</v>
      </c>
      <c r="DD10" s="100">
        <v>107158</v>
      </c>
      <c r="DE10" s="100"/>
      <c r="DF10" s="100"/>
      <c r="DG10" s="100"/>
      <c r="DH10" s="100"/>
      <c r="DI10" s="100"/>
      <c r="DJ10" s="100"/>
      <c r="DK10" s="100"/>
      <c r="DL10" s="100"/>
    </row>
    <row r="11" spans="1:116" x14ac:dyDescent="0.2">
      <c r="A11">
        <v>10</v>
      </c>
      <c r="B11" s="100"/>
      <c r="C11" s="100"/>
      <c r="D11" s="100"/>
      <c r="E11" s="100"/>
      <c r="F11" s="100">
        <v>55111</v>
      </c>
      <c r="G11" s="100"/>
      <c r="H11" s="100">
        <v>93120</v>
      </c>
      <c r="I11" s="100"/>
      <c r="J11" s="100"/>
      <c r="K11" s="100"/>
      <c r="L11" s="100"/>
      <c r="M11" s="100"/>
      <c r="N11" s="100">
        <v>25002</v>
      </c>
      <c r="O11" s="100"/>
      <c r="P11" s="100"/>
      <c r="Q11" s="100"/>
      <c r="R11" s="100"/>
      <c r="S11" s="100"/>
      <c r="T11" s="100">
        <v>19152</v>
      </c>
      <c r="U11" s="100"/>
      <c r="V11" s="100"/>
      <c r="W11" s="100">
        <v>39139</v>
      </c>
      <c r="X11" s="100"/>
      <c r="Y11" s="100"/>
      <c r="Z11" s="100"/>
      <c r="AA11" s="100"/>
      <c r="AB11" s="100">
        <v>80119</v>
      </c>
      <c r="AC11" s="100"/>
      <c r="AD11" s="100"/>
      <c r="AE11" s="100"/>
      <c r="AF11" s="100">
        <v>41002</v>
      </c>
      <c r="AG11" s="100">
        <v>38044</v>
      </c>
      <c r="AH11" s="100"/>
      <c r="AI11" s="100">
        <v>114114</v>
      </c>
      <c r="AJ11" s="100">
        <v>103135</v>
      </c>
      <c r="AK11" s="100">
        <v>36138</v>
      </c>
      <c r="AL11" s="100"/>
      <c r="AM11" s="100"/>
      <c r="AN11" s="100">
        <v>84005</v>
      </c>
      <c r="AO11" s="100"/>
      <c r="AP11" s="100"/>
      <c r="AQ11" s="100">
        <v>51153</v>
      </c>
      <c r="AR11" s="100"/>
      <c r="AS11" s="100"/>
      <c r="AT11" s="100"/>
      <c r="AU11" s="100">
        <v>77101</v>
      </c>
      <c r="AV11" s="100"/>
      <c r="AW11" s="100">
        <v>48077</v>
      </c>
      <c r="AX11" s="100"/>
      <c r="AY11" s="100">
        <v>50012</v>
      </c>
      <c r="AZ11" s="100">
        <v>51156</v>
      </c>
      <c r="BA11" s="100"/>
      <c r="BB11" s="100">
        <v>107156</v>
      </c>
      <c r="BC11" s="100"/>
      <c r="BD11" s="100"/>
      <c r="BE11" s="100"/>
      <c r="BF11" s="100"/>
      <c r="BG11" s="100"/>
      <c r="BH11" s="100">
        <v>59113</v>
      </c>
      <c r="BI11" s="100"/>
      <c r="BJ11" s="100">
        <v>102081</v>
      </c>
      <c r="BK11" s="100"/>
      <c r="BL11" s="100"/>
      <c r="BM11" s="100"/>
      <c r="BN11" s="100"/>
      <c r="BO11" s="100"/>
      <c r="BP11" s="100"/>
      <c r="BQ11" s="100">
        <v>68075</v>
      </c>
      <c r="BR11" s="100">
        <v>102085</v>
      </c>
      <c r="BS11" s="100"/>
      <c r="BT11" s="100"/>
      <c r="BU11" s="100"/>
      <c r="BV11" s="100">
        <v>73106</v>
      </c>
      <c r="BW11" s="100"/>
      <c r="BX11" s="100"/>
      <c r="BY11" s="100"/>
      <c r="BZ11" s="100"/>
      <c r="CA11" s="100"/>
      <c r="CB11" s="100"/>
      <c r="CC11" s="100">
        <v>80125</v>
      </c>
      <c r="CD11" s="100"/>
      <c r="CE11" s="100"/>
      <c r="CF11" s="100"/>
      <c r="CG11" s="100">
        <v>84005</v>
      </c>
      <c r="CH11" s="100">
        <v>107156</v>
      </c>
      <c r="CI11" s="100"/>
      <c r="CJ11" s="100"/>
      <c r="CK11" s="100"/>
      <c r="CL11" s="100"/>
      <c r="CM11" s="100"/>
      <c r="CN11" s="100"/>
      <c r="CO11" s="100"/>
      <c r="CP11" s="100"/>
      <c r="CQ11" s="100"/>
      <c r="CR11" s="100"/>
      <c r="CS11" s="100">
        <v>96098</v>
      </c>
      <c r="CT11" s="100">
        <v>97129</v>
      </c>
      <c r="CU11" s="100"/>
      <c r="CV11" s="100"/>
      <c r="CW11" s="100"/>
      <c r="CX11" s="100"/>
      <c r="CY11" s="100"/>
      <c r="CZ11" s="100">
        <v>103135</v>
      </c>
      <c r="DA11" s="100">
        <v>104044</v>
      </c>
      <c r="DB11" s="100"/>
      <c r="DC11" s="100"/>
      <c r="DD11" s="100">
        <v>114114</v>
      </c>
      <c r="DE11" s="100"/>
      <c r="DF11" s="100"/>
      <c r="DG11" s="100"/>
      <c r="DH11" s="100"/>
      <c r="DI11" s="100"/>
      <c r="DJ11" s="100"/>
      <c r="DK11" s="100"/>
      <c r="DL11" s="100"/>
    </row>
    <row r="12" spans="1:116" x14ac:dyDescent="0.2">
      <c r="A12">
        <v>11</v>
      </c>
      <c r="B12" s="100"/>
      <c r="C12" s="100"/>
      <c r="D12" s="100"/>
      <c r="E12" s="100"/>
      <c r="F12" s="100">
        <v>104042</v>
      </c>
      <c r="G12" s="100"/>
      <c r="H12" s="100"/>
      <c r="I12" s="100"/>
      <c r="J12" s="100"/>
      <c r="K12" s="100"/>
      <c r="L12" s="100"/>
      <c r="M12" s="100"/>
      <c r="N12" s="100">
        <v>59113</v>
      </c>
      <c r="O12" s="100"/>
      <c r="P12" s="100"/>
      <c r="Q12" s="100"/>
      <c r="R12" s="100"/>
      <c r="S12" s="100"/>
      <c r="T12" s="100">
        <v>48071</v>
      </c>
      <c r="U12" s="100"/>
      <c r="V12" s="100"/>
      <c r="W12" s="100">
        <v>55106</v>
      </c>
      <c r="X12" s="100"/>
      <c r="Y12" s="100"/>
      <c r="Z12" s="100"/>
      <c r="AA12" s="100"/>
      <c r="AB12" s="100">
        <v>97122</v>
      </c>
      <c r="AC12" s="100"/>
      <c r="AD12" s="100"/>
      <c r="AE12" s="100"/>
      <c r="AF12" s="100">
        <v>41004</v>
      </c>
      <c r="AG12" s="100"/>
      <c r="AH12" s="100"/>
      <c r="AI12" s="100">
        <v>114115</v>
      </c>
      <c r="AJ12" s="100"/>
      <c r="AK12" s="100">
        <v>36139</v>
      </c>
      <c r="AL12" s="100"/>
      <c r="AM12" s="100"/>
      <c r="AN12" s="100">
        <v>84006</v>
      </c>
      <c r="AO12" s="100"/>
      <c r="AP12" s="100"/>
      <c r="AQ12" s="100">
        <v>51156</v>
      </c>
      <c r="AR12" s="100"/>
      <c r="AS12" s="100"/>
      <c r="AT12" s="100"/>
      <c r="AU12" s="100"/>
      <c r="AV12" s="100"/>
      <c r="AW12" s="100">
        <v>48078</v>
      </c>
      <c r="AX12" s="100"/>
      <c r="AY12" s="100">
        <v>50013</v>
      </c>
      <c r="AZ12" s="100">
        <v>51159</v>
      </c>
      <c r="BA12" s="100"/>
      <c r="BB12" s="100"/>
      <c r="BC12" s="100"/>
      <c r="BD12" s="100"/>
      <c r="BE12" s="100"/>
      <c r="BF12" s="100"/>
      <c r="BG12" s="100"/>
      <c r="BH12" s="100">
        <v>59114</v>
      </c>
      <c r="BI12" s="100"/>
      <c r="BJ12" s="100">
        <v>102085</v>
      </c>
      <c r="BK12" s="100"/>
      <c r="BL12" s="100"/>
      <c r="BM12" s="100"/>
      <c r="BN12" s="100"/>
      <c r="BO12" s="100"/>
      <c r="BP12" s="100"/>
      <c r="BQ12" s="100">
        <v>71092</v>
      </c>
      <c r="BR12" s="100"/>
      <c r="BS12" s="100"/>
      <c r="BT12" s="100"/>
      <c r="BU12" s="100"/>
      <c r="BV12" s="100">
        <v>73108</v>
      </c>
      <c r="BW12" s="100"/>
      <c r="BX12" s="100"/>
      <c r="BY12" s="100"/>
      <c r="BZ12" s="100"/>
      <c r="CA12" s="100"/>
      <c r="CB12" s="100"/>
      <c r="CC12" s="100">
        <v>97131</v>
      </c>
      <c r="CD12" s="100"/>
      <c r="CE12" s="100"/>
      <c r="CF12" s="100"/>
      <c r="CG12" s="100">
        <v>84006</v>
      </c>
      <c r="CH12" s="100"/>
      <c r="CI12" s="100"/>
      <c r="CJ12" s="100"/>
      <c r="CK12" s="100"/>
      <c r="CL12" s="100"/>
      <c r="CM12" s="100"/>
      <c r="CN12" s="100"/>
      <c r="CO12" s="100"/>
      <c r="CP12" s="100"/>
      <c r="CQ12" s="100"/>
      <c r="CR12" s="100"/>
      <c r="CS12" s="100">
        <v>96099</v>
      </c>
      <c r="CT12" s="100">
        <v>97130</v>
      </c>
      <c r="CU12" s="100"/>
      <c r="CV12" s="100"/>
      <c r="CW12" s="100"/>
      <c r="CX12" s="100"/>
      <c r="CY12" s="100"/>
      <c r="CZ12" s="100"/>
      <c r="DA12" s="100">
        <v>104045</v>
      </c>
      <c r="DB12" s="100"/>
      <c r="DC12" s="100"/>
      <c r="DD12" s="100"/>
      <c r="DE12" s="100"/>
      <c r="DF12" s="100"/>
      <c r="DG12" s="100"/>
      <c r="DH12" s="100"/>
      <c r="DI12" s="100"/>
      <c r="DJ12" s="100"/>
      <c r="DK12" s="100"/>
      <c r="DL12" s="100"/>
    </row>
    <row r="13" spans="1:116" x14ac:dyDescent="0.2">
      <c r="A13">
        <v>12</v>
      </c>
      <c r="B13" s="100"/>
      <c r="C13" s="100"/>
      <c r="D13" s="100"/>
      <c r="E13" s="100"/>
      <c r="F13" s="100">
        <v>104043</v>
      </c>
      <c r="G13" s="100"/>
      <c r="H13" s="100"/>
      <c r="I13" s="100"/>
      <c r="J13" s="100"/>
      <c r="K13" s="100"/>
      <c r="L13" s="100"/>
      <c r="M13" s="100"/>
      <c r="N13" s="100"/>
      <c r="O13" s="100"/>
      <c r="P13" s="100"/>
      <c r="Q13" s="100"/>
      <c r="R13" s="100"/>
      <c r="S13" s="100"/>
      <c r="T13" s="100">
        <v>48075</v>
      </c>
      <c r="U13" s="100"/>
      <c r="V13" s="100"/>
      <c r="W13" s="100">
        <v>106001</v>
      </c>
      <c r="X13" s="100"/>
      <c r="Y13" s="100"/>
      <c r="Z13" s="100"/>
      <c r="AA13" s="100"/>
      <c r="AB13" s="100"/>
      <c r="AC13" s="100"/>
      <c r="AD13" s="100"/>
      <c r="AE13" s="100"/>
      <c r="AF13" s="100"/>
      <c r="AG13" s="100"/>
      <c r="AH13" s="100"/>
      <c r="AI13" s="100"/>
      <c r="AJ13" s="100"/>
      <c r="AK13" s="100">
        <v>37037</v>
      </c>
      <c r="AL13" s="100"/>
      <c r="AM13" s="100"/>
      <c r="AN13" s="100"/>
      <c r="AO13" s="100"/>
      <c r="AP13" s="100"/>
      <c r="AQ13" s="100">
        <v>93123</v>
      </c>
      <c r="AR13" s="100"/>
      <c r="AS13" s="100"/>
      <c r="AT13" s="100"/>
      <c r="AU13" s="100"/>
      <c r="AV13" s="100"/>
      <c r="AW13" s="100">
        <v>48080</v>
      </c>
      <c r="AX13" s="100"/>
      <c r="AY13" s="100">
        <v>50014</v>
      </c>
      <c r="AZ13" s="100">
        <v>54037</v>
      </c>
      <c r="BA13" s="100"/>
      <c r="BB13" s="100"/>
      <c r="BC13" s="100"/>
      <c r="BD13" s="100"/>
      <c r="BE13" s="100"/>
      <c r="BF13" s="100"/>
      <c r="BG13" s="100"/>
      <c r="BH13" s="100">
        <v>59117</v>
      </c>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v>96101</v>
      </c>
      <c r="CT13" s="100">
        <v>97131</v>
      </c>
      <c r="CU13" s="100"/>
      <c r="CV13" s="100"/>
      <c r="CW13" s="100"/>
      <c r="CX13" s="100"/>
      <c r="CY13" s="100"/>
      <c r="CZ13" s="100"/>
      <c r="DA13" s="100">
        <v>106005</v>
      </c>
      <c r="DB13" s="100"/>
      <c r="DC13" s="100"/>
      <c r="DD13" s="100"/>
      <c r="DE13" s="100"/>
      <c r="DF13" s="100"/>
      <c r="DG13" s="100"/>
      <c r="DH13" s="100"/>
      <c r="DI13" s="100"/>
      <c r="DJ13" s="100"/>
      <c r="DK13" s="100"/>
      <c r="DL13" s="100"/>
    </row>
    <row r="14" spans="1:116" x14ac:dyDescent="0.2">
      <c r="A14">
        <v>13</v>
      </c>
      <c r="B14" s="100"/>
      <c r="C14" s="100"/>
      <c r="D14" s="100"/>
      <c r="E14" s="100"/>
      <c r="F14" s="100">
        <v>104044</v>
      </c>
      <c r="G14" s="100"/>
      <c r="H14" s="100"/>
      <c r="I14" s="100"/>
      <c r="J14" s="100"/>
      <c r="K14" s="100"/>
      <c r="L14" s="100"/>
      <c r="M14" s="100"/>
      <c r="N14" s="100"/>
      <c r="O14" s="100"/>
      <c r="P14" s="100"/>
      <c r="Q14" s="100"/>
      <c r="R14" s="100"/>
      <c r="S14" s="100"/>
      <c r="T14" s="100">
        <v>51150</v>
      </c>
      <c r="U14" s="100"/>
      <c r="V14" s="100"/>
      <c r="W14" s="100">
        <v>112101</v>
      </c>
      <c r="X14" s="100"/>
      <c r="Y14" s="100"/>
      <c r="Z14" s="100"/>
      <c r="AA14" s="100"/>
      <c r="AB14" s="100"/>
      <c r="AC14" s="100"/>
      <c r="AD14" s="100"/>
      <c r="AE14" s="100"/>
      <c r="AF14" s="100"/>
      <c r="AG14" s="100"/>
      <c r="AH14" s="100"/>
      <c r="AI14" s="100"/>
      <c r="AJ14" s="100"/>
      <c r="AK14" s="100">
        <v>37039</v>
      </c>
      <c r="AL14" s="100"/>
      <c r="AM14" s="100"/>
      <c r="AN14" s="100"/>
      <c r="AO14" s="100"/>
      <c r="AP14" s="100"/>
      <c r="AQ14" s="100"/>
      <c r="AR14" s="100"/>
      <c r="AS14" s="100"/>
      <c r="AT14" s="100"/>
      <c r="AU14" s="100"/>
      <c r="AV14" s="100"/>
      <c r="AW14" s="100"/>
      <c r="AX14" s="100"/>
      <c r="AY14" s="100">
        <v>94083</v>
      </c>
      <c r="AZ14" s="100">
        <v>54041</v>
      </c>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v>96102</v>
      </c>
      <c r="CT14" s="100"/>
      <c r="CU14" s="100"/>
      <c r="CV14" s="100"/>
      <c r="CW14" s="100"/>
      <c r="CX14" s="100"/>
      <c r="CY14" s="100"/>
      <c r="CZ14" s="100"/>
      <c r="DA14" s="100"/>
      <c r="DB14" s="100"/>
      <c r="DC14" s="100"/>
      <c r="DD14" s="100"/>
      <c r="DE14" s="100"/>
      <c r="DF14" s="100"/>
      <c r="DG14" s="100"/>
      <c r="DH14" s="100"/>
      <c r="DI14" s="100"/>
      <c r="DJ14" s="100"/>
      <c r="DK14" s="100"/>
      <c r="DL14" s="100"/>
    </row>
    <row r="15" spans="1:116" x14ac:dyDescent="0.2">
      <c r="A15">
        <v>14</v>
      </c>
      <c r="B15" s="100"/>
      <c r="C15" s="100"/>
      <c r="D15" s="100"/>
      <c r="E15" s="100"/>
      <c r="F15" s="100"/>
      <c r="G15" s="100"/>
      <c r="H15" s="100"/>
      <c r="I15" s="100"/>
      <c r="J15" s="100"/>
      <c r="K15" s="100"/>
      <c r="L15" s="100"/>
      <c r="M15" s="100"/>
      <c r="N15" s="100"/>
      <c r="O15" s="100"/>
      <c r="P15" s="100"/>
      <c r="Q15" s="100"/>
      <c r="R15" s="100"/>
      <c r="S15" s="100"/>
      <c r="T15" s="100">
        <v>51152</v>
      </c>
      <c r="U15" s="100"/>
      <c r="V15" s="100"/>
      <c r="W15" s="100"/>
      <c r="X15" s="100"/>
      <c r="Y15" s="100"/>
      <c r="Z15" s="100"/>
      <c r="AA15" s="100"/>
      <c r="AB15" s="100"/>
      <c r="AC15" s="100"/>
      <c r="AD15" s="100"/>
      <c r="AE15" s="100"/>
      <c r="AF15" s="100"/>
      <c r="AG15" s="100"/>
      <c r="AH15" s="100"/>
      <c r="AI15" s="100"/>
      <c r="AJ15" s="100"/>
      <c r="AK15" s="100">
        <v>110030</v>
      </c>
      <c r="AL15" s="100"/>
      <c r="AM15" s="100"/>
      <c r="AN15" s="100"/>
      <c r="AO15" s="100"/>
      <c r="AP15" s="100"/>
      <c r="AQ15" s="100"/>
      <c r="AR15" s="100"/>
      <c r="AS15" s="100"/>
      <c r="AT15" s="100"/>
      <c r="AU15" s="100"/>
      <c r="AV15" s="100"/>
      <c r="AW15" s="100"/>
      <c r="AX15" s="100"/>
      <c r="AY15" s="100">
        <v>96091</v>
      </c>
      <c r="AZ15" s="100">
        <v>97131</v>
      </c>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v>96103</v>
      </c>
      <c r="CT15" s="100"/>
      <c r="CU15" s="100"/>
      <c r="CV15" s="100"/>
      <c r="CW15" s="100"/>
      <c r="CX15" s="100"/>
      <c r="CY15" s="100"/>
      <c r="CZ15" s="100"/>
      <c r="DA15" s="100"/>
      <c r="DB15" s="100"/>
      <c r="DC15" s="100"/>
      <c r="DD15" s="100"/>
      <c r="DE15" s="100"/>
      <c r="DF15" s="100"/>
      <c r="DG15" s="100"/>
      <c r="DH15" s="100"/>
      <c r="DI15" s="100"/>
      <c r="DJ15" s="100"/>
      <c r="DK15" s="100"/>
      <c r="DL15" s="100"/>
    </row>
    <row r="16" spans="1:116" x14ac:dyDescent="0.2">
      <c r="A16">
        <v>15</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v>96119</v>
      </c>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v>96104</v>
      </c>
      <c r="CT16" s="100"/>
      <c r="CU16" s="100"/>
      <c r="CV16" s="100"/>
      <c r="CW16" s="100"/>
      <c r="CX16" s="100"/>
      <c r="CY16" s="100"/>
      <c r="CZ16" s="100"/>
      <c r="DA16" s="100"/>
      <c r="DB16" s="100"/>
      <c r="DC16" s="100"/>
      <c r="DD16" s="100"/>
      <c r="DE16" s="100"/>
      <c r="DF16" s="100"/>
      <c r="DG16" s="100"/>
      <c r="DH16" s="100"/>
      <c r="DI16" s="100"/>
      <c r="DJ16" s="100"/>
      <c r="DK16" s="100"/>
      <c r="DL16" s="100"/>
    </row>
    <row r="17" spans="1:116" x14ac:dyDescent="0.2">
      <c r="A17">
        <v>16</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v>110014</v>
      </c>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v>96106</v>
      </c>
      <c r="CT17" s="100"/>
      <c r="CU17" s="100"/>
      <c r="CV17" s="100"/>
      <c r="CW17" s="100"/>
      <c r="CX17" s="100"/>
      <c r="CY17" s="100"/>
      <c r="CZ17" s="100"/>
      <c r="DA17" s="100"/>
      <c r="DB17" s="100"/>
      <c r="DC17" s="100"/>
      <c r="DD17" s="100"/>
      <c r="DE17" s="100"/>
      <c r="DF17" s="100"/>
      <c r="DG17" s="100"/>
      <c r="DH17" s="100"/>
      <c r="DI17" s="100"/>
      <c r="DJ17" s="100"/>
      <c r="DK17" s="100"/>
      <c r="DL17" s="100"/>
    </row>
    <row r="18" spans="1:116" x14ac:dyDescent="0.2">
      <c r="A18">
        <v>17</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v>96107</v>
      </c>
      <c r="CT18" s="100"/>
      <c r="CU18" s="100"/>
      <c r="CV18" s="100"/>
      <c r="CW18" s="100"/>
      <c r="CX18" s="100"/>
      <c r="CY18" s="100"/>
      <c r="CZ18" s="100"/>
      <c r="DA18" s="100"/>
      <c r="DB18" s="100"/>
      <c r="DC18" s="100"/>
      <c r="DD18" s="100"/>
      <c r="DE18" s="100"/>
      <c r="DF18" s="100"/>
      <c r="DG18" s="100"/>
      <c r="DH18" s="100"/>
      <c r="DI18" s="100"/>
      <c r="DJ18" s="100"/>
      <c r="DK18" s="100"/>
      <c r="DL18" s="100"/>
    </row>
    <row r="19" spans="1:116" x14ac:dyDescent="0.2">
      <c r="A19">
        <v>18</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v>96109</v>
      </c>
      <c r="CT19" s="100"/>
      <c r="CU19" s="100"/>
      <c r="CV19" s="100"/>
      <c r="CW19" s="100"/>
      <c r="CX19" s="100"/>
      <c r="CY19" s="100"/>
      <c r="CZ19" s="100"/>
      <c r="DA19" s="100"/>
      <c r="DB19" s="100"/>
      <c r="DC19" s="100"/>
      <c r="DD19" s="100"/>
      <c r="DE19" s="100"/>
      <c r="DF19" s="100"/>
      <c r="DG19" s="100"/>
      <c r="DH19" s="100"/>
      <c r="DI19" s="100"/>
      <c r="DJ19" s="100"/>
      <c r="DK19" s="100"/>
      <c r="DL19" s="100"/>
    </row>
    <row r="20" spans="1:116" x14ac:dyDescent="0.2">
      <c r="A20">
        <v>19</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v>96110</v>
      </c>
      <c r="CT20" s="100"/>
      <c r="CU20" s="100"/>
      <c r="CV20" s="100"/>
      <c r="CW20" s="100"/>
      <c r="CX20" s="100"/>
      <c r="CY20" s="100"/>
      <c r="CZ20" s="100"/>
      <c r="DA20" s="100"/>
      <c r="DB20" s="100"/>
      <c r="DC20" s="100"/>
      <c r="DD20" s="100"/>
      <c r="DE20" s="100"/>
      <c r="DF20" s="100"/>
      <c r="DG20" s="100"/>
      <c r="DH20" s="100"/>
      <c r="DI20" s="100"/>
      <c r="DJ20" s="100"/>
      <c r="DK20" s="100"/>
      <c r="DL20" s="100"/>
    </row>
    <row r="21" spans="1:116" x14ac:dyDescent="0.2">
      <c r="A21">
        <v>20</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v>96111</v>
      </c>
      <c r="CT21" s="100"/>
      <c r="CU21" s="100"/>
      <c r="CV21" s="100"/>
      <c r="CW21" s="100"/>
      <c r="CX21" s="100"/>
      <c r="CY21" s="100"/>
      <c r="CZ21" s="100"/>
      <c r="DA21" s="100"/>
      <c r="DB21" s="100"/>
      <c r="DC21" s="100"/>
      <c r="DD21" s="100"/>
      <c r="DE21" s="100"/>
      <c r="DF21" s="100"/>
      <c r="DG21" s="100"/>
      <c r="DH21" s="100"/>
      <c r="DI21" s="100"/>
      <c r="DJ21" s="100"/>
      <c r="DK21" s="100"/>
      <c r="DL21" s="100"/>
    </row>
    <row r="22" spans="1:116" x14ac:dyDescent="0.2">
      <c r="A22">
        <v>21</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v>96112</v>
      </c>
      <c r="CT22" s="100"/>
      <c r="CU22" s="100"/>
      <c r="CV22" s="100"/>
      <c r="CW22" s="100"/>
      <c r="CX22" s="100"/>
      <c r="CY22" s="100"/>
      <c r="CZ22" s="100"/>
      <c r="DA22" s="100"/>
      <c r="DB22" s="100"/>
      <c r="DC22" s="100"/>
      <c r="DD22" s="100"/>
      <c r="DE22" s="100"/>
      <c r="DF22" s="100"/>
      <c r="DG22" s="100"/>
      <c r="DH22" s="100"/>
      <c r="DI22" s="100"/>
      <c r="DJ22" s="100"/>
      <c r="DK22" s="100"/>
      <c r="DL22" s="100"/>
    </row>
    <row r="23" spans="1:116" x14ac:dyDescent="0.2">
      <c r="A23">
        <v>22</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v>96113</v>
      </c>
      <c r="CT23" s="100"/>
      <c r="CU23" s="100"/>
      <c r="CV23" s="100"/>
      <c r="CW23" s="100"/>
      <c r="CX23" s="100"/>
      <c r="CY23" s="100"/>
      <c r="CZ23" s="100"/>
      <c r="DA23" s="100"/>
      <c r="DB23" s="100"/>
      <c r="DC23" s="100"/>
      <c r="DD23" s="100"/>
      <c r="DE23" s="100"/>
      <c r="DF23" s="100"/>
      <c r="DG23" s="100"/>
      <c r="DH23" s="100"/>
      <c r="DI23" s="100"/>
      <c r="DJ23" s="100"/>
      <c r="DK23" s="100"/>
      <c r="DL23" s="100"/>
    </row>
    <row r="24" spans="1:116" x14ac:dyDescent="0.2">
      <c r="A24">
        <v>23</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v>96114</v>
      </c>
      <c r="CT24" s="100"/>
      <c r="CU24" s="100"/>
      <c r="CV24" s="100"/>
      <c r="CW24" s="100"/>
      <c r="CX24" s="100"/>
      <c r="CY24" s="100"/>
      <c r="CZ24" s="100"/>
      <c r="DA24" s="100"/>
      <c r="DB24" s="100"/>
      <c r="DC24" s="100"/>
      <c r="DD24" s="100"/>
      <c r="DE24" s="100"/>
      <c r="DF24" s="100"/>
      <c r="DG24" s="100"/>
      <c r="DH24" s="100"/>
      <c r="DI24" s="100"/>
      <c r="DJ24" s="100"/>
      <c r="DK24" s="100"/>
      <c r="DL24" s="100"/>
    </row>
    <row r="25" spans="1:116" x14ac:dyDescent="0.2">
      <c r="A25">
        <v>24</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v>96119</v>
      </c>
      <c r="CT25" s="100"/>
      <c r="CU25" s="100"/>
      <c r="CV25" s="100"/>
      <c r="CW25" s="100"/>
      <c r="CX25" s="100"/>
      <c r="CY25" s="100"/>
      <c r="CZ25" s="100"/>
      <c r="DA25" s="100"/>
      <c r="DB25" s="100"/>
      <c r="DC25" s="100"/>
      <c r="DD25" s="100"/>
      <c r="DE25" s="100"/>
      <c r="DF25" s="100"/>
      <c r="DG25" s="100"/>
      <c r="DH25" s="100"/>
      <c r="DI25" s="100"/>
      <c r="DJ25" s="100"/>
      <c r="DK25" s="100"/>
      <c r="DL25" s="100"/>
    </row>
    <row r="26" spans="1:116" x14ac:dyDescent="0.2">
      <c r="B26">
        <v>4</v>
      </c>
      <c r="C26">
        <v>7</v>
      </c>
      <c r="D26">
        <v>3</v>
      </c>
      <c r="E26">
        <v>9</v>
      </c>
      <c r="F26">
        <v>13</v>
      </c>
      <c r="G26">
        <v>6</v>
      </c>
      <c r="H26">
        <v>10</v>
      </c>
      <c r="I26">
        <v>9</v>
      </c>
      <c r="J26">
        <v>9</v>
      </c>
      <c r="K26">
        <v>9</v>
      </c>
      <c r="L26">
        <v>5</v>
      </c>
      <c r="M26">
        <v>7</v>
      </c>
      <c r="N26">
        <v>11</v>
      </c>
      <c r="O26">
        <v>9</v>
      </c>
      <c r="P26">
        <v>7</v>
      </c>
      <c r="Q26">
        <v>7</v>
      </c>
      <c r="R26">
        <v>7</v>
      </c>
      <c r="S26">
        <v>3</v>
      </c>
      <c r="T26">
        <v>14</v>
      </c>
      <c r="U26">
        <v>5</v>
      </c>
      <c r="V26">
        <v>7</v>
      </c>
      <c r="W26">
        <v>13</v>
      </c>
      <c r="X26">
        <v>5</v>
      </c>
      <c r="Y26">
        <v>9</v>
      </c>
      <c r="Z26">
        <v>9</v>
      </c>
      <c r="AA26">
        <v>6</v>
      </c>
      <c r="AB26">
        <v>11</v>
      </c>
      <c r="AC26">
        <v>9</v>
      </c>
      <c r="AD26">
        <v>7</v>
      </c>
      <c r="AE26">
        <v>6</v>
      </c>
      <c r="AF26">
        <v>11</v>
      </c>
      <c r="AG26">
        <v>10</v>
      </c>
      <c r="AH26">
        <v>8</v>
      </c>
      <c r="AI26">
        <v>11</v>
      </c>
      <c r="AJ26">
        <v>10</v>
      </c>
      <c r="AK26">
        <v>14</v>
      </c>
      <c r="AL26">
        <v>8</v>
      </c>
      <c r="AM26">
        <v>4</v>
      </c>
      <c r="AN26">
        <v>11</v>
      </c>
      <c r="AO26">
        <v>9</v>
      </c>
      <c r="AP26">
        <v>6</v>
      </c>
      <c r="AQ26">
        <v>12</v>
      </c>
      <c r="AR26">
        <v>6</v>
      </c>
      <c r="AS26">
        <v>4</v>
      </c>
      <c r="AT26">
        <v>6</v>
      </c>
      <c r="AU26">
        <v>10</v>
      </c>
      <c r="AV26">
        <v>6</v>
      </c>
      <c r="AW26">
        <v>12</v>
      </c>
      <c r="AX26">
        <v>9</v>
      </c>
      <c r="AY26">
        <v>16</v>
      </c>
      <c r="AZ26">
        <v>14</v>
      </c>
      <c r="BA26">
        <v>4</v>
      </c>
      <c r="BB26">
        <v>10</v>
      </c>
      <c r="BC26">
        <v>8</v>
      </c>
      <c r="BD26">
        <v>9</v>
      </c>
      <c r="BE26">
        <v>5</v>
      </c>
      <c r="BF26">
        <v>7</v>
      </c>
      <c r="BG26">
        <v>5</v>
      </c>
      <c r="BH26">
        <v>12</v>
      </c>
      <c r="BI26">
        <v>6</v>
      </c>
      <c r="BJ26">
        <v>11</v>
      </c>
      <c r="BK26">
        <v>4</v>
      </c>
      <c r="BL26">
        <v>6</v>
      </c>
      <c r="BM26">
        <v>5</v>
      </c>
      <c r="BN26">
        <v>6</v>
      </c>
      <c r="BO26">
        <v>7</v>
      </c>
      <c r="BP26">
        <v>3</v>
      </c>
      <c r="BQ26">
        <v>11</v>
      </c>
      <c r="BR26">
        <v>10</v>
      </c>
      <c r="BS26">
        <v>6</v>
      </c>
      <c r="BT26">
        <v>9</v>
      </c>
      <c r="BU26">
        <v>6</v>
      </c>
      <c r="BV26">
        <v>11</v>
      </c>
      <c r="BW26">
        <v>9</v>
      </c>
      <c r="BX26">
        <v>5</v>
      </c>
      <c r="BY26">
        <v>5</v>
      </c>
      <c r="BZ26">
        <v>8</v>
      </c>
      <c r="CA26">
        <v>9</v>
      </c>
      <c r="CB26">
        <v>4</v>
      </c>
      <c r="CC26">
        <v>11</v>
      </c>
      <c r="CD26">
        <v>7</v>
      </c>
      <c r="CE26">
        <v>8</v>
      </c>
      <c r="CF26">
        <v>7</v>
      </c>
      <c r="CG26">
        <v>11</v>
      </c>
      <c r="CH26">
        <v>10</v>
      </c>
      <c r="CI26">
        <v>3</v>
      </c>
      <c r="CJ26">
        <v>6</v>
      </c>
      <c r="CK26">
        <v>8</v>
      </c>
      <c r="CL26">
        <v>8</v>
      </c>
      <c r="CM26">
        <v>7</v>
      </c>
      <c r="CN26">
        <v>6</v>
      </c>
      <c r="CO26">
        <v>6</v>
      </c>
      <c r="CP26">
        <v>7</v>
      </c>
      <c r="CQ26">
        <v>9</v>
      </c>
      <c r="CR26">
        <v>5</v>
      </c>
      <c r="CS26">
        <v>24</v>
      </c>
      <c r="CT26">
        <v>12</v>
      </c>
      <c r="CU26">
        <v>1</v>
      </c>
      <c r="CV26">
        <v>3</v>
      </c>
      <c r="CW26">
        <v>7</v>
      </c>
      <c r="CX26">
        <v>7</v>
      </c>
      <c r="CY26">
        <v>6</v>
      </c>
      <c r="CZ26">
        <v>10</v>
      </c>
      <c r="DA26">
        <v>12</v>
      </c>
      <c r="DB26">
        <v>6</v>
      </c>
      <c r="DC26">
        <v>9</v>
      </c>
      <c r="DD26">
        <v>10</v>
      </c>
      <c r="DE26">
        <v>7</v>
      </c>
      <c r="DF26">
        <v>6</v>
      </c>
      <c r="DG26">
        <v>8</v>
      </c>
      <c r="DH26">
        <v>6</v>
      </c>
      <c r="DI26">
        <v>8</v>
      </c>
      <c r="DJ26">
        <v>2</v>
      </c>
      <c r="DK26">
        <v>8</v>
      </c>
      <c r="DL26">
        <v>1</v>
      </c>
    </row>
  </sheetData>
  <sheetProtection password="CC05" sheet="1" objects="1" scenarios="1"/>
  <pageMargins left="0.3" right="0.3" top="1.5733333333333333" bottom="0.4" header="0.4" footer="0.3"/>
  <pageSetup scale="64" orientation="portrait" horizontalDpi="4294967295" verticalDpi="4294967295" r:id="rId1"/>
  <headerFooter alignWithMargins="0">
    <oddHeader xml:space="preserve">&amp;L&amp;G&amp;C&amp;"-,Bold"&amp;14Division of Financial and Administrative Services
School Finance
State Assessed Railroad and Utilities (SARRU) Calcualtion
Also used for the Private Car Tax Calculation&amp;R&amp;"Times New Roman,Bold"
        </oddHeader>
    <oddFooter>&amp;L&amp;"-,Regular"April 2015&amp;R&amp;P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7"/>
  <sheetViews>
    <sheetView workbookViewId="0">
      <selection activeCell="Q2" sqref="Q2:S116"/>
    </sheetView>
  </sheetViews>
  <sheetFormatPr defaultRowHeight="15.75" x14ac:dyDescent="0.25"/>
  <cols>
    <col min="1" max="1" width="15" style="78" bestFit="1" customWidth="1"/>
    <col min="2" max="2" width="20.83203125" style="79" bestFit="1" customWidth="1"/>
    <col min="3" max="3" width="17.6640625" style="2" bestFit="1" customWidth="1"/>
    <col min="4" max="4" width="15.33203125" style="82" bestFit="1" customWidth="1"/>
    <col min="5" max="5" width="45.83203125" style="79" bestFit="1" customWidth="1"/>
    <col min="17" max="17" width="15" style="78" bestFit="1" customWidth="1"/>
    <col min="18" max="18" width="20.83203125" style="79" bestFit="1" customWidth="1"/>
  </cols>
  <sheetData>
    <row r="1" spans="1:19" x14ac:dyDescent="0.25">
      <c r="A1" s="78" t="s">
        <v>764</v>
      </c>
      <c r="B1" s="79" t="s">
        <v>765</v>
      </c>
      <c r="C1" s="80" t="s">
        <v>767</v>
      </c>
      <c r="D1" s="82" t="s">
        <v>763</v>
      </c>
      <c r="E1" s="79" t="s">
        <v>766</v>
      </c>
      <c r="Q1" s="78" t="s">
        <v>764</v>
      </c>
      <c r="R1" s="79" t="s">
        <v>765</v>
      </c>
    </row>
    <row r="2" spans="1:19" x14ac:dyDescent="0.25">
      <c r="A2" s="78">
        <v>1</v>
      </c>
      <c r="B2" s="79" t="s">
        <v>128</v>
      </c>
      <c r="C2" s="2">
        <v>1</v>
      </c>
      <c r="D2" s="82">
        <v>1090</v>
      </c>
      <c r="E2" s="79" t="s">
        <v>247</v>
      </c>
      <c r="Q2" s="78">
        <v>1</v>
      </c>
      <c r="R2" s="79" t="s">
        <v>128</v>
      </c>
      <c r="S2">
        <f>VLOOKUP(Q:Q,'Number of Dist in county'!A:B,2,FALSE)</f>
        <v>4</v>
      </c>
    </row>
    <row r="3" spans="1:19" x14ac:dyDescent="0.25">
      <c r="A3" s="78">
        <v>1</v>
      </c>
      <c r="B3" s="79" t="s">
        <v>128</v>
      </c>
      <c r="C3" s="2">
        <v>2</v>
      </c>
      <c r="D3" s="82">
        <v>1091</v>
      </c>
      <c r="E3" s="79" t="s">
        <v>248</v>
      </c>
      <c r="Q3" s="78">
        <v>2</v>
      </c>
      <c r="R3" s="79" t="s">
        <v>129</v>
      </c>
      <c r="S3">
        <f>VLOOKUP(Q:Q,'Number of Dist in county'!A:B,2,FALSE)</f>
        <v>7</v>
      </c>
    </row>
    <row r="4" spans="1:19" x14ac:dyDescent="0.25">
      <c r="A4" s="78">
        <v>1</v>
      </c>
      <c r="B4" s="79" t="s">
        <v>128</v>
      </c>
      <c r="C4" s="2">
        <v>3</v>
      </c>
      <c r="D4" s="82">
        <v>1092</v>
      </c>
      <c r="E4" s="79" t="s">
        <v>249</v>
      </c>
      <c r="Q4" s="79">
        <v>3</v>
      </c>
      <c r="R4" s="79" t="s">
        <v>130</v>
      </c>
      <c r="S4">
        <f>VLOOKUP(Q:Q,'Number of Dist in county'!A:B,2,FALSE)</f>
        <v>3</v>
      </c>
    </row>
    <row r="5" spans="1:19" x14ac:dyDescent="0.25">
      <c r="A5" s="78">
        <v>1</v>
      </c>
      <c r="B5" s="79" t="s">
        <v>128</v>
      </c>
      <c r="C5" s="2">
        <v>4</v>
      </c>
      <c r="D5" s="82">
        <v>61154</v>
      </c>
      <c r="E5" s="79" t="s">
        <v>532</v>
      </c>
      <c r="Q5" s="78">
        <v>4</v>
      </c>
      <c r="R5" s="79" t="s">
        <v>131</v>
      </c>
      <c r="S5">
        <f>VLOOKUP(Q:Q,'Number of Dist in county'!A:B,2,FALSE)</f>
        <v>9</v>
      </c>
    </row>
    <row r="6" spans="1:19" x14ac:dyDescent="0.25">
      <c r="A6" s="78">
        <v>2</v>
      </c>
      <c r="B6" s="79" t="s">
        <v>129</v>
      </c>
      <c r="C6" s="2">
        <v>1</v>
      </c>
      <c r="D6" s="82">
        <v>2089</v>
      </c>
      <c r="E6" s="79" t="s">
        <v>250</v>
      </c>
      <c r="Q6" s="78">
        <v>5</v>
      </c>
      <c r="R6" s="79" t="s">
        <v>132</v>
      </c>
      <c r="S6">
        <f>VLOOKUP(Q:Q,'Number of Dist in county'!A:B,2,FALSE)</f>
        <v>13</v>
      </c>
    </row>
    <row r="7" spans="1:19" x14ac:dyDescent="0.25">
      <c r="A7" s="78">
        <v>2</v>
      </c>
      <c r="B7" s="79" t="s">
        <v>129</v>
      </c>
      <c r="C7" s="2">
        <v>2</v>
      </c>
      <c r="D7" s="82">
        <v>2090</v>
      </c>
      <c r="E7" s="79" t="s">
        <v>251</v>
      </c>
      <c r="Q7" s="78">
        <v>6</v>
      </c>
      <c r="R7" s="79" t="s">
        <v>133</v>
      </c>
      <c r="S7">
        <f>VLOOKUP(Q:Q,'Number of Dist in county'!A:B,2,FALSE)</f>
        <v>6</v>
      </c>
    </row>
    <row r="8" spans="1:19" x14ac:dyDescent="0.25">
      <c r="A8" s="78">
        <v>2</v>
      </c>
      <c r="B8" s="79" t="s">
        <v>129</v>
      </c>
      <c r="C8" s="2">
        <v>3</v>
      </c>
      <c r="D8" s="82">
        <v>2097</v>
      </c>
      <c r="E8" s="79" t="s">
        <v>252</v>
      </c>
      <c r="Q8" s="78">
        <v>7</v>
      </c>
      <c r="R8" s="79" t="s">
        <v>134</v>
      </c>
      <c r="S8">
        <f>VLOOKUP(Q:Q,'Number of Dist in county'!A:B,2,FALSE)</f>
        <v>10</v>
      </c>
    </row>
    <row r="9" spans="1:19" x14ac:dyDescent="0.25">
      <c r="A9" s="78">
        <v>2</v>
      </c>
      <c r="B9" s="79" t="s">
        <v>129</v>
      </c>
      <c r="C9" s="2">
        <v>4</v>
      </c>
      <c r="D9" s="82">
        <v>32056</v>
      </c>
      <c r="E9" s="79" t="s">
        <v>384</v>
      </c>
      <c r="Q9" s="78">
        <v>8</v>
      </c>
      <c r="R9" s="79" t="s">
        <v>135</v>
      </c>
      <c r="S9">
        <f>VLOOKUP(Q:Q,'Number of Dist in county'!A:B,2,FALSE)</f>
        <v>9</v>
      </c>
    </row>
    <row r="10" spans="1:19" x14ac:dyDescent="0.25">
      <c r="A10" s="78">
        <v>2</v>
      </c>
      <c r="B10" s="79" t="s">
        <v>129</v>
      </c>
      <c r="C10" s="2">
        <v>5</v>
      </c>
      <c r="D10" s="82">
        <v>38044</v>
      </c>
      <c r="E10" s="79" t="s">
        <v>412</v>
      </c>
      <c r="Q10" s="78">
        <v>9</v>
      </c>
      <c r="R10" s="79" t="s">
        <v>136</v>
      </c>
      <c r="S10">
        <f>VLOOKUP(Q:Q,'Number of Dist in county'!A:B,2,FALSE)</f>
        <v>9</v>
      </c>
    </row>
    <row r="11" spans="1:19" x14ac:dyDescent="0.25">
      <c r="A11" s="78">
        <v>2</v>
      </c>
      <c r="B11" s="79" t="s">
        <v>129</v>
      </c>
      <c r="C11" s="2">
        <v>6</v>
      </c>
      <c r="D11" s="82">
        <v>74187</v>
      </c>
      <c r="E11" s="79" t="s">
        <v>576</v>
      </c>
      <c r="Q11" s="78">
        <v>10</v>
      </c>
      <c r="R11" s="79" t="s">
        <v>137</v>
      </c>
      <c r="S11">
        <f>VLOOKUP(Q:Q,'Number of Dist in county'!A:B,2,FALSE)</f>
        <v>9</v>
      </c>
    </row>
    <row r="12" spans="1:19" x14ac:dyDescent="0.25">
      <c r="A12" s="78">
        <v>2</v>
      </c>
      <c r="B12" s="79" t="s">
        <v>129</v>
      </c>
      <c r="C12" s="2">
        <v>7</v>
      </c>
      <c r="D12" s="82">
        <v>74202</v>
      </c>
      <c r="E12" s="79" t="s">
        <v>582</v>
      </c>
      <c r="Q12" s="78">
        <v>11</v>
      </c>
      <c r="R12" s="79" t="s">
        <v>138</v>
      </c>
      <c r="S12">
        <f>VLOOKUP(Q:Q,'Number of Dist in county'!A:B,2,FALSE)</f>
        <v>5</v>
      </c>
    </row>
    <row r="13" spans="1:19" x14ac:dyDescent="0.25">
      <c r="A13" s="79">
        <v>3</v>
      </c>
      <c r="B13" s="79" t="s">
        <v>130</v>
      </c>
      <c r="C13" s="2">
        <v>1</v>
      </c>
      <c r="D13" s="82">
        <v>3031</v>
      </c>
      <c r="E13" s="78" t="s">
        <v>253</v>
      </c>
      <c r="Q13" s="78">
        <v>12</v>
      </c>
      <c r="R13" s="79" t="s">
        <v>139</v>
      </c>
      <c r="S13">
        <f>VLOOKUP(Q:Q,'Number of Dist in county'!A:B,2,FALSE)</f>
        <v>7</v>
      </c>
    </row>
    <row r="14" spans="1:19" x14ac:dyDescent="0.25">
      <c r="A14" s="78">
        <v>3</v>
      </c>
      <c r="B14" s="79" t="s">
        <v>130</v>
      </c>
      <c r="C14" s="2">
        <v>2</v>
      </c>
      <c r="D14" s="82">
        <v>3032</v>
      </c>
      <c r="E14" s="79" t="s">
        <v>254</v>
      </c>
      <c r="Q14" s="78">
        <v>13</v>
      </c>
      <c r="R14" s="79" t="s">
        <v>140</v>
      </c>
      <c r="S14">
        <f>VLOOKUP(Q:Q,'Number of Dist in county'!A:B,2,FALSE)</f>
        <v>11</v>
      </c>
    </row>
    <row r="15" spans="1:19" x14ac:dyDescent="0.25">
      <c r="A15" s="78">
        <v>3</v>
      </c>
      <c r="B15" s="79" t="s">
        <v>130</v>
      </c>
      <c r="C15" s="2">
        <v>3</v>
      </c>
      <c r="D15" s="82">
        <v>3033</v>
      </c>
      <c r="E15" s="79" t="s">
        <v>255</v>
      </c>
      <c r="Q15" s="78">
        <v>14</v>
      </c>
      <c r="R15" s="79" t="s">
        <v>141</v>
      </c>
      <c r="S15">
        <f>VLOOKUP(Q:Q,'Number of Dist in county'!A:B,2,FALSE)</f>
        <v>9</v>
      </c>
    </row>
    <row r="16" spans="1:19" x14ac:dyDescent="0.25">
      <c r="A16" s="78">
        <v>4</v>
      </c>
      <c r="B16" s="79" t="s">
        <v>131</v>
      </c>
      <c r="C16" s="2">
        <v>1</v>
      </c>
      <c r="D16" s="82">
        <v>4106</v>
      </c>
      <c r="E16" s="79" t="s">
        <v>256</v>
      </c>
      <c r="Q16" s="78">
        <v>15</v>
      </c>
      <c r="R16" s="79" t="s">
        <v>142</v>
      </c>
      <c r="S16">
        <f>VLOOKUP(Q:Q,'Number of Dist in county'!A:B,2,FALSE)</f>
        <v>7</v>
      </c>
    </row>
    <row r="17" spans="1:19" x14ac:dyDescent="0.25">
      <c r="A17" s="78">
        <v>4</v>
      </c>
      <c r="B17" s="79" t="s">
        <v>131</v>
      </c>
      <c r="C17" s="2">
        <v>2</v>
      </c>
      <c r="D17" s="82">
        <v>4109</v>
      </c>
      <c r="E17" s="79" t="s">
        <v>257</v>
      </c>
      <c r="Q17" s="78">
        <v>16</v>
      </c>
      <c r="R17" s="79" t="s">
        <v>143</v>
      </c>
      <c r="S17">
        <f>VLOOKUP(Q:Q,'Number of Dist in county'!A:B,2,FALSE)</f>
        <v>7</v>
      </c>
    </row>
    <row r="18" spans="1:19" x14ac:dyDescent="0.25">
      <c r="A18" s="78">
        <v>4</v>
      </c>
      <c r="B18" s="79" t="s">
        <v>131</v>
      </c>
      <c r="C18" s="2">
        <v>3</v>
      </c>
      <c r="D18" s="82">
        <v>4110</v>
      </c>
      <c r="E18" s="79" t="s">
        <v>258</v>
      </c>
      <c r="Q18" s="78">
        <v>17</v>
      </c>
      <c r="R18" s="79" t="s">
        <v>144</v>
      </c>
      <c r="S18">
        <f>VLOOKUP(Q:Q,'Number of Dist in county'!A:B,2,FALSE)</f>
        <v>7</v>
      </c>
    </row>
    <row r="19" spans="1:19" x14ac:dyDescent="0.25">
      <c r="A19" s="78">
        <v>4</v>
      </c>
      <c r="B19" s="79" t="s">
        <v>131</v>
      </c>
      <c r="C19" s="2">
        <v>4</v>
      </c>
      <c r="D19" s="82">
        <v>10090</v>
      </c>
      <c r="E19" s="79" t="s">
        <v>285</v>
      </c>
      <c r="Q19" s="78">
        <v>18</v>
      </c>
      <c r="R19" s="79" t="s">
        <v>145</v>
      </c>
      <c r="S19">
        <f>VLOOKUP(Q:Q,'Number of Dist in county'!A:B,2,FALSE)</f>
        <v>3</v>
      </c>
    </row>
    <row r="20" spans="1:19" x14ac:dyDescent="0.25">
      <c r="A20" s="78">
        <v>4</v>
      </c>
      <c r="B20" s="79" t="s">
        <v>131</v>
      </c>
      <c r="C20" s="2">
        <v>5</v>
      </c>
      <c r="D20" s="82">
        <v>10091</v>
      </c>
      <c r="E20" s="79" t="s">
        <v>286</v>
      </c>
      <c r="Q20" s="78">
        <v>19</v>
      </c>
      <c r="R20" s="79" t="s">
        <v>146</v>
      </c>
      <c r="S20">
        <f>VLOOKUP(Q:Q,'Number of Dist in county'!A:B,2,FALSE)</f>
        <v>14</v>
      </c>
    </row>
    <row r="21" spans="1:19" x14ac:dyDescent="0.25">
      <c r="A21" s="78">
        <v>4</v>
      </c>
      <c r="B21" s="79" t="s">
        <v>131</v>
      </c>
      <c r="C21" s="2">
        <v>6</v>
      </c>
      <c r="D21" s="82">
        <v>14126</v>
      </c>
      <c r="E21" s="79" t="s">
        <v>304</v>
      </c>
      <c r="Q21" s="78">
        <v>20</v>
      </c>
      <c r="R21" s="79" t="s">
        <v>147</v>
      </c>
      <c r="S21">
        <f>VLOOKUP(Q:Q,'Number of Dist in county'!A:B,2,FALSE)</f>
        <v>5</v>
      </c>
    </row>
    <row r="22" spans="1:19" x14ac:dyDescent="0.25">
      <c r="A22" s="78">
        <v>4</v>
      </c>
      <c r="B22" s="79" t="s">
        <v>131</v>
      </c>
      <c r="C22" s="2">
        <v>7</v>
      </c>
      <c r="D22" s="82">
        <v>69104</v>
      </c>
      <c r="E22" s="79" t="s">
        <v>558</v>
      </c>
      <c r="Q22" s="78">
        <v>21</v>
      </c>
      <c r="R22" s="79" t="s">
        <v>336</v>
      </c>
      <c r="S22">
        <f>VLOOKUP(Q:Q,'Number of Dist in county'!A:B,2,FALSE)</f>
        <v>7</v>
      </c>
    </row>
    <row r="23" spans="1:19" x14ac:dyDescent="0.25">
      <c r="A23" s="78">
        <v>4</v>
      </c>
      <c r="B23" s="79" t="s">
        <v>131</v>
      </c>
      <c r="C23" s="2">
        <v>8</v>
      </c>
      <c r="D23" s="82">
        <v>69109</v>
      </c>
      <c r="E23" s="79" t="s">
        <v>562</v>
      </c>
      <c r="Q23" s="78">
        <v>22</v>
      </c>
      <c r="R23" s="79" t="s">
        <v>148</v>
      </c>
      <c r="S23">
        <f>VLOOKUP(Q:Q,'Number of Dist in county'!A:B,2,FALSE)</f>
        <v>13</v>
      </c>
    </row>
    <row r="24" spans="1:19" x14ac:dyDescent="0.25">
      <c r="A24" s="78">
        <v>4</v>
      </c>
      <c r="B24" s="79" t="s">
        <v>131</v>
      </c>
      <c r="C24" s="2">
        <v>9</v>
      </c>
      <c r="D24" s="82">
        <v>70092</v>
      </c>
      <c r="E24" s="79" t="s">
        <v>563</v>
      </c>
      <c r="Q24" s="78">
        <v>23</v>
      </c>
      <c r="R24" s="79" t="s">
        <v>149</v>
      </c>
      <c r="S24">
        <f>VLOOKUP(Q:Q,'Number of Dist in county'!A:B,2,FALSE)</f>
        <v>5</v>
      </c>
    </row>
    <row r="25" spans="1:19" x14ac:dyDescent="0.25">
      <c r="A25" s="78">
        <v>5</v>
      </c>
      <c r="B25" s="79" t="s">
        <v>132</v>
      </c>
      <c r="C25" s="2">
        <v>1</v>
      </c>
      <c r="D25" s="82">
        <v>5120</v>
      </c>
      <c r="E25" s="79" t="s">
        <v>259</v>
      </c>
      <c r="Q25" s="78">
        <v>24</v>
      </c>
      <c r="R25" s="79" t="s">
        <v>150</v>
      </c>
      <c r="S25">
        <f>VLOOKUP(Q:Q,'Number of Dist in county'!A:B,2,FALSE)</f>
        <v>9</v>
      </c>
    </row>
    <row r="26" spans="1:19" x14ac:dyDescent="0.25">
      <c r="A26" s="78">
        <v>5</v>
      </c>
      <c r="B26" s="79" t="s">
        <v>132</v>
      </c>
      <c r="C26" s="2">
        <v>2</v>
      </c>
      <c r="D26" s="82">
        <v>5121</v>
      </c>
      <c r="E26" s="79" t="s">
        <v>260</v>
      </c>
      <c r="Q26" s="78">
        <v>25</v>
      </c>
      <c r="R26" s="79" t="s">
        <v>151</v>
      </c>
      <c r="S26">
        <f>VLOOKUP(Q:Q,'Number of Dist in county'!A:B,2,FALSE)</f>
        <v>9</v>
      </c>
    </row>
    <row r="27" spans="1:19" x14ac:dyDescent="0.25">
      <c r="A27" s="78">
        <v>5</v>
      </c>
      <c r="B27" s="79" t="s">
        <v>132</v>
      </c>
      <c r="C27" s="2">
        <v>3</v>
      </c>
      <c r="D27" s="82">
        <v>5122</v>
      </c>
      <c r="E27" s="79" t="s">
        <v>261</v>
      </c>
      <c r="Q27" s="78">
        <v>26</v>
      </c>
      <c r="R27" s="79" t="s">
        <v>152</v>
      </c>
      <c r="S27">
        <f>VLOOKUP(Q:Q,'Number of Dist in county'!A:B,2,FALSE)</f>
        <v>6</v>
      </c>
    </row>
    <row r="28" spans="1:19" x14ac:dyDescent="0.25">
      <c r="A28" s="78">
        <v>5</v>
      </c>
      <c r="B28" s="79" t="s">
        <v>132</v>
      </c>
      <c r="C28" s="2">
        <v>4</v>
      </c>
      <c r="D28" s="82">
        <v>5123</v>
      </c>
      <c r="E28" s="79" t="s">
        <v>262</v>
      </c>
      <c r="Q28" s="78">
        <v>27</v>
      </c>
      <c r="R28" s="79" t="s">
        <v>153</v>
      </c>
      <c r="S28">
        <f>VLOOKUP(Q:Q,'Number of Dist in county'!A:B,2,FALSE)</f>
        <v>11</v>
      </c>
    </row>
    <row r="29" spans="1:19" x14ac:dyDescent="0.25">
      <c r="A29" s="78">
        <v>5</v>
      </c>
      <c r="B29" s="79" t="s">
        <v>132</v>
      </c>
      <c r="C29" s="2">
        <v>5</v>
      </c>
      <c r="D29" s="82">
        <v>5124</v>
      </c>
      <c r="E29" s="79" t="s">
        <v>263</v>
      </c>
      <c r="Q29" s="78">
        <v>28</v>
      </c>
      <c r="R29" s="79" t="s">
        <v>154</v>
      </c>
      <c r="S29">
        <f>VLOOKUP(Q:Q,'Number of Dist in county'!A:B,2,FALSE)</f>
        <v>9</v>
      </c>
    </row>
    <row r="30" spans="1:19" x14ac:dyDescent="0.25">
      <c r="A30" s="78">
        <v>5</v>
      </c>
      <c r="B30" s="79" t="s">
        <v>132</v>
      </c>
      <c r="C30" s="2">
        <v>6</v>
      </c>
      <c r="D30" s="82">
        <v>5127</v>
      </c>
      <c r="E30" s="79" t="s">
        <v>264</v>
      </c>
      <c r="Q30" s="78">
        <v>29</v>
      </c>
      <c r="R30" s="79" t="s">
        <v>155</v>
      </c>
      <c r="S30">
        <f>VLOOKUP(Q:Q,'Number of Dist in county'!A:B,2,FALSE)</f>
        <v>7</v>
      </c>
    </row>
    <row r="31" spans="1:19" x14ac:dyDescent="0.25">
      <c r="A31" s="78">
        <v>5</v>
      </c>
      <c r="B31" s="79" t="s">
        <v>132</v>
      </c>
      <c r="C31" s="2">
        <v>7</v>
      </c>
      <c r="D31" s="82">
        <v>5128</v>
      </c>
      <c r="E31" s="79" t="s">
        <v>265</v>
      </c>
      <c r="Q31" s="78">
        <v>30</v>
      </c>
      <c r="R31" s="79" t="s">
        <v>156</v>
      </c>
      <c r="S31">
        <f>VLOOKUP(Q:Q,'Number of Dist in county'!A:B,2,FALSE)</f>
        <v>6</v>
      </c>
    </row>
    <row r="32" spans="1:19" x14ac:dyDescent="0.25">
      <c r="A32" s="78">
        <v>5</v>
      </c>
      <c r="B32" s="79" t="s">
        <v>132</v>
      </c>
      <c r="C32" s="2">
        <v>8</v>
      </c>
      <c r="D32" s="82">
        <v>55105</v>
      </c>
      <c r="E32" s="79" t="s">
        <v>510</v>
      </c>
      <c r="Q32" s="78">
        <v>31</v>
      </c>
      <c r="R32" s="79" t="s">
        <v>157</v>
      </c>
      <c r="S32">
        <f>VLOOKUP(Q:Q,'Number of Dist in county'!A:B,2,FALSE)</f>
        <v>11</v>
      </c>
    </row>
    <row r="33" spans="1:19" x14ac:dyDescent="0.25">
      <c r="A33" s="78">
        <v>5</v>
      </c>
      <c r="B33" s="79" t="s">
        <v>132</v>
      </c>
      <c r="C33" s="2">
        <v>9</v>
      </c>
      <c r="D33" s="82">
        <v>55110</v>
      </c>
      <c r="E33" s="79" t="s">
        <v>513</v>
      </c>
      <c r="Q33" s="78">
        <v>32</v>
      </c>
      <c r="R33" s="79" t="s">
        <v>158</v>
      </c>
      <c r="S33">
        <f>VLOOKUP(Q:Q,'Number of Dist in county'!A:B,2,FALSE)</f>
        <v>10</v>
      </c>
    </row>
    <row r="34" spans="1:19" x14ac:dyDescent="0.25">
      <c r="A34" s="78">
        <v>5</v>
      </c>
      <c r="B34" s="79" t="s">
        <v>132</v>
      </c>
      <c r="C34" s="2">
        <v>10</v>
      </c>
      <c r="D34" s="82">
        <v>55111</v>
      </c>
      <c r="E34" s="79" t="s">
        <v>514</v>
      </c>
      <c r="Q34" s="78">
        <v>33</v>
      </c>
      <c r="R34" s="79" t="s">
        <v>159</v>
      </c>
      <c r="S34">
        <f>VLOOKUP(Q:Q,'Number of Dist in county'!A:B,2,FALSE)</f>
        <v>8</v>
      </c>
    </row>
    <row r="35" spans="1:19" x14ac:dyDescent="0.25">
      <c r="A35" s="78">
        <v>5</v>
      </c>
      <c r="B35" s="79" t="s">
        <v>132</v>
      </c>
      <c r="C35" s="2">
        <v>11</v>
      </c>
      <c r="D35" s="82">
        <v>104042</v>
      </c>
      <c r="E35" s="79" t="s">
        <v>720</v>
      </c>
      <c r="Q35" s="78">
        <v>34</v>
      </c>
      <c r="R35" s="79" t="s">
        <v>160</v>
      </c>
      <c r="S35">
        <f>VLOOKUP(Q:Q,'Number of Dist in county'!A:B,2,FALSE)</f>
        <v>11</v>
      </c>
    </row>
    <row r="36" spans="1:19" x14ac:dyDescent="0.25">
      <c r="A36" s="78">
        <v>5</v>
      </c>
      <c r="B36" s="79" t="s">
        <v>132</v>
      </c>
      <c r="C36" s="2">
        <v>12</v>
      </c>
      <c r="D36" s="82">
        <v>104043</v>
      </c>
      <c r="E36" s="79" t="s">
        <v>721</v>
      </c>
      <c r="Q36" s="78">
        <v>35</v>
      </c>
      <c r="R36" s="79" t="s">
        <v>161</v>
      </c>
      <c r="S36">
        <f>VLOOKUP(Q:Q,'Number of Dist in county'!A:B,2,FALSE)</f>
        <v>10</v>
      </c>
    </row>
    <row r="37" spans="1:19" x14ac:dyDescent="0.25">
      <c r="A37" s="78">
        <v>5</v>
      </c>
      <c r="B37" s="79" t="s">
        <v>132</v>
      </c>
      <c r="C37" s="2">
        <v>13</v>
      </c>
      <c r="D37" s="82">
        <v>104044</v>
      </c>
      <c r="E37" s="79" t="s">
        <v>722</v>
      </c>
      <c r="Q37" s="78">
        <v>36</v>
      </c>
      <c r="R37" s="79" t="s">
        <v>162</v>
      </c>
      <c r="S37">
        <f>VLOOKUP(Q:Q,'Number of Dist in county'!A:B,2,FALSE)</f>
        <v>14</v>
      </c>
    </row>
    <row r="38" spans="1:19" x14ac:dyDescent="0.25">
      <c r="A38" s="78">
        <v>6</v>
      </c>
      <c r="B38" s="79" t="s">
        <v>133</v>
      </c>
      <c r="C38" s="2">
        <v>1</v>
      </c>
      <c r="D38" s="82">
        <v>6101</v>
      </c>
      <c r="E38" s="79" t="s">
        <v>266</v>
      </c>
      <c r="Q38" s="78">
        <v>37</v>
      </c>
      <c r="R38" s="79" t="s">
        <v>163</v>
      </c>
      <c r="S38">
        <f>VLOOKUP(Q:Q,'Number of Dist in county'!A:B,2,FALSE)</f>
        <v>8</v>
      </c>
    </row>
    <row r="39" spans="1:19" x14ac:dyDescent="0.25">
      <c r="A39" s="78">
        <v>6</v>
      </c>
      <c r="B39" s="79" t="s">
        <v>133</v>
      </c>
      <c r="C39" s="2">
        <v>2</v>
      </c>
      <c r="D39" s="82">
        <v>6103</v>
      </c>
      <c r="E39" s="79" t="s">
        <v>267</v>
      </c>
      <c r="Q39" s="78">
        <v>38</v>
      </c>
      <c r="R39" s="79" t="s">
        <v>164</v>
      </c>
      <c r="S39">
        <f>VLOOKUP(Q:Q,'Number of Dist in county'!A:B,2,FALSE)</f>
        <v>4</v>
      </c>
    </row>
    <row r="40" spans="1:19" x14ac:dyDescent="0.25">
      <c r="A40" s="78">
        <v>6</v>
      </c>
      <c r="B40" s="79" t="s">
        <v>133</v>
      </c>
      <c r="C40" s="2">
        <v>3</v>
      </c>
      <c r="D40" s="82">
        <v>6104</v>
      </c>
      <c r="E40" s="79" t="s">
        <v>268</v>
      </c>
      <c r="Q40" s="78">
        <v>39</v>
      </c>
      <c r="R40" s="79" t="s">
        <v>165</v>
      </c>
      <c r="S40">
        <f>VLOOKUP(Q:Q,'Number of Dist in county'!A:B,2,FALSE)</f>
        <v>11</v>
      </c>
    </row>
    <row r="41" spans="1:19" x14ac:dyDescent="0.25">
      <c r="A41" s="78">
        <v>6</v>
      </c>
      <c r="B41" s="79" t="s">
        <v>133</v>
      </c>
      <c r="C41" s="2">
        <v>4</v>
      </c>
      <c r="D41" s="82">
        <v>49137</v>
      </c>
      <c r="E41" s="79" t="s">
        <v>475</v>
      </c>
      <c r="Q41" s="78">
        <v>40</v>
      </c>
      <c r="R41" s="79" t="s">
        <v>166</v>
      </c>
      <c r="S41">
        <f>VLOOKUP(Q:Q,'Number of Dist in county'!A:B,2,FALSE)</f>
        <v>9</v>
      </c>
    </row>
    <row r="42" spans="1:19" x14ac:dyDescent="0.25">
      <c r="A42" s="78">
        <v>6</v>
      </c>
      <c r="B42" s="79" t="s">
        <v>133</v>
      </c>
      <c r="C42" s="2">
        <v>5</v>
      </c>
      <c r="D42" s="82">
        <v>108143</v>
      </c>
      <c r="E42" s="79" t="s">
        <v>742</v>
      </c>
      <c r="Q42" s="78">
        <v>41</v>
      </c>
      <c r="R42" s="79" t="s">
        <v>167</v>
      </c>
      <c r="S42">
        <f>VLOOKUP(Q:Q,'Number of Dist in county'!A:B,2,FALSE)</f>
        <v>6</v>
      </c>
    </row>
    <row r="43" spans="1:19" x14ac:dyDescent="0.25">
      <c r="A43" s="78">
        <v>6</v>
      </c>
      <c r="B43" s="79" t="s">
        <v>133</v>
      </c>
      <c r="C43" s="2">
        <v>6</v>
      </c>
      <c r="D43" s="82">
        <v>108144</v>
      </c>
      <c r="E43" s="79" t="s">
        <v>743</v>
      </c>
      <c r="Q43" s="78">
        <v>42</v>
      </c>
      <c r="R43" s="79" t="s">
        <v>168</v>
      </c>
      <c r="S43">
        <f>VLOOKUP(Q:Q,'Number of Dist in county'!A:B,2,FALSE)</f>
        <v>12</v>
      </c>
    </row>
    <row r="44" spans="1:19" x14ac:dyDescent="0.25">
      <c r="A44" s="78">
        <v>7</v>
      </c>
      <c r="B44" s="79" t="s">
        <v>134</v>
      </c>
      <c r="C44" s="2">
        <v>1</v>
      </c>
      <c r="D44" s="82">
        <v>7121</v>
      </c>
      <c r="E44" s="79" t="s">
        <v>269</v>
      </c>
      <c r="Q44" s="78">
        <v>43</v>
      </c>
      <c r="R44" s="79" t="s">
        <v>169</v>
      </c>
      <c r="S44">
        <f>VLOOKUP(Q:Q,'Number of Dist in county'!A:B,2,FALSE)</f>
        <v>6</v>
      </c>
    </row>
    <row r="45" spans="1:19" x14ac:dyDescent="0.25">
      <c r="A45" s="78">
        <v>7</v>
      </c>
      <c r="B45" s="79" t="s">
        <v>134</v>
      </c>
      <c r="C45" s="2">
        <v>2</v>
      </c>
      <c r="D45" s="82">
        <v>7122</v>
      </c>
      <c r="E45" s="79" t="s">
        <v>270</v>
      </c>
      <c r="Q45" s="78">
        <v>44</v>
      </c>
      <c r="R45" s="79" t="s">
        <v>170</v>
      </c>
      <c r="S45">
        <f>VLOOKUP(Q:Q,'Number of Dist in county'!A:B,2,FALSE)</f>
        <v>4</v>
      </c>
    </row>
    <row r="46" spans="1:19" x14ac:dyDescent="0.25">
      <c r="A46" s="78">
        <v>7</v>
      </c>
      <c r="B46" s="79" t="s">
        <v>134</v>
      </c>
      <c r="C46" s="2">
        <v>3</v>
      </c>
      <c r="D46" s="82">
        <v>7123</v>
      </c>
      <c r="E46" s="79" t="s">
        <v>271</v>
      </c>
      <c r="Q46" s="78">
        <v>45</v>
      </c>
      <c r="R46" s="79" t="s">
        <v>171</v>
      </c>
      <c r="S46">
        <f>VLOOKUP(Q:Q,'Number of Dist in county'!A:B,2,FALSE)</f>
        <v>6</v>
      </c>
    </row>
    <row r="47" spans="1:19" x14ac:dyDescent="0.25">
      <c r="A47" s="78">
        <v>7</v>
      </c>
      <c r="B47" s="79" t="s">
        <v>134</v>
      </c>
      <c r="C47" s="2">
        <v>4</v>
      </c>
      <c r="D47" s="82">
        <v>7124</v>
      </c>
      <c r="E47" s="79" t="s">
        <v>272</v>
      </c>
      <c r="Q47" s="78">
        <v>46</v>
      </c>
      <c r="R47" s="79" t="s">
        <v>172</v>
      </c>
      <c r="S47">
        <f>VLOOKUP(Q:Q,'Number of Dist in county'!A:B,2,FALSE)</f>
        <v>10</v>
      </c>
    </row>
    <row r="48" spans="1:19" x14ac:dyDescent="0.25">
      <c r="A48" s="78">
        <v>7</v>
      </c>
      <c r="B48" s="79" t="s">
        <v>134</v>
      </c>
      <c r="C48" s="2">
        <v>5</v>
      </c>
      <c r="D48" s="82">
        <v>7125</v>
      </c>
      <c r="E48" s="79" t="s">
        <v>273</v>
      </c>
      <c r="Q48" s="78">
        <v>47</v>
      </c>
      <c r="R48" s="79" t="s">
        <v>173</v>
      </c>
      <c r="S48">
        <f>VLOOKUP(Q:Q,'Number of Dist in county'!A:B,2,FALSE)</f>
        <v>6</v>
      </c>
    </row>
    <row r="49" spans="1:19" x14ac:dyDescent="0.25">
      <c r="A49" s="78">
        <v>7</v>
      </c>
      <c r="B49" s="79" t="s">
        <v>134</v>
      </c>
      <c r="C49" s="2">
        <v>6</v>
      </c>
      <c r="D49" s="82">
        <v>7126</v>
      </c>
      <c r="E49" s="79" t="s">
        <v>274</v>
      </c>
      <c r="Q49" s="78">
        <v>48</v>
      </c>
      <c r="R49" s="79" t="s">
        <v>174</v>
      </c>
      <c r="S49">
        <f>VLOOKUP(Q:Q,'Number of Dist in county'!A:B,2,FALSE)</f>
        <v>12</v>
      </c>
    </row>
    <row r="50" spans="1:19" x14ac:dyDescent="0.25">
      <c r="A50" s="78">
        <v>7</v>
      </c>
      <c r="B50" s="79" t="s">
        <v>134</v>
      </c>
      <c r="C50" s="2">
        <v>7</v>
      </c>
      <c r="D50" s="82">
        <v>7129</v>
      </c>
      <c r="E50" s="79" t="s">
        <v>275</v>
      </c>
      <c r="Q50" s="78">
        <v>49</v>
      </c>
      <c r="R50" s="79" t="s">
        <v>175</v>
      </c>
      <c r="S50">
        <f>VLOOKUP(Q:Q,'Number of Dist in county'!A:B,2,FALSE)</f>
        <v>9</v>
      </c>
    </row>
    <row r="51" spans="1:19" x14ac:dyDescent="0.25">
      <c r="A51" s="78">
        <v>7</v>
      </c>
      <c r="B51" s="79" t="s">
        <v>134</v>
      </c>
      <c r="C51" s="2">
        <v>8</v>
      </c>
      <c r="D51" s="82">
        <v>19139</v>
      </c>
      <c r="E51" s="79" t="s">
        <v>324</v>
      </c>
      <c r="Q51" s="78">
        <v>50</v>
      </c>
      <c r="R51" s="79" t="s">
        <v>176</v>
      </c>
      <c r="S51">
        <f>VLOOKUP(Q:Q,'Number of Dist in county'!A:B,2,FALSE)</f>
        <v>16</v>
      </c>
    </row>
    <row r="52" spans="1:19" x14ac:dyDescent="0.25">
      <c r="A52" s="78">
        <v>7</v>
      </c>
      <c r="B52" s="79" t="s">
        <v>134</v>
      </c>
      <c r="C52" s="2">
        <v>9</v>
      </c>
      <c r="D52" s="82">
        <v>19150</v>
      </c>
      <c r="E52" s="79" t="s">
        <v>331</v>
      </c>
      <c r="Q52" s="78">
        <v>51</v>
      </c>
      <c r="R52" s="79" t="s">
        <v>177</v>
      </c>
      <c r="S52">
        <f>VLOOKUP(Q:Q,'Number of Dist in county'!A:B,2,FALSE)</f>
        <v>14</v>
      </c>
    </row>
    <row r="53" spans="1:19" x14ac:dyDescent="0.25">
      <c r="A53" s="78">
        <v>7</v>
      </c>
      <c r="B53" s="79" t="s">
        <v>134</v>
      </c>
      <c r="C53" s="2">
        <v>10</v>
      </c>
      <c r="D53" s="82">
        <v>93120</v>
      </c>
      <c r="E53" s="79" t="s">
        <v>659</v>
      </c>
      <c r="Q53" s="81">
        <v>52</v>
      </c>
      <c r="R53" s="80" t="s">
        <v>178</v>
      </c>
      <c r="S53">
        <f>VLOOKUP(Q:Q,'Number of Dist in county'!A:B,2,FALSE)</f>
        <v>4</v>
      </c>
    </row>
    <row r="54" spans="1:19" x14ac:dyDescent="0.25">
      <c r="A54" s="78">
        <v>8</v>
      </c>
      <c r="B54" s="79" t="s">
        <v>135</v>
      </c>
      <c r="C54" s="2">
        <v>1</v>
      </c>
      <c r="D54" s="82">
        <v>8106</v>
      </c>
      <c r="E54" s="79" t="s">
        <v>276</v>
      </c>
      <c r="Q54" s="78">
        <v>53</v>
      </c>
      <c r="R54" s="79" t="s">
        <v>179</v>
      </c>
      <c r="S54">
        <f>VLOOKUP(Q:Q,'Number of Dist in county'!A:B,2,FALSE)</f>
        <v>10</v>
      </c>
    </row>
    <row r="55" spans="1:19" x14ac:dyDescent="0.25">
      <c r="A55" s="78">
        <v>8</v>
      </c>
      <c r="B55" s="79" t="s">
        <v>135</v>
      </c>
      <c r="C55" s="2">
        <v>2</v>
      </c>
      <c r="D55" s="82">
        <v>8107</v>
      </c>
      <c r="E55" s="79" t="s">
        <v>277</v>
      </c>
      <c r="Q55" s="78">
        <v>54</v>
      </c>
      <c r="R55" s="79" t="s">
        <v>180</v>
      </c>
      <c r="S55">
        <f>VLOOKUP(Q:Q,'Number of Dist in county'!A:B,2,FALSE)</f>
        <v>8</v>
      </c>
    </row>
    <row r="56" spans="1:19" x14ac:dyDescent="0.25">
      <c r="A56" s="78">
        <v>8</v>
      </c>
      <c r="B56" s="79" t="s">
        <v>135</v>
      </c>
      <c r="C56" s="2">
        <v>3</v>
      </c>
      <c r="D56" s="82">
        <v>8111</v>
      </c>
      <c r="E56" s="79" t="s">
        <v>278</v>
      </c>
      <c r="Q56" s="78">
        <v>55</v>
      </c>
      <c r="R56" s="79" t="s">
        <v>181</v>
      </c>
      <c r="S56">
        <f>VLOOKUP(Q:Q,'Number of Dist in county'!A:B,2,FALSE)</f>
        <v>9</v>
      </c>
    </row>
    <row r="57" spans="1:19" x14ac:dyDescent="0.25">
      <c r="A57" s="78">
        <v>8</v>
      </c>
      <c r="B57" s="79" t="s">
        <v>135</v>
      </c>
      <c r="C57" s="2">
        <v>4</v>
      </c>
      <c r="D57" s="82">
        <v>15003</v>
      </c>
      <c r="E57" s="79" t="s">
        <v>310</v>
      </c>
      <c r="Q57" s="78">
        <v>56</v>
      </c>
      <c r="R57" s="79" t="s">
        <v>182</v>
      </c>
      <c r="S57">
        <f>VLOOKUP(Q:Q,'Number of Dist in county'!A:B,2,FALSE)</f>
        <v>5</v>
      </c>
    </row>
    <row r="58" spans="1:19" x14ac:dyDescent="0.25">
      <c r="A58" s="78">
        <v>8</v>
      </c>
      <c r="B58" s="79" t="s">
        <v>135</v>
      </c>
      <c r="C58" s="2">
        <v>5</v>
      </c>
      <c r="D58" s="82">
        <v>42111</v>
      </c>
      <c r="E58" s="79" t="s">
        <v>433</v>
      </c>
      <c r="Q58" s="78">
        <v>57</v>
      </c>
      <c r="R58" s="79" t="s">
        <v>183</v>
      </c>
      <c r="S58">
        <f>VLOOKUP(Q:Q,'Number of Dist in county'!A:B,2,FALSE)</f>
        <v>7</v>
      </c>
    </row>
    <row r="59" spans="1:19" x14ac:dyDescent="0.25">
      <c r="A59" s="78">
        <v>8</v>
      </c>
      <c r="B59" s="79" t="s">
        <v>135</v>
      </c>
      <c r="C59" s="2">
        <v>6</v>
      </c>
      <c r="D59" s="82">
        <v>43002</v>
      </c>
      <c r="E59" s="79" t="s">
        <v>440</v>
      </c>
      <c r="Q59" s="78">
        <v>58</v>
      </c>
      <c r="R59" s="79" t="s">
        <v>184</v>
      </c>
      <c r="S59">
        <f>VLOOKUP(Q:Q,'Number of Dist in county'!A:B,2,FALSE)</f>
        <v>5</v>
      </c>
    </row>
    <row r="60" spans="1:19" x14ac:dyDescent="0.25">
      <c r="A60" s="78">
        <v>8</v>
      </c>
      <c r="B60" s="79" t="s">
        <v>135</v>
      </c>
      <c r="C60" s="2">
        <v>7</v>
      </c>
      <c r="D60" s="82">
        <v>43003</v>
      </c>
      <c r="E60" s="79" t="s">
        <v>441</v>
      </c>
      <c r="Q60" s="78">
        <v>59</v>
      </c>
      <c r="R60" s="79" t="s">
        <v>185</v>
      </c>
      <c r="S60">
        <f>VLOOKUP(Q:Q,'Number of Dist in county'!A:B,2,FALSE)</f>
        <v>12</v>
      </c>
    </row>
    <row r="61" spans="1:19" x14ac:dyDescent="0.25">
      <c r="A61" s="78">
        <v>8</v>
      </c>
      <c r="B61" s="79" t="s">
        <v>135</v>
      </c>
      <c r="C61" s="2">
        <v>8</v>
      </c>
      <c r="D61" s="82">
        <v>71091</v>
      </c>
      <c r="E61" s="79" t="s">
        <v>565</v>
      </c>
      <c r="Q61" s="78">
        <v>60</v>
      </c>
      <c r="R61" s="79" t="s">
        <v>186</v>
      </c>
      <c r="S61">
        <f>VLOOKUP(Q:Q,'Number of Dist in county'!A:B,2,FALSE)</f>
        <v>6</v>
      </c>
    </row>
    <row r="62" spans="1:19" x14ac:dyDescent="0.25">
      <c r="A62" s="78">
        <v>8</v>
      </c>
      <c r="B62" s="79" t="s">
        <v>135</v>
      </c>
      <c r="C62" s="2">
        <v>9</v>
      </c>
      <c r="D62" s="82">
        <v>93124</v>
      </c>
      <c r="E62" s="79" t="s">
        <v>662</v>
      </c>
      <c r="Q62" s="78">
        <v>61</v>
      </c>
      <c r="R62" s="79" t="s">
        <v>187</v>
      </c>
      <c r="S62">
        <f>VLOOKUP(Q:Q,'Number of Dist in county'!A:B,2,FALSE)</f>
        <v>11</v>
      </c>
    </row>
    <row r="63" spans="1:19" x14ac:dyDescent="0.25">
      <c r="A63" s="78">
        <v>9</v>
      </c>
      <c r="B63" s="79" t="s">
        <v>136</v>
      </c>
      <c r="C63" s="2">
        <v>1</v>
      </c>
      <c r="D63" s="82">
        <v>9077</v>
      </c>
      <c r="E63" s="79" t="s">
        <v>279</v>
      </c>
      <c r="Q63" s="78">
        <v>62</v>
      </c>
      <c r="R63" s="79" t="s">
        <v>188</v>
      </c>
      <c r="S63">
        <f>VLOOKUP(Q:Q,'Number of Dist in county'!A:B,2,FALSE)</f>
        <v>4</v>
      </c>
    </row>
    <row r="64" spans="1:19" x14ac:dyDescent="0.25">
      <c r="A64" s="78">
        <v>9</v>
      </c>
      <c r="B64" s="79" t="s">
        <v>136</v>
      </c>
      <c r="C64" s="2">
        <v>2</v>
      </c>
      <c r="D64" s="82">
        <v>9078</v>
      </c>
      <c r="E64" s="79" t="s">
        <v>280</v>
      </c>
      <c r="Q64" s="78">
        <v>63</v>
      </c>
      <c r="R64" s="79" t="s">
        <v>189</v>
      </c>
      <c r="S64">
        <f>VLOOKUP(Q:Q,'Number of Dist in county'!A:B,2,FALSE)</f>
        <v>6</v>
      </c>
    </row>
    <row r="65" spans="1:19" x14ac:dyDescent="0.25">
      <c r="A65" s="78">
        <v>9</v>
      </c>
      <c r="B65" s="79" t="s">
        <v>136</v>
      </c>
      <c r="C65" s="2">
        <v>3</v>
      </c>
      <c r="D65" s="82">
        <v>9079</v>
      </c>
      <c r="E65" s="79" t="s">
        <v>281</v>
      </c>
      <c r="Q65" s="78">
        <v>64</v>
      </c>
      <c r="R65" s="79" t="s">
        <v>190</v>
      </c>
      <c r="S65">
        <f>VLOOKUP(Q:Q,'Number of Dist in county'!A:B,2,FALSE)</f>
        <v>5</v>
      </c>
    </row>
    <row r="66" spans="1:19" x14ac:dyDescent="0.25">
      <c r="A66" s="78">
        <v>9</v>
      </c>
      <c r="B66" s="79" t="s">
        <v>136</v>
      </c>
      <c r="C66" s="2">
        <v>4</v>
      </c>
      <c r="D66" s="82">
        <v>9080</v>
      </c>
      <c r="E66" s="79" t="s">
        <v>282</v>
      </c>
      <c r="Q66" s="78">
        <v>65</v>
      </c>
      <c r="R66" s="79" t="s">
        <v>191</v>
      </c>
      <c r="S66">
        <f>VLOOKUP(Q:Q,'Number of Dist in county'!A:B,2,FALSE)</f>
        <v>6</v>
      </c>
    </row>
    <row r="67" spans="1:19" x14ac:dyDescent="0.25">
      <c r="A67" s="78">
        <v>9</v>
      </c>
      <c r="B67" s="79" t="s">
        <v>136</v>
      </c>
      <c r="C67" s="2">
        <v>5</v>
      </c>
      <c r="D67" s="82">
        <v>16090</v>
      </c>
      <c r="E67" s="79" t="s">
        <v>312</v>
      </c>
      <c r="Q67" s="78">
        <v>66</v>
      </c>
      <c r="R67" s="79" t="s">
        <v>192</v>
      </c>
      <c r="S67">
        <f>VLOOKUP(Q:Q,'Number of Dist in county'!A:B,2,FALSE)</f>
        <v>7</v>
      </c>
    </row>
    <row r="68" spans="1:19" x14ac:dyDescent="0.25">
      <c r="A68" s="78">
        <v>9</v>
      </c>
      <c r="B68" s="79" t="s">
        <v>136</v>
      </c>
      <c r="C68" s="2">
        <v>6</v>
      </c>
      <c r="D68" s="82">
        <v>16092</v>
      </c>
      <c r="E68" s="79" t="s">
        <v>313</v>
      </c>
      <c r="Q68" s="78">
        <v>67</v>
      </c>
      <c r="R68" s="79" t="s">
        <v>193</v>
      </c>
      <c r="S68">
        <f>VLOOKUP(Q:Q,'Number of Dist in county'!A:B,2,FALSE)</f>
        <v>3</v>
      </c>
    </row>
    <row r="69" spans="1:19" x14ac:dyDescent="0.25">
      <c r="A69" s="78">
        <v>9</v>
      </c>
      <c r="B69" s="79" t="s">
        <v>136</v>
      </c>
      <c r="C69" s="2">
        <v>7</v>
      </c>
      <c r="D69" s="82">
        <v>16094</v>
      </c>
      <c r="E69" s="79" t="s">
        <v>314</v>
      </c>
      <c r="Q69" s="78">
        <v>68</v>
      </c>
      <c r="R69" s="79" t="s">
        <v>194</v>
      </c>
      <c r="S69">
        <f>VLOOKUP(Q:Q,'Number of Dist in county'!A:B,2,FALSE)</f>
        <v>11</v>
      </c>
    </row>
    <row r="70" spans="1:19" x14ac:dyDescent="0.25">
      <c r="A70" s="78">
        <v>9</v>
      </c>
      <c r="B70" s="79" t="s">
        <v>136</v>
      </c>
      <c r="C70" s="2">
        <v>8</v>
      </c>
      <c r="D70" s="82">
        <v>79077</v>
      </c>
      <c r="E70" s="79" t="s">
        <v>603</v>
      </c>
      <c r="Q70" s="78">
        <v>69</v>
      </c>
      <c r="R70" s="79" t="s">
        <v>195</v>
      </c>
      <c r="S70">
        <f>VLOOKUP(Q:Q,'Number of Dist in county'!A:B,2,FALSE)</f>
        <v>10</v>
      </c>
    </row>
    <row r="71" spans="1:19" x14ac:dyDescent="0.25">
      <c r="A71" s="78">
        <v>9</v>
      </c>
      <c r="B71" s="79" t="s">
        <v>136</v>
      </c>
      <c r="C71" s="2">
        <v>9</v>
      </c>
      <c r="D71" s="82">
        <v>103129</v>
      </c>
      <c r="E71" s="79" t="s">
        <v>714</v>
      </c>
      <c r="Q71" s="78">
        <v>70</v>
      </c>
      <c r="R71" s="79" t="s">
        <v>196</v>
      </c>
      <c r="S71">
        <f>VLOOKUP(Q:Q,'Number of Dist in county'!A:B,2,FALSE)</f>
        <v>6</v>
      </c>
    </row>
    <row r="72" spans="1:19" x14ac:dyDescent="0.25">
      <c r="A72" s="78">
        <v>10</v>
      </c>
      <c r="B72" s="79" t="s">
        <v>137</v>
      </c>
      <c r="C72" s="2">
        <v>1</v>
      </c>
      <c r="D72" s="82">
        <v>10087</v>
      </c>
      <c r="E72" s="79" t="s">
        <v>283</v>
      </c>
      <c r="Q72" s="78">
        <v>71</v>
      </c>
      <c r="R72" s="79" t="s">
        <v>197</v>
      </c>
      <c r="S72">
        <f>VLOOKUP(Q:Q,'Number of Dist in county'!A:B,2,FALSE)</f>
        <v>9</v>
      </c>
    </row>
    <row r="73" spans="1:19" x14ac:dyDescent="0.25">
      <c r="A73" s="78">
        <v>10</v>
      </c>
      <c r="B73" s="79" t="s">
        <v>137</v>
      </c>
      <c r="C73" s="2">
        <v>2</v>
      </c>
      <c r="D73" s="82">
        <v>10089</v>
      </c>
      <c r="E73" s="79" t="s">
        <v>284</v>
      </c>
      <c r="Q73" s="78">
        <v>72</v>
      </c>
      <c r="R73" s="79" t="s">
        <v>198</v>
      </c>
      <c r="S73">
        <f>VLOOKUP(Q:Q,'Number of Dist in county'!A:B,2,FALSE)</f>
        <v>6</v>
      </c>
    </row>
    <row r="74" spans="1:19" x14ac:dyDescent="0.25">
      <c r="A74" s="78">
        <v>10</v>
      </c>
      <c r="B74" s="79" t="s">
        <v>137</v>
      </c>
      <c r="C74" s="2">
        <v>3</v>
      </c>
      <c r="D74" s="82">
        <v>10090</v>
      </c>
      <c r="E74" s="79" t="s">
        <v>285</v>
      </c>
      <c r="Q74" s="78">
        <v>73</v>
      </c>
      <c r="R74" s="79" t="s">
        <v>199</v>
      </c>
      <c r="S74">
        <f>VLOOKUP(Q:Q,'Number of Dist in county'!A:B,2,FALSE)</f>
        <v>11</v>
      </c>
    </row>
    <row r="75" spans="1:19" x14ac:dyDescent="0.25">
      <c r="A75" s="78">
        <v>10</v>
      </c>
      <c r="B75" s="79" t="s">
        <v>137</v>
      </c>
      <c r="C75" s="2">
        <v>4</v>
      </c>
      <c r="D75" s="82">
        <v>10091</v>
      </c>
      <c r="E75" s="79" t="s">
        <v>286</v>
      </c>
      <c r="Q75" s="78">
        <v>74</v>
      </c>
      <c r="R75" s="79" t="s">
        <v>200</v>
      </c>
      <c r="S75">
        <f>VLOOKUP(Q:Q,'Number of Dist in county'!A:B,2,FALSE)</f>
        <v>9</v>
      </c>
    </row>
    <row r="76" spans="1:19" x14ac:dyDescent="0.25">
      <c r="A76" s="78">
        <v>10</v>
      </c>
      <c r="B76" s="79" t="s">
        <v>137</v>
      </c>
      <c r="C76" s="2">
        <v>5</v>
      </c>
      <c r="D76" s="82">
        <v>10092</v>
      </c>
      <c r="E76" s="79" t="s">
        <v>287</v>
      </c>
      <c r="Q76" s="78">
        <v>75</v>
      </c>
      <c r="R76" s="79" t="s">
        <v>201</v>
      </c>
      <c r="S76">
        <f>VLOOKUP(Q:Q,'Number of Dist in county'!A:B,2,FALSE)</f>
        <v>5</v>
      </c>
    </row>
    <row r="77" spans="1:19" x14ac:dyDescent="0.25">
      <c r="A77" s="78">
        <v>10</v>
      </c>
      <c r="B77" s="79" t="s">
        <v>137</v>
      </c>
      <c r="C77" s="2">
        <v>6</v>
      </c>
      <c r="D77" s="82">
        <v>10093</v>
      </c>
      <c r="E77" s="79" t="s">
        <v>288</v>
      </c>
      <c r="Q77" s="78">
        <v>76</v>
      </c>
      <c r="R77" s="79" t="s">
        <v>202</v>
      </c>
      <c r="S77">
        <f>VLOOKUP(Q:Q,'Number of Dist in county'!A:B,2,FALSE)</f>
        <v>5</v>
      </c>
    </row>
    <row r="78" spans="1:19" x14ac:dyDescent="0.25">
      <c r="A78" s="78">
        <v>10</v>
      </c>
      <c r="B78" s="79" t="s">
        <v>137</v>
      </c>
      <c r="C78" s="2">
        <v>7</v>
      </c>
      <c r="D78" s="82">
        <v>14126</v>
      </c>
      <c r="E78" s="79" t="s">
        <v>304</v>
      </c>
      <c r="Q78" s="78">
        <v>77</v>
      </c>
      <c r="R78" s="79" t="s">
        <v>203</v>
      </c>
      <c r="S78">
        <f>VLOOKUP(Q:Q,'Number of Dist in county'!A:B,2,FALSE)</f>
        <v>8</v>
      </c>
    </row>
    <row r="79" spans="1:19" x14ac:dyDescent="0.25">
      <c r="A79" s="78">
        <v>10</v>
      </c>
      <c r="B79" s="79" t="s">
        <v>137</v>
      </c>
      <c r="C79" s="2">
        <v>8</v>
      </c>
      <c r="D79" s="82">
        <v>45076</v>
      </c>
      <c r="E79" s="79" t="s">
        <v>446</v>
      </c>
      <c r="Q79" s="78">
        <v>78</v>
      </c>
      <c r="R79" s="79" t="s">
        <v>204</v>
      </c>
      <c r="S79">
        <f>VLOOKUP(Q:Q,'Number of Dist in county'!A:B,2,FALSE)</f>
        <v>9</v>
      </c>
    </row>
    <row r="80" spans="1:19" x14ac:dyDescent="0.25">
      <c r="A80" s="78">
        <v>10</v>
      </c>
      <c r="B80" s="79" t="s">
        <v>137</v>
      </c>
      <c r="C80" s="2">
        <v>9</v>
      </c>
      <c r="D80" s="82">
        <v>45077</v>
      </c>
      <c r="E80" s="79" t="s">
        <v>447</v>
      </c>
      <c r="Q80" s="78">
        <v>79</v>
      </c>
      <c r="R80" s="79" t="s">
        <v>205</v>
      </c>
      <c r="S80">
        <f>VLOOKUP(Q:Q,'Number of Dist in county'!A:B,2,FALSE)</f>
        <v>4</v>
      </c>
    </row>
    <row r="81" spans="1:19" x14ac:dyDescent="0.25">
      <c r="A81" s="78">
        <v>11</v>
      </c>
      <c r="B81" s="79" t="s">
        <v>138</v>
      </c>
      <c r="C81" s="2">
        <v>1</v>
      </c>
      <c r="D81" s="82">
        <v>11076</v>
      </c>
      <c r="E81" s="79" t="s">
        <v>289</v>
      </c>
      <c r="Q81" s="78">
        <v>80</v>
      </c>
      <c r="R81" s="79" t="s">
        <v>206</v>
      </c>
      <c r="S81">
        <f>VLOOKUP(Q:Q,'Number of Dist in county'!A:B,2,FALSE)</f>
        <v>11</v>
      </c>
    </row>
    <row r="82" spans="1:19" x14ac:dyDescent="0.25">
      <c r="A82" s="78">
        <v>11</v>
      </c>
      <c r="B82" s="79" t="s">
        <v>138</v>
      </c>
      <c r="C82" s="2">
        <v>2</v>
      </c>
      <c r="D82" s="82">
        <v>11078</v>
      </c>
      <c r="E82" s="79" t="s">
        <v>290</v>
      </c>
      <c r="Q82" s="78">
        <v>81</v>
      </c>
      <c r="R82" s="79" t="s">
        <v>207</v>
      </c>
      <c r="S82">
        <f>VLOOKUP(Q:Q,'Number of Dist in county'!A:B,2,FALSE)</f>
        <v>7</v>
      </c>
    </row>
    <row r="83" spans="1:19" x14ac:dyDescent="0.25">
      <c r="A83" s="78">
        <v>11</v>
      </c>
      <c r="B83" s="79" t="s">
        <v>138</v>
      </c>
      <c r="C83" s="2">
        <v>3</v>
      </c>
      <c r="D83" s="82">
        <v>11079</v>
      </c>
      <c r="E83" s="79" t="s">
        <v>291</v>
      </c>
      <c r="Q83" s="78">
        <v>82</v>
      </c>
      <c r="R83" s="79" t="s">
        <v>208</v>
      </c>
      <c r="S83">
        <f>VLOOKUP(Q:Q,'Number of Dist in county'!A:B,2,FALSE)</f>
        <v>8</v>
      </c>
    </row>
    <row r="84" spans="1:19" x14ac:dyDescent="0.25">
      <c r="A84" s="78">
        <v>11</v>
      </c>
      <c r="B84" s="79" t="s">
        <v>138</v>
      </c>
      <c r="C84" s="2">
        <v>4</v>
      </c>
      <c r="D84" s="82">
        <v>11082</v>
      </c>
      <c r="E84" s="79" t="s">
        <v>292</v>
      </c>
      <c r="Q84" s="78">
        <v>83</v>
      </c>
      <c r="R84" s="79" t="s">
        <v>209</v>
      </c>
      <c r="S84">
        <f>VLOOKUP(Q:Q,'Number of Dist in county'!A:B,2,FALSE)</f>
        <v>7</v>
      </c>
    </row>
    <row r="85" spans="1:19" x14ac:dyDescent="0.25">
      <c r="A85" s="78">
        <v>11</v>
      </c>
      <c r="B85" s="79" t="s">
        <v>138</v>
      </c>
      <c r="C85" s="2">
        <v>5</v>
      </c>
      <c r="D85" s="82">
        <v>83001</v>
      </c>
      <c r="E85" s="79" t="s">
        <v>619</v>
      </c>
      <c r="Q85" s="78">
        <v>84</v>
      </c>
      <c r="R85" s="79" t="s">
        <v>210</v>
      </c>
      <c r="S85">
        <f>VLOOKUP(Q:Q,'Number of Dist in county'!A:B,2,FALSE)</f>
        <v>11</v>
      </c>
    </row>
    <row r="86" spans="1:19" x14ac:dyDescent="0.25">
      <c r="A86" s="78">
        <v>12</v>
      </c>
      <c r="B86" s="79" t="s">
        <v>139</v>
      </c>
      <c r="C86" s="2">
        <v>1</v>
      </c>
      <c r="D86" s="82">
        <v>12108</v>
      </c>
      <c r="E86" s="79" t="s">
        <v>293</v>
      </c>
      <c r="Q86" s="78">
        <v>85</v>
      </c>
      <c r="R86" s="79" t="s">
        <v>211</v>
      </c>
      <c r="S86">
        <f>VLOOKUP(Q:Q,'Number of Dist in county'!A:B,2,FALSE)</f>
        <v>10</v>
      </c>
    </row>
    <row r="87" spans="1:19" x14ac:dyDescent="0.25">
      <c r="A87" s="78">
        <v>12</v>
      </c>
      <c r="B87" s="79" t="s">
        <v>139</v>
      </c>
      <c r="C87" s="2">
        <v>2</v>
      </c>
      <c r="D87" s="82">
        <v>12109</v>
      </c>
      <c r="E87" s="79" t="s">
        <v>294</v>
      </c>
      <c r="Q87" s="78">
        <v>86</v>
      </c>
      <c r="R87" s="79" t="s">
        <v>212</v>
      </c>
      <c r="S87">
        <f>VLOOKUP(Q:Q,'Number of Dist in county'!A:B,2,FALSE)</f>
        <v>3</v>
      </c>
    </row>
    <row r="88" spans="1:19" x14ac:dyDescent="0.25">
      <c r="A88" s="78">
        <v>12</v>
      </c>
      <c r="B88" s="79" t="s">
        <v>139</v>
      </c>
      <c r="C88" s="2">
        <v>3</v>
      </c>
      <c r="D88" s="82">
        <v>12110</v>
      </c>
      <c r="E88" s="79" t="s">
        <v>295</v>
      </c>
      <c r="Q88" s="78">
        <v>87</v>
      </c>
      <c r="R88" s="79" t="s">
        <v>213</v>
      </c>
      <c r="S88">
        <f>VLOOKUP(Q:Q,'Number of Dist in county'!A:B,2,FALSE)</f>
        <v>6</v>
      </c>
    </row>
    <row r="89" spans="1:19" x14ac:dyDescent="0.25">
      <c r="A89" s="78">
        <v>12</v>
      </c>
      <c r="B89" s="79" t="s">
        <v>139</v>
      </c>
      <c r="C89" s="2">
        <v>4</v>
      </c>
      <c r="D89" s="82">
        <v>18047</v>
      </c>
      <c r="E89" s="79" t="s">
        <v>322</v>
      </c>
      <c r="Q89" s="78">
        <v>88</v>
      </c>
      <c r="R89" s="79" t="s">
        <v>214</v>
      </c>
      <c r="S89">
        <f>VLOOKUP(Q:Q,'Number of Dist in county'!A:B,2,FALSE)</f>
        <v>8</v>
      </c>
    </row>
    <row r="90" spans="1:19" x14ac:dyDescent="0.25">
      <c r="A90" s="78">
        <v>12</v>
      </c>
      <c r="B90" s="79" t="s">
        <v>139</v>
      </c>
      <c r="C90" s="2">
        <v>5</v>
      </c>
      <c r="D90" s="82">
        <v>91091</v>
      </c>
      <c r="E90" s="79" t="s">
        <v>650</v>
      </c>
      <c r="Q90" s="78">
        <v>89</v>
      </c>
      <c r="R90" s="79" t="s">
        <v>215</v>
      </c>
      <c r="S90">
        <f>VLOOKUP(Q:Q,'Number of Dist in county'!A:B,2,FALSE)</f>
        <v>8</v>
      </c>
    </row>
    <row r="91" spans="1:19" x14ac:dyDescent="0.25">
      <c r="A91" s="78">
        <v>12</v>
      </c>
      <c r="B91" s="79" t="s">
        <v>139</v>
      </c>
      <c r="C91" s="2">
        <v>6</v>
      </c>
      <c r="D91" s="82">
        <v>91092</v>
      </c>
      <c r="E91" s="79" t="s">
        <v>651</v>
      </c>
      <c r="Q91" s="78">
        <v>90</v>
      </c>
      <c r="R91" s="79" t="s">
        <v>216</v>
      </c>
      <c r="S91">
        <f>VLOOKUP(Q:Q,'Number of Dist in county'!A:B,2,FALSE)</f>
        <v>7</v>
      </c>
    </row>
    <row r="92" spans="1:19" x14ac:dyDescent="0.25">
      <c r="A92" s="78">
        <v>12</v>
      </c>
      <c r="B92" s="79" t="s">
        <v>139</v>
      </c>
      <c r="C92" s="2">
        <v>7</v>
      </c>
      <c r="D92" s="82">
        <v>111086</v>
      </c>
      <c r="E92" s="79" t="s">
        <v>751</v>
      </c>
      <c r="Q92" s="78">
        <v>91</v>
      </c>
      <c r="R92" s="79" t="s">
        <v>217</v>
      </c>
      <c r="S92">
        <f>VLOOKUP(Q:Q,'Number of Dist in county'!A:B,2,FALSE)</f>
        <v>6</v>
      </c>
    </row>
    <row r="93" spans="1:19" x14ac:dyDescent="0.25">
      <c r="A93" s="78">
        <v>13</v>
      </c>
      <c r="B93" s="79" t="s">
        <v>140</v>
      </c>
      <c r="C93" s="2">
        <v>1</v>
      </c>
      <c r="D93" s="82">
        <v>13054</v>
      </c>
      <c r="E93" s="79" t="s">
        <v>296</v>
      </c>
      <c r="Q93" s="78">
        <v>92</v>
      </c>
      <c r="R93" s="79" t="s">
        <v>218</v>
      </c>
      <c r="S93">
        <f>VLOOKUP(Q:Q,'Number of Dist in county'!A:B,2,FALSE)</f>
        <v>6</v>
      </c>
    </row>
    <row r="94" spans="1:19" x14ac:dyDescent="0.25">
      <c r="A94" s="78">
        <v>13</v>
      </c>
      <c r="B94" s="79" t="s">
        <v>140</v>
      </c>
      <c r="C94" s="2">
        <v>2</v>
      </c>
      <c r="D94" s="82">
        <v>13055</v>
      </c>
      <c r="E94" s="79" t="s">
        <v>297</v>
      </c>
      <c r="Q94" s="78">
        <v>93</v>
      </c>
      <c r="R94" s="79" t="s">
        <v>219</v>
      </c>
      <c r="S94">
        <f>VLOOKUP(Q:Q,'Number of Dist in county'!A:B,2,FALSE)</f>
        <v>7</v>
      </c>
    </row>
    <row r="95" spans="1:19" x14ac:dyDescent="0.25">
      <c r="A95" s="78">
        <v>13</v>
      </c>
      <c r="B95" s="79" t="s">
        <v>140</v>
      </c>
      <c r="C95" s="2">
        <v>3</v>
      </c>
      <c r="D95" s="82">
        <v>13057</v>
      </c>
      <c r="E95" s="79" t="s">
        <v>298</v>
      </c>
      <c r="Q95" s="78">
        <v>94</v>
      </c>
      <c r="R95" s="79" t="s">
        <v>220</v>
      </c>
      <c r="S95">
        <f>VLOOKUP(Q:Q,'Number of Dist in county'!A:B,2,FALSE)</f>
        <v>9</v>
      </c>
    </row>
    <row r="96" spans="1:19" x14ac:dyDescent="0.25">
      <c r="A96" s="78">
        <v>13</v>
      </c>
      <c r="B96" s="79" t="s">
        <v>140</v>
      </c>
      <c r="C96" s="2">
        <v>4</v>
      </c>
      <c r="D96" s="82">
        <v>13058</v>
      </c>
      <c r="E96" s="79" t="s">
        <v>299</v>
      </c>
      <c r="Q96" s="78">
        <v>95</v>
      </c>
      <c r="R96" s="79" t="s">
        <v>221</v>
      </c>
      <c r="S96">
        <f>VLOOKUP(Q:Q,'Number of Dist in county'!A:B,2,FALSE)</f>
        <v>5</v>
      </c>
    </row>
    <row r="97" spans="1:19" x14ac:dyDescent="0.25">
      <c r="A97" s="78">
        <v>13</v>
      </c>
      <c r="B97" s="79" t="s">
        <v>140</v>
      </c>
      <c r="C97" s="2">
        <v>5</v>
      </c>
      <c r="D97" s="82">
        <v>13059</v>
      </c>
      <c r="E97" s="79" t="s">
        <v>300</v>
      </c>
      <c r="Q97" s="78">
        <v>96</v>
      </c>
      <c r="R97" s="79" t="s">
        <v>222</v>
      </c>
      <c r="S97">
        <f>VLOOKUP(Q:Q,'Number of Dist in county'!A:B,2,FALSE)</f>
        <v>24</v>
      </c>
    </row>
    <row r="98" spans="1:19" x14ac:dyDescent="0.25">
      <c r="A98" s="78">
        <v>13</v>
      </c>
      <c r="B98" s="79" t="s">
        <v>140</v>
      </c>
      <c r="C98" s="2">
        <v>6</v>
      </c>
      <c r="D98" s="82">
        <v>13060</v>
      </c>
      <c r="E98" s="79" t="s">
        <v>301</v>
      </c>
      <c r="Q98" s="78">
        <v>97</v>
      </c>
      <c r="R98" s="79" t="s">
        <v>223</v>
      </c>
      <c r="S98">
        <f>VLOOKUP(Q:Q,'Number of Dist in county'!A:B,2,FALSE)</f>
        <v>12</v>
      </c>
    </row>
    <row r="99" spans="1:19" x14ac:dyDescent="0.25">
      <c r="A99" s="78">
        <v>13</v>
      </c>
      <c r="B99" s="79" t="s">
        <v>140</v>
      </c>
      <c r="C99" s="2">
        <v>7</v>
      </c>
      <c r="D99" s="82">
        <v>13061</v>
      </c>
      <c r="E99" s="79" t="s">
        <v>302</v>
      </c>
      <c r="Q99" s="78">
        <v>98</v>
      </c>
      <c r="R99" s="79" t="s">
        <v>224</v>
      </c>
      <c r="S99">
        <f>VLOOKUP(Q:Q,'Number of Dist in county'!A:B,2,FALSE)</f>
        <v>1</v>
      </c>
    </row>
    <row r="100" spans="1:19" x14ac:dyDescent="0.25">
      <c r="A100" s="78">
        <v>13</v>
      </c>
      <c r="B100" s="79" t="s">
        <v>140</v>
      </c>
      <c r="C100" s="2">
        <v>8</v>
      </c>
      <c r="D100" s="82">
        <v>13062</v>
      </c>
      <c r="E100" s="79" t="s">
        <v>303</v>
      </c>
      <c r="Q100" s="78">
        <v>99</v>
      </c>
      <c r="R100" s="79" t="s">
        <v>225</v>
      </c>
      <c r="S100">
        <f>VLOOKUP(Q:Q,'Number of Dist in county'!A:B,2,FALSE)</f>
        <v>3</v>
      </c>
    </row>
    <row r="101" spans="1:19" x14ac:dyDescent="0.25">
      <c r="A101" s="78">
        <v>13</v>
      </c>
      <c r="B101" s="79" t="s">
        <v>140</v>
      </c>
      <c r="C101" s="2">
        <v>9</v>
      </c>
      <c r="D101" s="82">
        <v>25001</v>
      </c>
      <c r="E101" s="79" t="s">
        <v>356</v>
      </c>
      <c r="Q101" s="78">
        <v>100</v>
      </c>
      <c r="R101" s="79" t="s">
        <v>226</v>
      </c>
      <c r="S101">
        <f>VLOOKUP(Q:Q,'Number of Dist in county'!A:B,2,FALSE)</f>
        <v>7</v>
      </c>
    </row>
    <row r="102" spans="1:19" x14ac:dyDescent="0.25">
      <c r="A102" s="78">
        <v>13</v>
      </c>
      <c r="B102" s="79" t="s">
        <v>140</v>
      </c>
      <c r="C102" s="2">
        <v>10</v>
      </c>
      <c r="D102" s="82">
        <v>25002</v>
      </c>
      <c r="E102" s="79" t="s">
        <v>357</v>
      </c>
      <c r="Q102" s="78">
        <v>101</v>
      </c>
      <c r="R102" s="79" t="s">
        <v>227</v>
      </c>
      <c r="S102">
        <f>VLOOKUP(Q:Q,'Number of Dist in county'!A:B,2,FALSE)</f>
        <v>7</v>
      </c>
    </row>
    <row r="103" spans="1:19" x14ac:dyDescent="0.25">
      <c r="A103" s="78">
        <v>13</v>
      </c>
      <c r="B103" s="79" t="s">
        <v>140</v>
      </c>
      <c r="C103" s="2">
        <v>11</v>
      </c>
      <c r="D103" s="82">
        <v>59113</v>
      </c>
      <c r="E103" s="79" t="s">
        <v>526</v>
      </c>
      <c r="Q103" s="78">
        <v>102</v>
      </c>
      <c r="R103" s="79" t="s">
        <v>228</v>
      </c>
      <c r="S103">
        <f>VLOOKUP(Q:Q,'Number of Dist in county'!A:B,2,FALSE)</f>
        <v>6</v>
      </c>
    </row>
    <row r="104" spans="1:19" x14ac:dyDescent="0.25">
      <c r="A104" s="78">
        <v>14</v>
      </c>
      <c r="B104" s="79" t="s">
        <v>141</v>
      </c>
      <c r="C104" s="2">
        <v>1</v>
      </c>
      <c r="D104" s="82">
        <v>4106</v>
      </c>
      <c r="E104" s="79" t="s">
        <v>256</v>
      </c>
      <c r="Q104" s="78">
        <v>103</v>
      </c>
      <c r="R104" s="79" t="s">
        <v>229</v>
      </c>
      <c r="S104">
        <f>VLOOKUP(Q:Q,'Number of Dist in county'!A:B,2,FALSE)</f>
        <v>10</v>
      </c>
    </row>
    <row r="105" spans="1:19" x14ac:dyDescent="0.25">
      <c r="A105" s="78">
        <v>14</v>
      </c>
      <c r="B105" s="79" t="s">
        <v>141</v>
      </c>
      <c r="C105" s="2">
        <v>2</v>
      </c>
      <c r="D105" s="82">
        <v>4110</v>
      </c>
      <c r="E105" s="79" t="s">
        <v>258</v>
      </c>
      <c r="Q105" s="78">
        <v>104</v>
      </c>
      <c r="R105" s="79" t="s">
        <v>230</v>
      </c>
      <c r="S105">
        <f>VLOOKUP(Q:Q,'Number of Dist in county'!A:B,2,FALSE)</f>
        <v>12</v>
      </c>
    </row>
    <row r="106" spans="1:19" x14ac:dyDescent="0.25">
      <c r="A106" s="78">
        <v>14</v>
      </c>
      <c r="B106" s="79" t="s">
        <v>141</v>
      </c>
      <c r="C106" s="2">
        <v>3</v>
      </c>
      <c r="D106" s="82">
        <v>14126</v>
      </c>
      <c r="E106" s="79" t="s">
        <v>304</v>
      </c>
      <c r="Q106" s="78">
        <v>105</v>
      </c>
      <c r="R106" s="79" t="s">
        <v>231</v>
      </c>
      <c r="S106">
        <f>VLOOKUP(Q:Q,'Number of Dist in county'!A:B,2,FALSE)</f>
        <v>6</v>
      </c>
    </row>
    <row r="107" spans="1:19" x14ac:dyDescent="0.25">
      <c r="A107" s="78">
        <v>14</v>
      </c>
      <c r="B107" s="79" t="s">
        <v>141</v>
      </c>
      <c r="C107" s="2">
        <v>4</v>
      </c>
      <c r="D107" s="82">
        <v>14127</v>
      </c>
      <c r="E107" s="79" t="s">
        <v>305</v>
      </c>
      <c r="Q107" s="78">
        <v>106</v>
      </c>
      <c r="R107" s="79" t="s">
        <v>232</v>
      </c>
      <c r="S107">
        <f>VLOOKUP(Q:Q,'Number of Dist in county'!A:B,2,FALSE)</f>
        <v>9</v>
      </c>
    </row>
    <row r="108" spans="1:19" x14ac:dyDescent="0.25">
      <c r="A108" s="78">
        <v>14</v>
      </c>
      <c r="B108" s="79" t="s">
        <v>141</v>
      </c>
      <c r="C108" s="2">
        <v>5</v>
      </c>
      <c r="D108" s="82">
        <v>14129</v>
      </c>
      <c r="E108" s="79" t="s">
        <v>306</v>
      </c>
      <c r="Q108" s="78">
        <v>107</v>
      </c>
      <c r="R108" s="79" t="s">
        <v>233</v>
      </c>
      <c r="S108">
        <f>VLOOKUP(Q:Q,'Number of Dist in county'!A:B,2,FALSE)</f>
        <v>10</v>
      </c>
    </row>
    <row r="109" spans="1:19" x14ac:dyDescent="0.25">
      <c r="A109" s="78">
        <v>14</v>
      </c>
      <c r="B109" s="79" t="s">
        <v>141</v>
      </c>
      <c r="C109" s="2">
        <v>6</v>
      </c>
      <c r="D109" s="82">
        <v>14130</v>
      </c>
      <c r="E109" s="79" t="s">
        <v>307</v>
      </c>
      <c r="Q109" s="78">
        <v>108</v>
      </c>
      <c r="R109" s="79" t="s">
        <v>234</v>
      </c>
      <c r="S109">
        <f>VLOOKUP(Q:Q,'Number of Dist in county'!A:B,2,FALSE)</f>
        <v>7</v>
      </c>
    </row>
    <row r="110" spans="1:19" x14ac:dyDescent="0.25">
      <c r="A110" s="78">
        <v>14</v>
      </c>
      <c r="B110" s="79" t="s">
        <v>141</v>
      </c>
      <c r="C110" s="2">
        <v>7</v>
      </c>
      <c r="D110" s="82">
        <v>26006</v>
      </c>
      <c r="E110" s="79" t="s">
        <v>362</v>
      </c>
      <c r="Q110" s="78">
        <v>109</v>
      </c>
      <c r="R110" s="79" t="s">
        <v>235</v>
      </c>
      <c r="S110">
        <f>VLOOKUP(Q:Q,'Number of Dist in county'!A:B,2,FALSE)</f>
        <v>6</v>
      </c>
    </row>
    <row r="111" spans="1:19" x14ac:dyDescent="0.25">
      <c r="A111" s="78">
        <v>14</v>
      </c>
      <c r="B111" s="79" t="s">
        <v>141</v>
      </c>
      <c r="C111" s="2">
        <v>8</v>
      </c>
      <c r="D111" s="82">
        <v>70092</v>
      </c>
      <c r="E111" s="79" t="s">
        <v>563</v>
      </c>
      <c r="Q111" s="78">
        <v>110</v>
      </c>
      <c r="R111" s="79" t="s">
        <v>236</v>
      </c>
      <c r="S111">
        <f>VLOOKUP(Q:Q,'Number of Dist in county'!A:B,2,FALSE)</f>
        <v>8</v>
      </c>
    </row>
    <row r="112" spans="1:19" x14ac:dyDescent="0.25">
      <c r="A112" s="78">
        <v>14</v>
      </c>
      <c r="B112" s="79" t="s">
        <v>141</v>
      </c>
      <c r="C112" s="2">
        <v>9</v>
      </c>
      <c r="D112" s="82">
        <v>70093</v>
      </c>
      <c r="E112" s="79" t="s">
        <v>564</v>
      </c>
      <c r="Q112" s="78">
        <v>111</v>
      </c>
      <c r="R112" s="79" t="s">
        <v>237</v>
      </c>
      <c r="S112">
        <f>VLOOKUP(Q:Q,'Number of Dist in county'!A:B,2,FALSE)</f>
        <v>6</v>
      </c>
    </row>
    <row r="113" spans="1:19" x14ac:dyDescent="0.25">
      <c r="A113" s="78">
        <v>15</v>
      </c>
      <c r="B113" s="79" t="s">
        <v>142</v>
      </c>
      <c r="C113" s="2">
        <v>1</v>
      </c>
      <c r="D113" s="82">
        <v>15001</v>
      </c>
      <c r="E113" s="79" t="s">
        <v>308</v>
      </c>
      <c r="Q113" s="78">
        <v>112</v>
      </c>
      <c r="R113" s="79" t="s">
        <v>238</v>
      </c>
      <c r="S113">
        <f>VLOOKUP(Q:Q,'Number of Dist in county'!A:B,2,FALSE)</f>
        <v>8</v>
      </c>
    </row>
    <row r="114" spans="1:19" x14ac:dyDescent="0.25">
      <c r="A114" s="78">
        <v>15</v>
      </c>
      <c r="B114" s="79" t="s">
        <v>142</v>
      </c>
      <c r="C114" s="2">
        <v>2</v>
      </c>
      <c r="D114" s="82">
        <v>15002</v>
      </c>
      <c r="E114" s="79" t="s">
        <v>309</v>
      </c>
      <c r="Q114" s="78">
        <v>113</v>
      </c>
      <c r="R114" s="79" t="s">
        <v>239</v>
      </c>
      <c r="S114">
        <f>VLOOKUP(Q:Q,'Number of Dist in county'!A:B,2,FALSE)</f>
        <v>2</v>
      </c>
    </row>
    <row r="115" spans="1:19" x14ac:dyDescent="0.25">
      <c r="A115" s="78">
        <v>15</v>
      </c>
      <c r="B115" s="79" t="s">
        <v>142</v>
      </c>
      <c r="C115" s="2">
        <v>3</v>
      </c>
      <c r="D115" s="82">
        <v>15003</v>
      </c>
      <c r="E115" s="79" t="s">
        <v>310</v>
      </c>
      <c r="Q115" s="78">
        <v>114</v>
      </c>
      <c r="R115" s="79" t="s">
        <v>240</v>
      </c>
      <c r="S115">
        <f>VLOOKUP(Q:Q,'Number of Dist in county'!A:B,2,FALSE)</f>
        <v>8</v>
      </c>
    </row>
    <row r="116" spans="1:19" x14ac:dyDescent="0.25">
      <c r="A116" s="78">
        <v>15</v>
      </c>
      <c r="B116" s="79" t="s">
        <v>142</v>
      </c>
      <c r="C116" s="2">
        <v>4</v>
      </c>
      <c r="D116" s="82">
        <v>15004</v>
      </c>
      <c r="E116" s="79" t="s">
        <v>311</v>
      </c>
      <c r="Q116" s="78">
        <v>115</v>
      </c>
      <c r="R116" s="79" t="s">
        <v>241</v>
      </c>
      <c r="S116">
        <f>VLOOKUP(Q:Q,'Number of Dist in county'!A:B,2,FALSE)</f>
        <v>1</v>
      </c>
    </row>
    <row r="117" spans="1:19" x14ac:dyDescent="0.25">
      <c r="A117" s="78">
        <v>15</v>
      </c>
      <c r="B117" s="79" t="s">
        <v>142</v>
      </c>
      <c r="C117" s="2">
        <v>5</v>
      </c>
      <c r="D117" s="82">
        <v>43001</v>
      </c>
      <c r="E117" s="79" t="s">
        <v>439</v>
      </c>
      <c r="Q117"/>
      <c r="R117"/>
    </row>
    <row r="118" spans="1:19" x14ac:dyDescent="0.25">
      <c r="A118" s="78">
        <v>15</v>
      </c>
      <c r="B118" s="79" t="s">
        <v>142</v>
      </c>
      <c r="C118" s="2">
        <v>6</v>
      </c>
      <c r="D118" s="82">
        <v>66105</v>
      </c>
      <c r="E118" s="79" t="s">
        <v>548</v>
      </c>
      <c r="Q118"/>
      <c r="R118"/>
    </row>
    <row r="119" spans="1:19" x14ac:dyDescent="0.25">
      <c r="A119" s="78">
        <v>15</v>
      </c>
      <c r="B119" s="79" t="s">
        <v>142</v>
      </c>
      <c r="C119" s="2">
        <v>7</v>
      </c>
      <c r="D119" s="82">
        <v>85044</v>
      </c>
      <c r="E119" s="79" t="s">
        <v>630</v>
      </c>
      <c r="Q119"/>
      <c r="R119"/>
    </row>
    <row r="120" spans="1:19" x14ac:dyDescent="0.25">
      <c r="A120" s="78">
        <v>16</v>
      </c>
      <c r="B120" s="79" t="s">
        <v>143</v>
      </c>
      <c r="C120" s="2">
        <v>1</v>
      </c>
      <c r="D120" s="82">
        <v>9077</v>
      </c>
      <c r="E120" s="79" t="s">
        <v>279</v>
      </c>
      <c r="Q120"/>
      <c r="R120"/>
    </row>
    <row r="121" spans="1:19" x14ac:dyDescent="0.25">
      <c r="A121" s="78">
        <v>16</v>
      </c>
      <c r="B121" s="79" t="s">
        <v>143</v>
      </c>
      <c r="C121" s="2">
        <v>2</v>
      </c>
      <c r="D121" s="82">
        <v>16090</v>
      </c>
      <c r="E121" s="79" t="s">
        <v>312</v>
      </c>
      <c r="Q121"/>
      <c r="R121"/>
    </row>
    <row r="122" spans="1:19" x14ac:dyDescent="0.25">
      <c r="A122" s="78">
        <v>16</v>
      </c>
      <c r="B122" s="79" t="s">
        <v>143</v>
      </c>
      <c r="C122" s="2">
        <v>3</v>
      </c>
      <c r="D122" s="82">
        <v>16092</v>
      </c>
      <c r="E122" s="79" t="s">
        <v>313</v>
      </c>
      <c r="Q122"/>
      <c r="R122"/>
    </row>
    <row r="123" spans="1:19" x14ac:dyDescent="0.25">
      <c r="A123" s="78">
        <v>16</v>
      </c>
      <c r="B123" s="79" t="s">
        <v>143</v>
      </c>
      <c r="C123" s="2">
        <v>4</v>
      </c>
      <c r="D123" s="82">
        <v>16094</v>
      </c>
      <c r="E123" s="79" t="s">
        <v>314</v>
      </c>
      <c r="Q123"/>
      <c r="R123"/>
    </row>
    <row r="124" spans="1:19" x14ac:dyDescent="0.25">
      <c r="A124" s="78">
        <v>16</v>
      </c>
      <c r="B124" s="79" t="s">
        <v>143</v>
      </c>
      <c r="C124" s="2">
        <v>5</v>
      </c>
      <c r="D124" s="82">
        <v>16096</v>
      </c>
      <c r="E124" s="79" t="s">
        <v>315</v>
      </c>
      <c r="Q124"/>
      <c r="R124"/>
    </row>
    <row r="125" spans="1:19" x14ac:dyDescent="0.25">
      <c r="A125" s="78">
        <v>16</v>
      </c>
      <c r="B125" s="79" t="s">
        <v>143</v>
      </c>
      <c r="C125" s="2">
        <v>6</v>
      </c>
      <c r="D125" s="82">
        <v>16097</v>
      </c>
      <c r="E125" s="79" t="s">
        <v>316</v>
      </c>
      <c r="Q125"/>
      <c r="R125"/>
    </row>
    <row r="126" spans="1:19" x14ac:dyDescent="0.25">
      <c r="A126" s="78">
        <v>16</v>
      </c>
      <c r="B126" s="79" t="s">
        <v>143</v>
      </c>
      <c r="C126" s="2">
        <v>7</v>
      </c>
      <c r="D126" s="82">
        <v>103129</v>
      </c>
      <c r="E126" s="79" t="s">
        <v>714</v>
      </c>
      <c r="Q126"/>
      <c r="R126"/>
    </row>
    <row r="127" spans="1:19" x14ac:dyDescent="0.25">
      <c r="A127" s="78">
        <v>17</v>
      </c>
      <c r="B127" s="79" t="s">
        <v>144</v>
      </c>
      <c r="C127" s="2">
        <v>1</v>
      </c>
      <c r="D127" s="82">
        <v>13061</v>
      </c>
      <c r="E127" s="79" t="s">
        <v>302</v>
      </c>
      <c r="Q127"/>
      <c r="R127"/>
    </row>
    <row r="128" spans="1:19" x14ac:dyDescent="0.25">
      <c r="A128" s="78">
        <v>17</v>
      </c>
      <c r="B128" s="79" t="s">
        <v>144</v>
      </c>
      <c r="C128" s="2">
        <v>2</v>
      </c>
      <c r="D128" s="82">
        <v>17121</v>
      </c>
      <c r="E128" s="79" t="s">
        <v>317</v>
      </c>
      <c r="Q128"/>
      <c r="R128"/>
    </row>
    <row r="129" spans="1:18" x14ac:dyDescent="0.25">
      <c r="A129" s="78">
        <v>17</v>
      </c>
      <c r="B129" s="79" t="s">
        <v>144</v>
      </c>
      <c r="C129" s="2">
        <v>3</v>
      </c>
      <c r="D129" s="82">
        <v>17122</v>
      </c>
      <c r="E129" s="79" t="s">
        <v>318</v>
      </c>
      <c r="Q129"/>
      <c r="R129"/>
    </row>
    <row r="130" spans="1:18" x14ac:dyDescent="0.25">
      <c r="A130" s="78">
        <v>17</v>
      </c>
      <c r="B130" s="79" t="s">
        <v>144</v>
      </c>
      <c r="C130" s="2">
        <v>4</v>
      </c>
      <c r="D130" s="82">
        <v>17124</v>
      </c>
      <c r="E130" s="79" t="s">
        <v>319</v>
      </c>
      <c r="Q130"/>
      <c r="R130"/>
    </row>
    <row r="131" spans="1:18" x14ac:dyDescent="0.25">
      <c r="A131" s="78">
        <v>17</v>
      </c>
      <c r="B131" s="79" t="s">
        <v>144</v>
      </c>
      <c r="C131" s="2">
        <v>5</v>
      </c>
      <c r="D131" s="82">
        <v>17125</v>
      </c>
      <c r="E131" s="79" t="s">
        <v>320</v>
      </c>
      <c r="Q131"/>
      <c r="R131"/>
    </row>
    <row r="132" spans="1:18" x14ac:dyDescent="0.25">
      <c r="A132" s="78">
        <v>17</v>
      </c>
      <c r="B132" s="79" t="s">
        <v>144</v>
      </c>
      <c r="C132" s="2">
        <v>6</v>
      </c>
      <c r="D132" s="82">
        <v>17126</v>
      </c>
      <c r="E132" s="79" t="s">
        <v>321</v>
      </c>
      <c r="Q132"/>
      <c r="R132"/>
    </row>
    <row r="133" spans="1:18" x14ac:dyDescent="0.25">
      <c r="A133" s="78">
        <v>17</v>
      </c>
      <c r="B133" s="79" t="s">
        <v>144</v>
      </c>
      <c r="C133" s="2">
        <v>7</v>
      </c>
      <c r="D133" s="82">
        <v>21149</v>
      </c>
      <c r="E133" s="79" t="s">
        <v>338</v>
      </c>
      <c r="Q133"/>
      <c r="R133"/>
    </row>
    <row r="134" spans="1:18" x14ac:dyDescent="0.25">
      <c r="A134" s="78">
        <v>18</v>
      </c>
      <c r="B134" s="79" t="s">
        <v>145</v>
      </c>
      <c r="C134" s="2">
        <v>1</v>
      </c>
      <c r="D134" s="82">
        <v>18047</v>
      </c>
      <c r="E134" s="79" t="s">
        <v>322</v>
      </c>
      <c r="Q134"/>
      <c r="R134"/>
    </row>
    <row r="135" spans="1:18" x14ac:dyDescent="0.25">
      <c r="A135" s="78">
        <v>18</v>
      </c>
      <c r="B135" s="79" t="s">
        <v>145</v>
      </c>
      <c r="C135" s="2">
        <v>2</v>
      </c>
      <c r="D135" s="82">
        <v>18050</v>
      </c>
      <c r="E135" s="79" t="s">
        <v>323</v>
      </c>
      <c r="Q135"/>
      <c r="R135"/>
    </row>
    <row r="136" spans="1:18" x14ac:dyDescent="0.25">
      <c r="A136" s="78">
        <v>18</v>
      </c>
      <c r="B136" s="79" t="s">
        <v>145</v>
      </c>
      <c r="C136" s="2">
        <v>3</v>
      </c>
      <c r="D136" s="82">
        <v>101105</v>
      </c>
      <c r="E136" s="79" t="s">
        <v>708</v>
      </c>
      <c r="Q136"/>
      <c r="R136"/>
    </row>
    <row r="137" spans="1:18" x14ac:dyDescent="0.25">
      <c r="A137" s="78">
        <v>19</v>
      </c>
      <c r="B137" s="79" t="s">
        <v>146</v>
      </c>
      <c r="C137" s="2">
        <v>1</v>
      </c>
      <c r="D137" s="82">
        <v>19139</v>
      </c>
      <c r="E137" s="79" t="s">
        <v>324</v>
      </c>
      <c r="Q137"/>
      <c r="R137"/>
    </row>
    <row r="138" spans="1:18" x14ac:dyDescent="0.25">
      <c r="A138" s="78">
        <v>19</v>
      </c>
      <c r="B138" s="79" t="s">
        <v>146</v>
      </c>
      <c r="C138" s="2">
        <v>2</v>
      </c>
      <c r="D138" s="82">
        <v>19140</v>
      </c>
      <c r="E138" s="79" t="s">
        <v>325</v>
      </c>
      <c r="Q138"/>
      <c r="R138"/>
    </row>
    <row r="139" spans="1:18" x14ac:dyDescent="0.25">
      <c r="A139" s="78">
        <v>19</v>
      </c>
      <c r="B139" s="79" t="s">
        <v>146</v>
      </c>
      <c r="C139" s="2">
        <v>3</v>
      </c>
      <c r="D139" s="82">
        <v>19142</v>
      </c>
      <c r="E139" s="79" t="s">
        <v>326</v>
      </c>
      <c r="Q139"/>
      <c r="R139"/>
    </row>
    <row r="140" spans="1:18" x14ac:dyDescent="0.25">
      <c r="A140" s="78">
        <v>19</v>
      </c>
      <c r="B140" s="79" t="s">
        <v>146</v>
      </c>
      <c r="C140" s="2">
        <v>4</v>
      </c>
      <c r="D140" s="82">
        <v>19144</v>
      </c>
      <c r="E140" s="79" t="s">
        <v>327</v>
      </c>
      <c r="Q140"/>
      <c r="R140"/>
    </row>
    <row r="141" spans="1:18" x14ac:dyDescent="0.25">
      <c r="A141" s="78">
        <v>19</v>
      </c>
      <c r="B141" s="79" t="s">
        <v>146</v>
      </c>
      <c r="C141" s="2">
        <v>5</v>
      </c>
      <c r="D141" s="82">
        <v>19147</v>
      </c>
      <c r="E141" s="79" t="s">
        <v>328</v>
      </c>
      <c r="Q141"/>
      <c r="R141"/>
    </row>
    <row r="142" spans="1:18" x14ac:dyDescent="0.25">
      <c r="A142" s="78">
        <v>19</v>
      </c>
      <c r="B142" s="79" t="s">
        <v>146</v>
      </c>
      <c r="C142" s="2">
        <v>6</v>
      </c>
      <c r="D142" s="82">
        <v>19148</v>
      </c>
      <c r="E142" s="79" t="s">
        <v>329</v>
      </c>
      <c r="Q142"/>
      <c r="R142"/>
    </row>
    <row r="143" spans="1:18" x14ac:dyDescent="0.25">
      <c r="A143" s="78">
        <v>19</v>
      </c>
      <c r="B143" s="79" t="s">
        <v>146</v>
      </c>
      <c r="C143" s="2">
        <v>7</v>
      </c>
      <c r="D143" s="82">
        <v>19149</v>
      </c>
      <c r="E143" s="79" t="s">
        <v>330</v>
      </c>
      <c r="Q143"/>
      <c r="R143"/>
    </row>
    <row r="144" spans="1:18" x14ac:dyDescent="0.25">
      <c r="A144" s="78">
        <v>19</v>
      </c>
      <c r="B144" s="79" t="s">
        <v>146</v>
      </c>
      <c r="C144" s="2">
        <v>8</v>
      </c>
      <c r="D144" s="82">
        <v>19150</v>
      </c>
      <c r="E144" s="79" t="s">
        <v>331</v>
      </c>
      <c r="Q144"/>
      <c r="R144"/>
    </row>
    <row r="145" spans="1:18" x14ac:dyDescent="0.25">
      <c r="A145" s="78">
        <v>19</v>
      </c>
      <c r="B145" s="79" t="s">
        <v>146</v>
      </c>
      <c r="C145" s="2">
        <v>9</v>
      </c>
      <c r="D145" s="82">
        <v>19151</v>
      </c>
      <c r="E145" s="79" t="s">
        <v>332</v>
      </c>
      <c r="Q145"/>
      <c r="R145"/>
    </row>
    <row r="146" spans="1:18" x14ac:dyDescent="0.25">
      <c r="A146" s="78">
        <v>19</v>
      </c>
      <c r="B146" s="79" t="s">
        <v>146</v>
      </c>
      <c r="C146" s="2">
        <v>10</v>
      </c>
      <c r="D146" s="82">
        <v>19152</v>
      </c>
      <c r="E146" s="79" t="s">
        <v>333</v>
      </c>
      <c r="Q146"/>
      <c r="R146"/>
    </row>
    <row r="147" spans="1:18" x14ac:dyDescent="0.25">
      <c r="A147" s="78">
        <v>19</v>
      </c>
      <c r="B147" s="79" t="s">
        <v>146</v>
      </c>
      <c r="C147" s="2">
        <v>11</v>
      </c>
      <c r="D147" s="82">
        <v>48071</v>
      </c>
      <c r="E147" s="79" t="s">
        <v>465</v>
      </c>
      <c r="Q147"/>
      <c r="R147"/>
    </row>
    <row r="148" spans="1:18" x14ac:dyDescent="0.25">
      <c r="A148" s="78">
        <v>19</v>
      </c>
      <c r="B148" s="79" t="s">
        <v>146</v>
      </c>
      <c r="C148" s="2">
        <v>12</v>
      </c>
      <c r="D148" s="82">
        <v>48075</v>
      </c>
      <c r="E148" s="79" t="s">
        <v>469</v>
      </c>
      <c r="Q148"/>
      <c r="R148"/>
    </row>
    <row r="149" spans="1:18" x14ac:dyDescent="0.25">
      <c r="A149" s="78">
        <v>19</v>
      </c>
      <c r="B149" s="79" t="s">
        <v>146</v>
      </c>
      <c r="C149" s="2">
        <v>13</v>
      </c>
      <c r="D149" s="82">
        <v>51150</v>
      </c>
      <c r="E149" s="79" t="s">
        <v>491</v>
      </c>
      <c r="Q149"/>
      <c r="R149"/>
    </row>
    <row r="150" spans="1:18" x14ac:dyDescent="0.25">
      <c r="A150" s="78">
        <v>19</v>
      </c>
      <c r="B150" s="79" t="s">
        <v>146</v>
      </c>
      <c r="C150" s="2">
        <v>14</v>
      </c>
      <c r="D150" s="82">
        <v>51152</v>
      </c>
      <c r="E150" s="79" t="s">
        <v>492</v>
      </c>
      <c r="Q150"/>
      <c r="R150"/>
    </row>
    <row r="151" spans="1:18" x14ac:dyDescent="0.25">
      <c r="A151" s="78">
        <v>20</v>
      </c>
      <c r="B151" s="79" t="s">
        <v>147</v>
      </c>
      <c r="C151" s="2">
        <v>1</v>
      </c>
      <c r="D151" s="82">
        <v>20001</v>
      </c>
      <c r="E151" s="79" t="s">
        <v>334</v>
      </c>
      <c r="Q151"/>
      <c r="R151"/>
    </row>
    <row r="152" spans="1:18" x14ac:dyDescent="0.25">
      <c r="A152" s="78">
        <v>20</v>
      </c>
      <c r="B152" s="79" t="s">
        <v>147</v>
      </c>
      <c r="C152" s="2">
        <v>2</v>
      </c>
      <c r="D152" s="82">
        <v>20002</v>
      </c>
      <c r="E152" s="79" t="s">
        <v>335</v>
      </c>
      <c r="Q152"/>
      <c r="R152"/>
    </row>
    <row r="153" spans="1:18" x14ac:dyDescent="0.25">
      <c r="A153" s="78">
        <v>20</v>
      </c>
      <c r="B153" s="79" t="s">
        <v>147</v>
      </c>
      <c r="C153" s="2">
        <v>3</v>
      </c>
      <c r="D153" s="82">
        <v>29002</v>
      </c>
      <c r="E153" s="79" t="s">
        <v>373</v>
      </c>
      <c r="Q153"/>
      <c r="R153"/>
    </row>
    <row r="154" spans="1:18" x14ac:dyDescent="0.25">
      <c r="A154" s="78">
        <v>20</v>
      </c>
      <c r="B154" s="79" t="s">
        <v>147</v>
      </c>
      <c r="C154" s="2">
        <v>4</v>
      </c>
      <c r="D154" s="82">
        <v>84004</v>
      </c>
      <c r="E154" s="79" t="s">
        <v>626</v>
      </c>
      <c r="Q154"/>
      <c r="R154"/>
    </row>
    <row r="155" spans="1:18" x14ac:dyDescent="0.25">
      <c r="A155" s="78">
        <v>20</v>
      </c>
      <c r="B155" s="79" t="s">
        <v>147</v>
      </c>
      <c r="C155" s="2">
        <v>5</v>
      </c>
      <c r="D155" s="82">
        <v>108144</v>
      </c>
      <c r="E155" s="79" t="s">
        <v>743</v>
      </c>
      <c r="Q155"/>
      <c r="R155"/>
    </row>
    <row r="156" spans="1:18" x14ac:dyDescent="0.25">
      <c r="A156" s="78">
        <v>21</v>
      </c>
      <c r="B156" s="79" t="s">
        <v>336</v>
      </c>
      <c r="C156" s="2">
        <v>1</v>
      </c>
      <c r="D156" s="82">
        <v>21148</v>
      </c>
      <c r="E156" s="79" t="s">
        <v>337</v>
      </c>
      <c r="Q156"/>
      <c r="R156"/>
    </row>
    <row r="157" spans="1:18" x14ac:dyDescent="0.25">
      <c r="A157" s="78">
        <v>21</v>
      </c>
      <c r="B157" s="79" t="s">
        <v>336</v>
      </c>
      <c r="C157" s="2">
        <v>2</v>
      </c>
      <c r="D157" s="82">
        <v>21149</v>
      </c>
      <c r="E157" s="79" t="s">
        <v>338</v>
      </c>
      <c r="Q157"/>
      <c r="R157"/>
    </row>
    <row r="158" spans="1:18" x14ac:dyDescent="0.25">
      <c r="A158" s="78">
        <v>21</v>
      </c>
      <c r="B158" s="79" t="s">
        <v>336</v>
      </c>
      <c r="C158" s="2">
        <v>3</v>
      </c>
      <c r="D158" s="82">
        <v>21150</v>
      </c>
      <c r="E158" s="79" t="s">
        <v>339</v>
      </c>
      <c r="Q158"/>
      <c r="R158"/>
    </row>
    <row r="159" spans="1:18" x14ac:dyDescent="0.25">
      <c r="A159" s="78">
        <v>21</v>
      </c>
      <c r="B159" s="79" t="s">
        <v>336</v>
      </c>
      <c r="C159" s="2">
        <v>4</v>
      </c>
      <c r="D159" s="82">
        <v>21151</v>
      </c>
      <c r="E159" s="79" t="s">
        <v>340</v>
      </c>
      <c r="Q159"/>
      <c r="R159"/>
    </row>
    <row r="160" spans="1:18" x14ac:dyDescent="0.25">
      <c r="A160" s="78">
        <v>21</v>
      </c>
      <c r="B160" s="79" t="s">
        <v>336</v>
      </c>
      <c r="C160" s="2">
        <v>5</v>
      </c>
      <c r="D160" s="82">
        <v>45078</v>
      </c>
      <c r="E160" s="79" t="s">
        <v>448</v>
      </c>
      <c r="Q160"/>
      <c r="R160"/>
    </row>
    <row r="161" spans="1:18" x14ac:dyDescent="0.25">
      <c r="A161" s="78">
        <v>21</v>
      </c>
      <c r="B161" s="79" t="s">
        <v>336</v>
      </c>
      <c r="C161" s="2">
        <v>6</v>
      </c>
      <c r="D161" s="82">
        <v>58109</v>
      </c>
      <c r="E161" s="79" t="s">
        <v>524</v>
      </c>
      <c r="Q161"/>
      <c r="R161"/>
    </row>
    <row r="162" spans="1:18" x14ac:dyDescent="0.25">
      <c r="A162" s="78">
        <v>21</v>
      </c>
      <c r="B162" s="79" t="s">
        <v>336</v>
      </c>
      <c r="C162" s="2">
        <v>7</v>
      </c>
      <c r="D162" s="82">
        <v>58112</v>
      </c>
      <c r="E162" s="79" t="s">
        <v>525</v>
      </c>
      <c r="Q162"/>
      <c r="R162"/>
    </row>
    <row r="163" spans="1:18" x14ac:dyDescent="0.25">
      <c r="A163" s="78">
        <v>22</v>
      </c>
      <c r="B163" s="79" t="s">
        <v>148</v>
      </c>
      <c r="C163" s="2">
        <v>1</v>
      </c>
      <c r="D163" s="82">
        <v>22088</v>
      </c>
      <c r="E163" s="79" t="s">
        <v>341</v>
      </c>
      <c r="Q163"/>
      <c r="R163"/>
    </row>
    <row r="164" spans="1:18" x14ac:dyDescent="0.25">
      <c r="A164" s="78">
        <v>22</v>
      </c>
      <c r="B164" s="79" t="s">
        <v>148</v>
      </c>
      <c r="C164" s="2">
        <v>2</v>
      </c>
      <c r="D164" s="82">
        <v>22089</v>
      </c>
      <c r="E164" s="79" t="s">
        <v>342</v>
      </c>
      <c r="Q164"/>
      <c r="R164"/>
    </row>
    <row r="165" spans="1:18" x14ac:dyDescent="0.25">
      <c r="A165" s="78">
        <v>22</v>
      </c>
      <c r="B165" s="79" t="s">
        <v>148</v>
      </c>
      <c r="C165" s="2">
        <v>3</v>
      </c>
      <c r="D165" s="82">
        <v>22090</v>
      </c>
      <c r="E165" s="79" t="s">
        <v>343</v>
      </c>
      <c r="Q165"/>
      <c r="R165"/>
    </row>
    <row r="166" spans="1:18" x14ac:dyDescent="0.25">
      <c r="A166" s="78">
        <v>22</v>
      </c>
      <c r="B166" s="79" t="s">
        <v>148</v>
      </c>
      <c r="C166" s="2">
        <v>4</v>
      </c>
      <c r="D166" s="82">
        <v>22091</v>
      </c>
      <c r="E166" s="79" t="s">
        <v>344</v>
      </c>
      <c r="Q166"/>
      <c r="R166"/>
    </row>
    <row r="167" spans="1:18" x14ac:dyDescent="0.25">
      <c r="A167" s="78">
        <v>22</v>
      </c>
      <c r="B167" s="79" t="s">
        <v>148</v>
      </c>
      <c r="C167" s="2">
        <v>5</v>
      </c>
      <c r="D167" s="82">
        <v>22092</v>
      </c>
      <c r="E167" s="79" t="s">
        <v>345</v>
      </c>
      <c r="Q167"/>
      <c r="R167"/>
    </row>
    <row r="168" spans="1:18" x14ac:dyDescent="0.25">
      <c r="A168" s="78">
        <v>22</v>
      </c>
      <c r="B168" s="79" t="s">
        <v>148</v>
      </c>
      <c r="C168" s="2">
        <v>6</v>
      </c>
      <c r="D168" s="82">
        <v>22093</v>
      </c>
      <c r="E168" s="79" t="s">
        <v>346</v>
      </c>
      <c r="Q168"/>
      <c r="R168"/>
    </row>
    <row r="169" spans="1:18" x14ac:dyDescent="0.25">
      <c r="A169" s="78">
        <v>22</v>
      </c>
      <c r="B169" s="79" t="s">
        <v>148</v>
      </c>
      <c r="C169" s="2">
        <v>7</v>
      </c>
      <c r="D169" s="82">
        <v>22094</v>
      </c>
      <c r="E169" s="79" t="s">
        <v>347</v>
      </c>
      <c r="Q169"/>
      <c r="R169"/>
    </row>
    <row r="170" spans="1:18" x14ac:dyDescent="0.25">
      <c r="A170" s="78">
        <v>22</v>
      </c>
      <c r="B170" s="79" t="s">
        <v>148</v>
      </c>
      <c r="C170" s="2">
        <v>8</v>
      </c>
      <c r="D170" s="82">
        <v>34124</v>
      </c>
      <c r="E170" s="79" t="s">
        <v>393</v>
      </c>
      <c r="Q170"/>
      <c r="R170"/>
    </row>
    <row r="171" spans="1:18" x14ac:dyDescent="0.25">
      <c r="A171" s="78">
        <v>22</v>
      </c>
      <c r="B171" s="79" t="s">
        <v>148</v>
      </c>
      <c r="C171" s="2">
        <v>9</v>
      </c>
      <c r="D171" s="82">
        <v>39134</v>
      </c>
      <c r="E171" s="79" t="s">
        <v>416</v>
      </c>
      <c r="Q171"/>
      <c r="R171"/>
    </row>
    <row r="172" spans="1:18" x14ac:dyDescent="0.25">
      <c r="A172" s="78">
        <v>22</v>
      </c>
      <c r="B172" s="79" t="s">
        <v>148</v>
      </c>
      <c r="C172" s="2">
        <v>10</v>
      </c>
      <c r="D172" s="82">
        <v>39139</v>
      </c>
      <c r="E172" s="79" t="s">
        <v>420</v>
      </c>
      <c r="Q172"/>
      <c r="R172"/>
    </row>
    <row r="173" spans="1:18" x14ac:dyDescent="0.25">
      <c r="A173" s="78">
        <v>22</v>
      </c>
      <c r="B173" s="79" t="s">
        <v>148</v>
      </c>
      <c r="C173" s="2">
        <v>11</v>
      </c>
      <c r="D173" s="82">
        <v>55106</v>
      </c>
      <c r="E173" s="79" t="s">
        <v>511</v>
      </c>
      <c r="Q173"/>
      <c r="R173"/>
    </row>
    <row r="174" spans="1:18" x14ac:dyDescent="0.25">
      <c r="A174" s="78">
        <v>22</v>
      </c>
      <c r="B174" s="79" t="s">
        <v>148</v>
      </c>
      <c r="C174" s="2">
        <v>12</v>
      </c>
      <c r="D174" s="82">
        <v>106001</v>
      </c>
      <c r="E174" s="79" t="s">
        <v>727</v>
      </c>
      <c r="Q174"/>
      <c r="R174"/>
    </row>
    <row r="175" spans="1:18" x14ac:dyDescent="0.25">
      <c r="A175" s="78">
        <v>22</v>
      </c>
      <c r="B175" s="79" t="s">
        <v>148</v>
      </c>
      <c r="C175" s="2">
        <v>13</v>
      </c>
      <c r="D175" s="82">
        <v>112101</v>
      </c>
      <c r="E175" s="79" t="s">
        <v>754</v>
      </c>
      <c r="Q175"/>
      <c r="R175"/>
    </row>
    <row r="176" spans="1:18" x14ac:dyDescent="0.25">
      <c r="A176" s="78">
        <v>23</v>
      </c>
      <c r="B176" s="79" t="s">
        <v>149</v>
      </c>
      <c r="C176" s="2">
        <v>1</v>
      </c>
      <c r="D176" s="82">
        <v>23099</v>
      </c>
      <c r="E176" s="79" t="s">
        <v>348</v>
      </c>
      <c r="Q176"/>
      <c r="R176"/>
    </row>
    <row r="177" spans="1:18" x14ac:dyDescent="0.25">
      <c r="A177" s="78">
        <v>23</v>
      </c>
      <c r="B177" s="79" t="s">
        <v>149</v>
      </c>
      <c r="C177" s="2">
        <v>2</v>
      </c>
      <c r="D177" s="82">
        <v>23101</v>
      </c>
      <c r="E177" s="79" t="s">
        <v>349</v>
      </c>
      <c r="Q177"/>
      <c r="R177"/>
    </row>
    <row r="178" spans="1:18" x14ac:dyDescent="0.25">
      <c r="A178" s="78">
        <v>23</v>
      </c>
      <c r="B178" s="79" t="s">
        <v>149</v>
      </c>
      <c r="C178" s="2">
        <v>3</v>
      </c>
      <c r="D178" s="82">
        <v>56015</v>
      </c>
      <c r="E178" s="79" t="s">
        <v>515</v>
      </c>
      <c r="Q178"/>
      <c r="R178"/>
    </row>
    <row r="179" spans="1:18" x14ac:dyDescent="0.25">
      <c r="A179" s="78">
        <v>23</v>
      </c>
      <c r="B179" s="79" t="s">
        <v>149</v>
      </c>
      <c r="C179" s="2">
        <v>4</v>
      </c>
      <c r="D179" s="82">
        <v>56017</v>
      </c>
      <c r="E179" s="79" t="s">
        <v>516</v>
      </c>
      <c r="Q179"/>
      <c r="R179"/>
    </row>
    <row r="180" spans="1:18" x14ac:dyDescent="0.25">
      <c r="A180" s="78">
        <v>23</v>
      </c>
      <c r="B180" s="79" t="s">
        <v>149</v>
      </c>
      <c r="C180" s="2">
        <v>5</v>
      </c>
      <c r="D180" s="82">
        <v>99082</v>
      </c>
      <c r="E180" s="79" t="s">
        <v>700</v>
      </c>
      <c r="Q180"/>
      <c r="R180"/>
    </row>
    <row r="181" spans="1:18" x14ac:dyDescent="0.25">
      <c r="A181" s="78">
        <v>24</v>
      </c>
      <c r="B181" s="79" t="s">
        <v>150</v>
      </c>
      <c r="C181" s="2">
        <v>1</v>
      </c>
      <c r="D181" s="82">
        <v>24086</v>
      </c>
      <c r="E181" s="79" t="s">
        <v>350</v>
      </c>
      <c r="Q181"/>
      <c r="R181"/>
    </row>
    <row r="182" spans="1:18" x14ac:dyDescent="0.25">
      <c r="A182" s="78">
        <v>24</v>
      </c>
      <c r="B182" s="79" t="s">
        <v>150</v>
      </c>
      <c r="C182" s="2">
        <v>2</v>
      </c>
      <c r="D182" s="82">
        <v>24087</v>
      </c>
      <c r="E182" s="79" t="s">
        <v>351</v>
      </c>
      <c r="Q182"/>
      <c r="R182"/>
    </row>
    <row r="183" spans="1:18" x14ac:dyDescent="0.25">
      <c r="A183" s="78">
        <v>24</v>
      </c>
      <c r="B183" s="79" t="s">
        <v>150</v>
      </c>
      <c r="C183" s="2">
        <v>3</v>
      </c>
      <c r="D183" s="82">
        <v>24089</v>
      </c>
      <c r="E183" s="79" t="s">
        <v>352</v>
      </c>
      <c r="Q183"/>
      <c r="R183"/>
    </row>
    <row r="184" spans="1:18" x14ac:dyDescent="0.25">
      <c r="A184" s="78">
        <v>24</v>
      </c>
      <c r="B184" s="79" t="s">
        <v>150</v>
      </c>
      <c r="C184" s="2">
        <v>4</v>
      </c>
      <c r="D184" s="82">
        <v>24090</v>
      </c>
      <c r="E184" s="79" t="s">
        <v>353</v>
      </c>
      <c r="Q184"/>
      <c r="R184"/>
    </row>
    <row r="185" spans="1:18" x14ac:dyDescent="0.25">
      <c r="A185" s="78">
        <v>24</v>
      </c>
      <c r="B185" s="79" t="s">
        <v>150</v>
      </c>
      <c r="C185" s="2">
        <v>5</v>
      </c>
      <c r="D185" s="82">
        <v>24091</v>
      </c>
      <c r="E185" s="79" t="s">
        <v>354</v>
      </c>
      <c r="Q185"/>
      <c r="R185"/>
    </row>
    <row r="186" spans="1:18" x14ac:dyDescent="0.25">
      <c r="A186" s="78">
        <v>24</v>
      </c>
      <c r="B186" s="79" t="s">
        <v>150</v>
      </c>
      <c r="C186" s="2">
        <v>6</v>
      </c>
      <c r="D186" s="82">
        <v>24093</v>
      </c>
      <c r="E186" s="79" t="s">
        <v>355</v>
      </c>
      <c r="Q186"/>
      <c r="R186"/>
    </row>
    <row r="187" spans="1:18" x14ac:dyDescent="0.25">
      <c r="A187" s="78">
        <v>24</v>
      </c>
      <c r="B187" s="79" t="s">
        <v>150</v>
      </c>
      <c r="C187" s="2">
        <v>7</v>
      </c>
      <c r="D187" s="82">
        <v>25003</v>
      </c>
      <c r="E187" s="79" t="s">
        <v>358</v>
      </c>
      <c r="Q187"/>
      <c r="R187"/>
    </row>
    <row r="188" spans="1:18" x14ac:dyDescent="0.25">
      <c r="A188" s="78">
        <v>24</v>
      </c>
      <c r="B188" s="79" t="s">
        <v>150</v>
      </c>
      <c r="C188" s="2">
        <v>8</v>
      </c>
      <c r="D188" s="82">
        <v>83003</v>
      </c>
      <c r="E188" s="79" t="s">
        <v>621</v>
      </c>
      <c r="Q188"/>
      <c r="R188"/>
    </row>
    <row r="189" spans="1:18" x14ac:dyDescent="0.25">
      <c r="A189" s="78">
        <v>24</v>
      </c>
      <c r="B189" s="79" t="s">
        <v>150</v>
      </c>
      <c r="C189" s="2">
        <v>9</v>
      </c>
      <c r="D189" s="82">
        <v>89080</v>
      </c>
      <c r="E189" s="79" t="s">
        <v>642</v>
      </c>
      <c r="Q189"/>
      <c r="R189"/>
    </row>
    <row r="190" spans="1:18" x14ac:dyDescent="0.25">
      <c r="A190" s="78">
        <v>25</v>
      </c>
      <c r="B190" s="79" t="s">
        <v>151</v>
      </c>
      <c r="C190" s="2">
        <v>1</v>
      </c>
      <c r="D190" s="82">
        <v>11076</v>
      </c>
      <c r="E190" s="79" t="s">
        <v>289</v>
      </c>
      <c r="Q190"/>
      <c r="R190"/>
    </row>
    <row r="191" spans="1:18" x14ac:dyDescent="0.25">
      <c r="A191" s="78">
        <v>25</v>
      </c>
      <c r="B191" s="79" t="s">
        <v>151</v>
      </c>
      <c r="C191" s="2">
        <v>2</v>
      </c>
      <c r="D191" s="82">
        <v>24086</v>
      </c>
      <c r="E191" s="79" t="s">
        <v>350</v>
      </c>
      <c r="Q191"/>
      <c r="R191"/>
    </row>
    <row r="192" spans="1:18" x14ac:dyDescent="0.25">
      <c r="A192" s="78">
        <v>25</v>
      </c>
      <c r="B192" s="79" t="s">
        <v>151</v>
      </c>
      <c r="C192" s="2">
        <v>3</v>
      </c>
      <c r="D192" s="82">
        <v>24087</v>
      </c>
      <c r="E192" s="79" t="s">
        <v>351</v>
      </c>
      <c r="Q192"/>
      <c r="R192"/>
    </row>
    <row r="193" spans="1:18" x14ac:dyDescent="0.25">
      <c r="A193" s="78">
        <v>25</v>
      </c>
      <c r="B193" s="79" t="s">
        <v>151</v>
      </c>
      <c r="C193" s="2">
        <v>4</v>
      </c>
      <c r="D193" s="82">
        <v>25001</v>
      </c>
      <c r="E193" s="79" t="s">
        <v>356</v>
      </c>
      <c r="Q193"/>
      <c r="R193"/>
    </row>
    <row r="194" spans="1:18" x14ac:dyDescent="0.25">
      <c r="A194" s="78">
        <v>25</v>
      </c>
      <c r="B194" s="79" t="s">
        <v>151</v>
      </c>
      <c r="C194" s="2">
        <v>5</v>
      </c>
      <c r="D194" s="82">
        <v>25002</v>
      </c>
      <c r="E194" s="79" t="s">
        <v>357</v>
      </c>
      <c r="Q194"/>
      <c r="R194"/>
    </row>
    <row r="195" spans="1:18" x14ac:dyDescent="0.25">
      <c r="A195" s="78">
        <v>25</v>
      </c>
      <c r="B195" s="79" t="s">
        <v>151</v>
      </c>
      <c r="C195" s="2">
        <v>6</v>
      </c>
      <c r="D195" s="82">
        <v>25003</v>
      </c>
      <c r="E195" s="79" t="s">
        <v>358</v>
      </c>
      <c r="Q195"/>
      <c r="R195"/>
    </row>
    <row r="196" spans="1:18" x14ac:dyDescent="0.25">
      <c r="A196" s="78">
        <v>25</v>
      </c>
      <c r="B196" s="79" t="s">
        <v>151</v>
      </c>
      <c r="C196" s="2">
        <v>7</v>
      </c>
      <c r="D196" s="82">
        <v>32054</v>
      </c>
      <c r="E196" s="79" t="s">
        <v>382</v>
      </c>
      <c r="Q196"/>
      <c r="R196"/>
    </row>
    <row r="197" spans="1:18" x14ac:dyDescent="0.25">
      <c r="A197" s="78">
        <v>25</v>
      </c>
      <c r="B197" s="79" t="s">
        <v>151</v>
      </c>
      <c r="C197" s="2">
        <v>8</v>
      </c>
      <c r="D197" s="82">
        <v>32058</v>
      </c>
      <c r="E197" s="79" t="s">
        <v>385</v>
      </c>
      <c r="Q197"/>
      <c r="R197"/>
    </row>
    <row r="198" spans="1:18" x14ac:dyDescent="0.25">
      <c r="A198" s="78">
        <v>25</v>
      </c>
      <c r="B198" s="79" t="s">
        <v>151</v>
      </c>
      <c r="C198" s="2">
        <v>9</v>
      </c>
      <c r="D198" s="82">
        <v>89080</v>
      </c>
      <c r="E198" s="79" t="s">
        <v>642</v>
      </c>
      <c r="Q198"/>
      <c r="R198"/>
    </row>
    <row r="199" spans="1:18" x14ac:dyDescent="0.25">
      <c r="A199" s="78">
        <v>26</v>
      </c>
      <c r="B199" s="79" t="s">
        <v>152</v>
      </c>
      <c r="C199" s="2">
        <v>1</v>
      </c>
      <c r="D199" s="82">
        <v>26001</v>
      </c>
      <c r="E199" s="79" t="s">
        <v>359</v>
      </c>
      <c r="Q199"/>
      <c r="R199"/>
    </row>
    <row r="200" spans="1:18" x14ac:dyDescent="0.25">
      <c r="A200" s="78">
        <v>26</v>
      </c>
      <c r="B200" s="79" t="s">
        <v>152</v>
      </c>
      <c r="C200" s="2">
        <v>2</v>
      </c>
      <c r="D200" s="82">
        <v>26002</v>
      </c>
      <c r="E200" s="79" t="s">
        <v>360</v>
      </c>
      <c r="Q200"/>
      <c r="R200"/>
    </row>
    <row r="201" spans="1:18" x14ac:dyDescent="0.25">
      <c r="A201" s="78">
        <v>26</v>
      </c>
      <c r="B201" s="79" t="s">
        <v>152</v>
      </c>
      <c r="C201" s="2">
        <v>3</v>
      </c>
      <c r="D201" s="82">
        <v>26005</v>
      </c>
      <c r="E201" s="79" t="s">
        <v>361</v>
      </c>
      <c r="Q201"/>
      <c r="R201"/>
    </row>
    <row r="202" spans="1:18" x14ac:dyDescent="0.25">
      <c r="A202" s="78">
        <v>26</v>
      </c>
      <c r="B202" s="79" t="s">
        <v>152</v>
      </c>
      <c r="C202" s="2">
        <v>4</v>
      </c>
      <c r="D202" s="82">
        <v>26006</v>
      </c>
      <c r="E202" s="79" t="s">
        <v>362</v>
      </c>
      <c r="Q202"/>
      <c r="R202"/>
    </row>
    <row r="203" spans="1:18" x14ac:dyDescent="0.25">
      <c r="A203" s="78">
        <v>26</v>
      </c>
      <c r="B203" s="79" t="s">
        <v>152</v>
      </c>
      <c r="C203" s="2">
        <v>5</v>
      </c>
      <c r="D203" s="82">
        <v>68070</v>
      </c>
      <c r="E203" s="79" t="s">
        <v>552</v>
      </c>
      <c r="Q203"/>
      <c r="R203"/>
    </row>
    <row r="204" spans="1:18" x14ac:dyDescent="0.25">
      <c r="A204" s="78">
        <v>26</v>
      </c>
      <c r="B204" s="79" t="s">
        <v>152</v>
      </c>
      <c r="C204" s="2">
        <v>6</v>
      </c>
      <c r="D204" s="82">
        <v>68074</v>
      </c>
      <c r="E204" s="79" t="s">
        <v>556</v>
      </c>
      <c r="Q204"/>
      <c r="R204"/>
    </row>
    <row r="205" spans="1:18" x14ac:dyDescent="0.25">
      <c r="A205" s="78">
        <v>27</v>
      </c>
      <c r="B205" s="79" t="s">
        <v>153</v>
      </c>
      <c r="C205" s="2">
        <v>1</v>
      </c>
      <c r="D205" s="82">
        <v>27055</v>
      </c>
      <c r="E205" s="79" t="s">
        <v>363</v>
      </c>
      <c r="Q205"/>
      <c r="R205"/>
    </row>
    <row r="206" spans="1:18" x14ac:dyDescent="0.25">
      <c r="A206" s="78">
        <v>27</v>
      </c>
      <c r="B206" s="79" t="s">
        <v>153</v>
      </c>
      <c r="C206" s="2">
        <v>2</v>
      </c>
      <c r="D206" s="82">
        <v>27056</v>
      </c>
      <c r="E206" s="79" t="s">
        <v>364</v>
      </c>
      <c r="Q206"/>
      <c r="R206"/>
    </row>
    <row r="207" spans="1:18" x14ac:dyDescent="0.25">
      <c r="A207" s="78">
        <v>27</v>
      </c>
      <c r="B207" s="79" t="s">
        <v>153</v>
      </c>
      <c r="C207" s="2">
        <v>3</v>
      </c>
      <c r="D207" s="82">
        <v>27057</v>
      </c>
      <c r="E207" s="79" t="s">
        <v>365</v>
      </c>
      <c r="Q207"/>
      <c r="R207"/>
    </row>
    <row r="208" spans="1:18" x14ac:dyDescent="0.25">
      <c r="A208" s="78">
        <v>27</v>
      </c>
      <c r="B208" s="79" t="s">
        <v>153</v>
      </c>
      <c r="C208" s="2">
        <v>4</v>
      </c>
      <c r="D208" s="82">
        <v>27058</v>
      </c>
      <c r="E208" s="79" t="s">
        <v>366</v>
      </c>
      <c r="Q208"/>
      <c r="R208"/>
    </row>
    <row r="209" spans="1:18" x14ac:dyDescent="0.25">
      <c r="A209" s="78">
        <v>27</v>
      </c>
      <c r="B209" s="79" t="s">
        <v>153</v>
      </c>
      <c r="C209" s="2">
        <v>5</v>
      </c>
      <c r="D209" s="82">
        <v>27059</v>
      </c>
      <c r="E209" s="79" t="s">
        <v>367</v>
      </c>
      <c r="Q209"/>
      <c r="R209"/>
    </row>
    <row r="210" spans="1:18" x14ac:dyDescent="0.25">
      <c r="A210" s="78">
        <v>27</v>
      </c>
      <c r="B210" s="79" t="s">
        <v>153</v>
      </c>
      <c r="C210" s="2">
        <v>6</v>
      </c>
      <c r="D210" s="82">
        <v>27061</v>
      </c>
      <c r="E210" s="79" t="s">
        <v>368</v>
      </c>
      <c r="Q210"/>
      <c r="R210"/>
    </row>
    <row r="211" spans="1:18" x14ac:dyDescent="0.25">
      <c r="A211" s="78">
        <v>27</v>
      </c>
      <c r="B211" s="79" t="s">
        <v>153</v>
      </c>
      <c r="C211" s="2">
        <v>7</v>
      </c>
      <c r="D211" s="82">
        <v>68070</v>
      </c>
      <c r="E211" s="79" t="s">
        <v>552</v>
      </c>
      <c r="Q211"/>
      <c r="R211"/>
    </row>
    <row r="212" spans="1:18" x14ac:dyDescent="0.25">
      <c r="A212" s="78">
        <v>27</v>
      </c>
      <c r="B212" s="79" t="s">
        <v>153</v>
      </c>
      <c r="C212" s="2">
        <v>8</v>
      </c>
      <c r="D212" s="82">
        <v>68073</v>
      </c>
      <c r="E212" s="79" t="s">
        <v>555</v>
      </c>
      <c r="Q212"/>
      <c r="R212"/>
    </row>
    <row r="213" spans="1:18" x14ac:dyDescent="0.25">
      <c r="A213" s="78">
        <v>27</v>
      </c>
      <c r="B213" s="79" t="s">
        <v>153</v>
      </c>
      <c r="C213" s="2">
        <v>9</v>
      </c>
      <c r="D213" s="82">
        <v>68075</v>
      </c>
      <c r="E213" s="79" t="s">
        <v>557</v>
      </c>
      <c r="Q213"/>
      <c r="R213"/>
    </row>
    <row r="214" spans="1:18" x14ac:dyDescent="0.25">
      <c r="A214" s="78">
        <v>27</v>
      </c>
      <c r="B214" s="79" t="s">
        <v>153</v>
      </c>
      <c r="C214" s="2">
        <v>10</v>
      </c>
      <c r="D214" s="82">
        <v>80119</v>
      </c>
      <c r="E214" s="79" t="s">
        <v>607</v>
      </c>
      <c r="Q214"/>
      <c r="R214"/>
    </row>
    <row r="215" spans="1:18" x14ac:dyDescent="0.25">
      <c r="A215" s="78">
        <v>27</v>
      </c>
      <c r="B215" s="79" t="s">
        <v>153</v>
      </c>
      <c r="C215" s="2">
        <v>11</v>
      </c>
      <c r="D215" s="82">
        <v>97122</v>
      </c>
      <c r="E215" s="79" t="s">
        <v>694</v>
      </c>
      <c r="Q215"/>
      <c r="R215"/>
    </row>
    <row r="216" spans="1:18" x14ac:dyDescent="0.25">
      <c r="A216" s="78">
        <v>28</v>
      </c>
      <c r="B216" s="79" t="s">
        <v>154</v>
      </c>
      <c r="C216" s="2">
        <v>1</v>
      </c>
      <c r="D216" s="82">
        <v>28101</v>
      </c>
      <c r="E216" s="79" t="s">
        <v>369</v>
      </c>
      <c r="Q216"/>
      <c r="R216"/>
    </row>
    <row r="217" spans="1:18" x14ac:dyDescent="0.25">
      <c r="A217" s="78">
        <v>28</v>
      </c>
      <c r="B217" s="79" t="s">
        <v>154</v>
      </c>
      <c r="C217" s="2">
        <v>2</v>
      </c>
      <c r="D217" s="82">
        <v>28102</v>
      </c>
      <c r="E217" s="79" t="s">
        <v>370</v>
      </c>
      <c r="Q217"/>
      <c r="R217"/>
    </row>
    <row r="218" spans="1:18" x14ac:dyDescent="0.25">
      <c r="A218" s="78">
        <v>28</v>
      </c>
      <c r="B218" s="79" t="s">
        <v>154</v>
      </c>
      <c r="C218" s="2">
        <v>3</v>
      </c>
      <c r="D218" s="82">
        <v>28103</v>
      </c>
      <c r="E218" s="79" t="s">
        <v>371</v>
      </c>
      <c r="Q218"/>
      <c r="R218"/>
    </row>
    <row r="219" spans="1:18" x14ac:dyDescent="0.25">
      <c r="A219" s="78">
        <v>28</v>
      </c>
      <c r="B219" s="79" t="s">
        <v>154</v>
      </c>
      <c r="C219" s="2">
        <v>4</v>
      </c>
      <c r="D219" s="82">
        <v>33094</v>
      </c>
      <c r="E219" s="79" t="s">
        <v>390</v>
      </c>
      <c r="Q219"/>
      <c r="R219"/>
    </row>
    <row r="220" spans="1:18" x14ac:dyDescent="0.25">
      <c r="A220" s="78">
        <v>28</v>
      </c>
      <c r="B220" s="79" t="s">
        <v>154</v>
      </c>
      <c r="C220" s="2">
        <v>5</v>
      </c>
      <c r="D220" s="82">
        <v>36135</v>
      </c>
      <c r="E220" s="79" t="s">
        <v>406</v>
      </c>
      <c r="Q220"/>
      <c r="R220"/>
    </row>
    <row r="221" spans="1:18" x14ac:dyDescent="0.25">
      <c r="A221" s="78">
        <v>28</v>
      </c>
      <c r="B221" s="79" t="s">
        <v>154</v>
      </c>
      <c r="C221" s="2">
        <v>6</v>
      </c>
      <c r="D221" s="82">
        <v>36137</v>
      </c>
      <c r="E221" s="79" t="s">
        <v>408</v>
      </c>
      <c r="Q221"/>
      <c r="R221"/>
    </row>
    <row r="222" spans="1:18" x14ac:dyDescent="0.25">
      <c r="A222" s="78">
        <v>28</v>
      </c>
      <c r="B222" s="79" t="s">
        <v>154</v>
      </c>
      <c r="C222" s="2">
        <v>7</v>
      </c>
      <c r="D222" s="82">
        <v>37037</v>
      </c>
      <c r="E222" s="79" t="s">
        <v>410</v>
      </c>
      <c r="Q222"/>
      <c r="R222"/>
    </row>
    <row r="223" spans="1:18" x14ac:dyDescent="0.25">
      <c r="A223" s="78">
        <v>28</v>
      </c>
      <c r="B223" s="79" t="s">
        <v>154</v>
      </c>
      <c r="C223" s="2">
        <v>8</v>
      </c>
      <c r="D223" s="82">
        <v>47065</v>
      </c>
      <c r="E223" s="79" t="s">
        <v>460</v>
      </c>
      <c r="Q223"/>
      <c r="R223"/>
    </row>
    <row r="224" spans="1:18" x14ac:dyDescent="0.25">
      <c r="A224" s="78">
        <v>28</v>
      </c>
      <c r="B224" s="79" t="s">
        <v>154</v>
      </c>
      <c r="C224" s="2">
        <v>9</v>
      </c>
      <c r="D224" s="82">
        <v>81094</v>
      </c>
      <c r="E224" s="79" t="s">
        <v>611</v>
      </c>
      <c r="Q224"/>
      <c r="R224"/>
    </row>
    <row r="225" spans="1:18" x14ac:dyDescent="0.25">
      <c r="A225" s="78">
        <v>29</v>
      </c>
      <c r="B225" s="79" t="s">
        <v>155</v>
      </c>
      <c r="C225" s="2">
        <v>1</v>
      </c>
      <c r="D225" s="82">
        <v>20001</v>
      </c>
      <c r="E225" s="79" t="s">
        <v>334</v>
      </c>
      <c r="Q225"/>
      <c r="R225"/>
    </row>
    <row r="226" spans="1:18" x14ac:dyDescent="0.25">
      <c r="A226" s="78">
        <v>29</v>
      </c>
      <c r="B226" s="79" t="s">
        <v>155</v>
      </c>
      <c r="C226" s="2">
        <v>2</v>
      </c>
      <c r="D226" s="82">
        <v>29001</v>
      </c>
      <c r="E226" s="79" t="s">
        <v>372</v>
      </c>
      <c r="Q226"/>
      <c r="R226"/>
    </row>
    <row r="227" spans="1:18" x14ac:dyDescent="0.25">
      <c r="A227" s="78">
        <v>29</v>
      </c>
      <c r="B227" s="79" t="s">
        <v>155</v>
      </c>
      <c r="C227" s="2">
        <v>3</v>
      </c>
      <c r="D227" s="82">
        <v>29002</v>
      </c>
      <c r="E227" s="79" t="s">
        <v>373</v>
      </c>
      <c r="Q227"/>
      <c r="R227"/>
    </row>
    <row r="228" spans="1:18" x14ac:dyDescent="0.25">
      <c r="A228" s="78">
        <v>29</v>
      </c>
      <c r="B228" s="79" t="s">
        <v>155</v>
      </c>
      <c r="C228" s="2">
        <v>4</v>
      </c>
      <c r="D228" s="82">
        <v>29003</v>
      </c>
      <c r="E228" s="79" t="s">
        <v>374</v>
      </c>
      <c r="Q228"/>
      <c r="R228"/>
    </row>
    <row r="229" spans="1:18" x14ac:dyDescent="0.25">
      <c r="A229" s="78">
        <v>29</v>
      </c>
      <c r="B229" s="79" t="s">
        <v>155</v>
      </c>
      <c r="C229" s="2">
        <v>5</v>
      </c>
      <c r="D229" s="82">
        <v>29004</v>
      </c>
      <c r="E229" s="79" t="s">
        <v>375</v>
      </c>
      <c r="Q229"/>
      <c r="R229"/>
    </row>
    <row r="230" spans="1:18" x14ac:dyDescent="0.25">
      <c r="A230" s="78">
        <v>29</v>
      </c>
      <c r="B230" s="79" t="s">
        <v>155</v>
      </c>
      <c r="C230" s="2">
        <v>6</v>
      </c>
      <c r="D230" s="82">
        <v>39135</v>
      </c>
      <c r="E230" s="79" t="s">
        <v>417</v>
      </c>
      <c r="Q230"/>
      <c r="R230"/>
    </row>
    <row r="231" spans="1:18" x14ac:dyDescent="0.25">
      <c r="A231" s="78">
        <v>29</v>
      </c>
      <c r="B231" s="79" t="s">
        <v>155</v>
      </c>
      <c r="C231" s="2">
        <v>7</v>
      </c>
      <c r="D231" s="82">
        <v>39136</v>
      </c>
      <c r="E231" s="79" t="s">
        <v>418</v>
      </c>
      <c r="Q231"/>
      <c r="R231"/>
    </row>
    <row r="232" spans="1:18" x14ac:dyDescent="0.25">
      <c r="A232" s="78">
        <v>30</v>
      </c>
      <c r="B232" s="79" t="s">
        <v>156</v>
      </c>
      <c r="C232" s="2">
        <v>1</v>
      </c>
      <c r="D232" s="82">
        <v>30093</v>
      </c>
      <c r="E232" s="79" t="s">
        <v>376</v>
      </c>
      <c r="Q232"/>
      <c r="R232"/>
    </row>
    <row r="233" spans="1:18" x14ac:dyDescent="0.25">
      <c r="A233" s="78">
        <v>30</v>
      </c>
      <c r="B233" s="79" t="s">
        <v>156</v>
      </c>
      <c r="C233" s="2">
        <v>2</v>
      </c>
      <c r="D233" s="82">
        <v>39142</v>
      </c>
      <c r="E233" s="79" t="s">
        <v>422</v>
      </c>
      <c r="Q233"/>
      <c r="R233"/>
    </row>
    <row r="234" spans="1:18" x14ac:dyDescent="0.25">
      <c r="A234" s="78">
        <v>30</v>
      </c>
      <c r="B234" s="79" t="s">
        <v>156</v>
      </c>
      <c r="C234" s="2">
        <v>3</v>
      </c>
      <c r="D234" s="82">
        <v>43001</v>
      </c>
      <c r="E234" s="79" t="s">
        <v>439</v>
      </c>
      <c r="Q234"/>
      <c r="R234"/>
    </row>
    <row r="235" spans="1:18" x14ac:dyDescent="0.25">
      <c r="A235" s="78">
        <v>30</v>
      </c>
      <c r="B235" s="79" t="s">
        <v>156</v>
      </c>
      <c r="C235" s="2">
        <v>4</v>
      </c>
      <c r="D235" s="82">
        <v>53111</v>
      </c>
      <c r="E235" s="79" t="s">
        <v>499</v>
      </c>
      <c r="Q235"/>
      <c r="R235"/>
    </row>
    <row r="236" spans="1:18" x14ac:dyDescent="0.25">
      <c r="A236" s="78">
        <v>30</v>
      </c>
      <c r="B236" s="79" t="s">
        <v>156</v>
      </c>
      <c r="C236" s="2">
        <v>5</v>
      </c>
      <c r="D236" s="82">
        <v>84003</v>
      </c>
      <c r="E236" s="79" t="s">
        <v>625</v>
      </c>
      <c r="Q236"/>
      <c r="R236"/>
    </row>
    <row r="237" spans="1:18" x14ac:dyDescent="0.25">
      <c r="A237" s="78">
        <v>30</v>
      </c>
      <c r="B237" s="79" t="s">
        <v>156</v>
      </c>
      <c r="C237" s="2">
        <v>6</v>
      </c>
      <c r="D237" s="82">
        <v>112102</v>
      </c>
      <c r="E237" s="79" t="s">
        <v>755</v>
      </c>
      <c r="Q237"/>
      <c r="R237"/>
    </row>
    <row r="238" spans="1:18" x14ac:dyDescent="0.25">
      <c r="A238" s="78">
        <v>31</v>
      </c>
      <c r="B238" s="79" t="s">
        <v>157</v>
      </c>
      <c r="C238" s="2">
        <v>1</v>
      </c>
      <c r="D238" s="82">
        <v>13054</v>
      </c>
      <c r="E238" s="79" t="s">
        <v>296</v>
      </c>
      <c r="Q238"/>
      <c r="R238"/>
    </row>
    <row r="239" spans="1:18" x14ac:dyDescent="0.25">
      <c r="A239" s="78">
        <v>31</v>
      </c>
      <c r="B239" s="79" t="s">
        <v>157</v>
      </c>
      <c r="C239" s="2">
        <v>2</v>
      </c>
      <c r="D239" s="82">
        <v>13055</v>
      </c>
      <c r="E239" s="79" t="s">
        <v>297</v>
      </c>
      <c r="Q239"/>
      <c r="R239"/>
    </row>
    <row r="240" spans="1:18" x14ac:dyDescent="0.25">
      <c r="A240" s="78">
        <v>31</v>
      </c>
      <c r="B240" s="79" t="s">
        <v>157</v>
      </c>
      <c r="C240" s="2">
        <v>3</v>
      </c>
      <c r="D240" s="82">
        <v>25001</v>
      </c>
      <c r="E240" s="79" t="s">
        <v>356</v>
      </c>
      <c r="Q240"/>
      <c r="R240"/>
    </row>
    <row r="241" spans="1:18" x14ac:dyDescent="0.25">
      <c r="A241" s="78">
        <v>31</v>
      </c>
      <c r="B241" s="79" t="s">
        <v>157</v>
      </c>
      <c r="C241" s="2">
        <v>4</v>
      </c>
      <c r="D241" s="82">
        <v>31116</v>
      </c>
      <c r="E241" s="79" t="s">
        <v>377</v>
      </c>
      <c r="Q241"/>
      <c r="R241"/>
    </row>
    <row r="242" spans="1:18" x14ac:dyDescent="0.25">
      <c r="A242" s="78">
        <v>31</v>
      </c>
      <c r="B242" s="79" t="s">
        <v>157</v>
      </c>
      <c r="C242" s="2">
        <v>5</v>
      </c>
      <c r="D242" s="82">
        <v>31117</v>
      </c>
      <c r="E242" s="79" t="s">
        <v>378</v>
      </c>
      <c r="Q242"/>
      <c r="R242"/>
    </row>
    <row r="243" spans="1:18" x14ac:dyDescent="0.25">
      <c r="A243" s="78">
        <v>31</v>
      </c>
      <c r="B243" s="79" t="s">
        <v>157</v>
      </c>
      <c r="C243" s="2">
        <v>6</v>
      </c>
      <c r="D243" s="82">
        <v>31118</v>
      </c>
      <c r="E243" s="79" t="s">
        <v>379</v>
      </c>
      <c r="Q243"/>
      <c r="R243"/>
    </row>
    <row r="244" spans="1:18" x14ac:dyDescent="0.25">
      <c r="A244" s="78">
        <v>31</v>
      </c>
      <c r="B244" s="79" t="s">
        <v>157</v>
      </c>
      <c r="C244" s="2">
        <v>7</v>
      </c>
      <c r="D244" s="82">
        <v>31121</v>
      </c>
      <c r="E244" s="79" t="s">
        <v>380</v>
      </c>
      <c r="Q244"/>
      <c r="R244"/>
    </row>
    <row r="245" spans="1:18" x14ac:dyDescent="0.25">
      <c r="A245" s="78">
        <v>31</v>
      </c>
      <c r="B245" s="79" t="s">
        <v>157</v>
      </c>
      <c r="C245" s="2">
        <v>8</v>
      </c>
      <c r="D245" s="82">
        <v>31122</v>
      </c>
      <c r="E245" s="79" t="s">
        <v>381</v>
      </c>
      <c r="Q245"/>
      <c r="R245"/>
    </row>
    <row r="246" spans="1:18" x14ac:dyDescent="0.25">
      <c r="A246" s="78">
        <v>31</v>
      </c>
      <c r="B246" s="79" t="s">
        <v>157</v>
      </c>
      <c r="C246" s="2">
        <v>9</v>
      </c>
      <c r="D246" s="82">
        <v>40107</v>
      </c>
      <c r="E246" s="79" t="s">
        <v>427</v>
      </c>
      <c r="Q246"/>
      <c r="R246"/>
    </row>
    <row r="247" spans="1:18" x14ac:dyDescent="0.25">
      <c r="A247" s="78">
        <v>31</v>
      </c>
      <c r="B247" s="79" t="s">
        <v>157</v>
      </c>
      <c r="C247" s="2">
        <v>10</v>
      </c>
      <c r="D247" s="82">
        <v>41002</v>
      </c>
      <c r="E247" s="79" t="s">
        <v>429</v>
      </c>
      <c r="Q247"/>
      <c r="R247"/>
    </row>
    <row r="248" spans="1:18" x14ac:dyDescent="0.25">
      <c r="A248" s="78">
        <v>31</v>
      </c>
      <c r="B248" s="79" t="s">
        <v>157</v>
      </c>
      <c r="C248" s="2">
        <v>11</v>
      </c>
      <c r="D248" s="82">
        <v>41004</v>
      </c>
      <c r="E248" s="79" t="s">
        <v>431</v>
      </c>
      <c r="Q248"/>
      <c r="R248"/>
    </row>
    <row r="249" spans="1:18" x14ac:dyDescent="0.25">
      <c r="A249" s="78">
        <v>32</v>
      </c>
      <c r="B249" s="79" t="s">
        <v>158</v>
      </c>
      <c r="C249" s="2">
        <v>1</v>
      </c>
      <c r="D249" s="82">
        <v>2097</v>
      </c>
      <c r="E249" s="79" t="s">
        <v>252</v>
      </c>
      <c r="Q249"/>
      <c r="R249"/>
    </row>
    <row r="250" spans="1:18" x14ac:dyDescent="0.25">
      <c r="A250" s="78">
        <v>32</v>
      </c>
      <c r="B250" s="79" t="s">
        <v>158</v>
      </c>
      <c r="C250" s="2">
        <v>2</v>
      </c>
      <c r="D250" s="82">
        <v>11076</v>
      </c>
      <c r="E250" s="79" t="s">
        <v>289</v>
      </c>
      <c r="Q250"/>
      <c r="R250"/>
    </row>
    <row r="251" spans="1:18" x14ac:dyDescent="0.25">
      <c r="A251" s="78">
        <v>32</v>
      </c>
      <c r="B251" s="79" t="s">
        <v>158</v>
      </c>
      <c r="C251" s="2">
        <v>3</v>
      </c>
      <c r="D251" s="82">
        <v>25001</v>
      </c>
      <c r="E251" s="79" t="s">
        <v>356</v>
      </c>
      <c r="Q251"/>
      <c r="R251"/>
    </row>
    <row r="252" spans="1:18" x14ac:dyDescent="0.25">
      <c r="A252" s="78">
        <v>32</v>
      </c>
      <c r="B252" s="79" t="s">
        <v>158</v>
      </c>
      <c r="C252" s="2">
        <v>4</v>
      </c>
      <c r="D252" s="82">
        <v>31116</v>
      </c>
      <c r="E252" s="79" t="s">
        <v>377</v>
      </c>
      <c r="Q252"/>
      <c r="R252"/>
    </row>
    <row r="253" spans="1:18" x14ac:dyDescent="0.25">
      <c r="A253" s="78">
        <v>32</v>
      </c>
      <c r="B253" s="79" t="s">
        <v>158</v>
      </c>
      <c r="C253" s="2">
        <v>5</v>
      </c>
      <c r="D253" s="82">
        <v>31117</v>
      </c>
      <c r="E253" s="79" t="s">
        <v>378</v>
      </c>
      <c r="Q253"/>
      <c r="R253"/>
    </row>
    <row r="254" spans="1:18" x14ac:dyDescent="0.25">
      <c r="A254" s="78">
        <v>32</v>
      </c>
      <c r="B254" s="79" t="s">
        <v>158</v>
      </c>
      <c r="C254" s="2">
        <v>6</v>
      </c>
      <c r="D254" s="82">
        <v>32054</v>
      </c>
      <c r="E254" s="79" t="s">
        <v>382</v>
      </c>
      <c r="Q254"/>
      <c r="R254"/>
    </row>
    <row r="255" spans="1:18" x14ac:dyDescent="0.25">
      <c r="A255" s="78">
        <v>32</v>
      </c>
      <c r="B255" s="79" t="s">
        <v>158</v>
      </c>
      <c r="C255" s="2">
        <v>7</v>
      </c>
      <c r="D255" s="82">
        <v>32055</v>
      </c>
      <c r="E255" s="79" t="s">
        <v>383</v>
      </c>
      <c r="Q255"/>
      <c r="R255"/>
    </row>
    <row r="256" spans="1:18" x14ac:dyDescent="0.25">
      <c r="A256" s="78">
        <v>32</v>
      </c>
      <c r="B256" s="79" t="s">
        <v>158</v>
      </c>
      <c r="C256" s="2">
        <v>8</v>
      </c>
      <c r="D256" s="82">
        <v>32056</v>
      </c>
      <c r="E256" s="79" t="s">
        <v>384</v>
      </c>
      <c r="Q256"/>
      <c r="R256"/>
    </row>
    <row r="257" spans="1:18" x14ac:dyDescent="0.25">
      <c r="A257" s="78">
        <v>32</v>
      </c>
      <c r="B257" s="79" t="s">
        <v>158</v>
      </c>
      <c r="C257" s="2">
        <v>9</v>
      </c>
      <c r="D257" s="82">
        <v>32058</v>
      </c>
      <c r="E257" s="79" t="s">
        <v>385</v>
      </c>
      <c r="Q257"/>
      <c r="R257"/>
    </row>
    <row r="258" spans="1:18" x14ac:dyDescent="0.25">
      <c r="A258" s="78">
        <v>32</v>
      </c>
      <c r="B258" s="79" t="s">
        <v>158</v>
      </c>
      <c r="C258" s="2">
        <v>10</v>
      </c>
      <c r="D258" s="82">
        <v>38044</v>
      </c>
      <c r="E258" s="79" t="s">
        <v>412</v>
      </c>
      <c r="Q258"/>
      <c r="R258"/>
    </row>
    <row r="259" spans="1:18" x14ac:dyDescent="0.25">
      <c r="A259" s="78">
        <v>33</v>
      </c>
      <c r="B259" s="79" t="s">
        <v>159</v>
      </c>
      <c r="C259" s="2">
        <v>1</v>
      </c>
      <c r="D259" s="82">
        <v>33090</v>
      </c>
      <c r="E259" s="79" t="s">
        <v>386</v>
      </c>
      <c r="Q259"/>
      <c r="R259"/>
    </row>
    <row r="260" spans="1:18" x14ac:dyDescent="0.25">
      <c r="A260" s="78">
        <v>33</v>
      </c>
      <c r="B260" s="79" t="s">
        <v>159</v>
      </c>
      <c r="C260" s="2">
        <v>2</v>
      </c>
      <c r="D260" s="82">
        <v>33091</v>
      </c>
      <c r="E260" s="79" t="s">
        <v>387</v>
      </c>
      <c r="Q260"/>
      <c r="R260"/>
    </row>
    <row r="261" spans="1:18" x14ac:dyDescent="0.25">
      <c r="A261" s="78">
        <v>33</v>
      </c>
      <c r="B261" s="79" t="s">
        <v>159</v>
      </c>
      <c r="C261" s="2">
        <v>3</v>
      </c>
      <c r="D261" s="82">
        <v>33092</v>
      </c>
      <c r="E261" s="79" t="s">
        <v>388</v>
      </c>
      <c r="Q261"/>
      <c r="R261"/>
    </row>
    <row r="262" spans="1:18" x14ac:dyDescent="0.25">
      <c r="A262" s="78">
        <v>33</v>
      </c>
      <c r="B262" s="79" t="s">
        <v>159</v>
      </c>
      <c r="C262" s="2">
        <v>4</v>
      </c>
      <c r="D262" s="82">
        <v>33093</v>
      </c>
      <c r="E262" s="79" t="s">
        <v>389</v>
      </c>
      <c r="Q262"/>
      <c r="R262"/>
    </row>
    <row r="263" spans="1:18" x14ac:dyDescent="0.25">
      <c r="A263" s="78">
        <v>33</v>
      </c>
      <c r="B263" s="79" t="s">
        <v>159</v>
      </c>
      <c r="C263" s="2">
        <v>5</v>
      </c>
      <c r="D263" s="82">
        <v>33094</v>
      </c>
      <c r="E263" s="79" t="s">
        <v>390</v>
      </c>
      <c r="Q263"/>
      <c r="R263"/>
    </row>
    <row r="264" spans="1:18" x14ac:dyDescent="0.25">
      <c r="A264" s="78">
        <v>33</v>
      </c>
      <c r="B264" s="79" t="s">
        <v>159</v>
      </c>
      <c r="C264" s="2">
        <v>6</v>
      </c>
      <c r="D264" s="82">
        <v>47065</v>
      </c>
      <c r="E264" s="79" t="s">
        <v>460</v>
      </c>
      <c r="Q264"/>
      <c r="R264"/>
    </row>
    <row r="265" spans="1:18" x14ac:dyDescent="0.25">
      <c r="A265" s="78">
        <v>33</v>
      </c>
      <c r="B265" s="79" t="s">
        <v>159</v>
      </c>
      <c r="C265" s="2">
        <v>7</v>
      </c>
      <c r="D265" s="82">
        <v>81096</v>
      </c>
      <c r="E265" s="79" t="s">
        <v>613</v>
      </c>
      <c r="Q265"/>
      <c r="R265"/>
    </row>
    <row r="266" spans="1:18" x14ac:dyDescent="0.25">
      <c r="A266" s="78">
        <v>33</v>
      </c>
      <c r="B266" s="79" t="s">
        <v>159</v>
      </c>
      <c r="C266" s="2">
        <v>8</v>
      </c>
      <c r="D266" s="82">
        <v>90077</v>
      </c>
      <c r="E266" s="79" t="s">
        <v>648</v>
      </c>
      <c r="Q266"/>
      <c r="R266"/>
    </row>
    <row r="267" spans="1:18" x14ac:dyDescent="0.25">
      <c r="A267" s="78">
        <v>34</v>
      </c>
      <c r="B267" s="79" t="s">
        <v>160</v>
      </c>
      <c r="C267" s="2">
        <v>1</v>
      </c>
      <c r="D267" s="82">
        <v>34121</v>
      </c>
      <c r="E267" s="79" t="s">
        <v>391</v>
      </c>
      <c r="Q267"/>
      <c r="R267"/>
    </row>
    <row r="268" spans="1:18" x14ac:dyDescent="0.25">
      <c r="A268" s="78">
        <v>34</v>
      </c>
      <c r="B268" s="79" t="s">
        <v>160</v>
      </c>
      <c r="C268" s="2">
        <v>2</v>
      </c>
      <c r="D268" s="82">
        <v>34122</v>
      </c>
      <c r="E268" s="79" t="s">
        <v>392</v>
      </c>
      <c r="Q268"/>
      <c r="R268"/>
    </row>
    <row r="269" spans="1:18" x14ac:dyDescent="0.25">
      <c r="A269" s="78">
        <v>34</v>
      </c>
      <c r="B269" s="79" t="s">
        <v>160</v>
      </c>
      <c r="C269" s="2">
        <v>3</v>
      </c>
      <c r="D269" s="82">
        <v>34124</v>
      </c>
      <c r="E269" s="79" t="s">
        <v>393</v>
      </c>
      <c r="Q269"/>
      <c r="R269"/>
    </row>
    <row r="270" spans="1:18" x14ac:dyDescent="0.25">
      <c r="A270" s="78">
        <v>34</v>
      </c>
      <c r="B270" s="79" t="s">
        <v>160</v>
      </c>
      <c r="C270" s="2">
        <v>4</v>
      </c>
      <c r="D270" s="82">
        <v>46131</v>
      </c>
      <c r="E270" s="79" t="s">
        <v>451</v>
      </c>
      <c r="Q270"/>
      <c r="R270"/>
    </row>
    <row r="271" spans="1:18" x14ac:dyDescent="0.25">
      <c r="A271" s="78">
        <v>34</v>
      </c>
      <c r="B271" s="79" t="s">
        <v>160</v>
      </c>
      <c r="C271" s="2">
        <v>5</v>
      </c>
      <c r="D271" s="82">
        <v>77102</v>
      </c>
      <c r="E271" s="79" t="s">
        <v>592</v>
      </c>
      <c r="Q271"/>
      <c r="R271"/>
    </row>
    <row r="272" spans="1:18" x14ac:dyDescent="0.25">
      <c r="A272" s="78">
        <v>34</v>
      </c>
      <c r="B272" s="79" t="s">
        <v>160</v>
      </c>
      <c r="C272" s="2">
        <v>6</v>
      </c>
      <c r="D272" s="82">
        <v>77103</v>
      </c>
      <c r="E272" s="79" t="s">
        <v>593</v>
      </c>
      <c r="Q272"/>
      <c r="R272"/>
    </row>
    <row r="273" spans="1:18" x14ac:dyDescent="0.25">
      <c r="A273" s="78">
        <v>34</v>
      </c>
      <c r="B273" s="79" t="s">
        <v>160</v>
      </c>
      <c r="C273" s="2">
        <v>7</v>
      </c>
      <c r="D273" s="82">
        <v>106001</v>
      </c>
      <c r="E273" s="79" t="s">
        <v>727</v>
      </c>
      <c r="Q273"/>
      <c r="R273"/>
    </row>
    <row r="274" spans="1:18" x14ac:dyDescent="0.25">
      <c r="A274" s="78">
        <v>34</v>
      </c>
      <c r="B274" s="79" t="s">
        <v>160</v>
      </c>
      <c r="C274" s="2">
        <v>8</v>
      </c>
      <c r="D274" s="82">
        <v>107155</v>
      </c>
      <c r="E274" s="79" t="s">
        <v>738</v>
      </c>
      <c r="Q274"/>
      <c r="R274"/>
    </row>
    <row r="275" spans="1:18" x14ac:dyDescent="0.25">
      <c r="A275" s="78">
        <v>34</v>
      </c>
      <c r="B275" s="79" t="s">
        <v>160</v>
      </c>
      <c r="C275" s="2">
        <v>9</v>
      </c>
      <c r="D275" s="82">
        <v>114112</v>
      </c>
      <c r="E275" s="79" t="s">
        <v>758</v>
      </c>
      <c r="Q275"/>
      <c r="R275"/>
    </row>
    <row r="276" spans="1:18" x14ac:dyDescent="0.25">
      <c r="A276" s="78">
        <v>34</v>
      </c>
      <c r="B276" s="79" t="s">
        <v>160</v>
      </c>
      <c r="C276" s="2">
        <v>10</v>
      </c>
      <c r="D276" s="82">
        <v>114114</v>
      </c>
      <c r="E276" s="79" t="s">
        <v>760</v>
      </c>
      <c r="Q276"/>
      <c r="R276"/>
    </row>
    <row r="277" spans="1:18" x14ac:dyDescent="0.25">
      <c r="A277" s="78">
        <v>34</v>
      </c>
      <c r="B277" s="79" t="s">
        <v>160</v>
      </c>
      <c r="C277" s="2">
        <v>11</v>
      </c>
      <c r="D277" s="82">
        <v>114115</v>
      </c>
      <c r="E277" s="79" t="s">
        <v>761</v>
      </c>
      <c r="Q277"/>
      <c r="R277"/>
    </row>
    <row r="278" spans="1:18" x14ac:dyDescent="0.25">
      <c r="A278" s="78">
        <v>35</v>
      </c>
      <c r="B278" s="79" t="s">
        <v>161</v>
      </c>
      <c r="C278" s="2">
        <v>1</v>
      </c>
      <c r="D278" s="82">
        <v>35092</v>
      </c>
      <c r="E278" s="79" t="s">
        <v>394</v>
      </c>
      <c r="Q278"/>
      <c r="R278"/>
    </row>
    <row r="279" spans="1:18" x14ac:dyDescent="0.25">
      <c r="A279" s="78">
        <v>35</v>
      </c>
      <c r="B279" s="79" t="s">
        <v>161</v>
      </c>
      <c r="C279" s="2">
        <v>2</v>
      </c>
      <c r="D279" s="82">
        <v>35093</v>
      </c>
      <c r="E279" s="79" t="s">
        <v>395</v>
      </c>
      <c r="Q279"/>
      <c r="R279"/>
    </row>
    <row r="280" spans="1:18" x14ac:dyDescent="0.25">
      <c r="A280" s="78">
        <v>35</v>
      </c>
      <c r="B280" s="79" t="s">
        <v>161</v>
      </c>
      <c r="C280" s="2">
        <v>3</v>
      </c>
      <c r="D280" s="82">
        <v>35094</v>
      </c>
      <c r="E280" s="79" t="s">
        <v>396</v>
      </c>
      <c r="Q280"/>
      <c r="R280"/>
    </row>
    <row r="281" spans="1:18" x14ac:dyDescent="0.25">
      <c r="A281" s="78">
        <v>35</v>
      </c>
      <c r="B281" s="79" t="s">
        <v>161</v>
      </c>
      <c r="C281" s="2">
        <v>4</v>
      </c>
      <c r="D281" s="82">
        <v>35097</v>
      </c>
      <c r="E281" s="79" t="s">
        <v>397</v>
      </c>
      <c r="Q281"/>
      <c r="R281"/>
    </row>
    <row r="282" spans="1:18" x14ac:dyDescent="0.25">
      <c r="A282" s="78">
        <v>35</v>
      </c>
      <c r="B282" s="79" t="s">
        <v>161</v>
      </c>
      <c r="C282" s="2">
        <v>5</v>
      </c>
      <c r="D282" s="82">
        <v>35098</v>
      </c>
      <c r="E282" s="79" t="s">
        <v>398</v>
      </c>
      <c r="Q282"/>
      <c r="R282"/>
    </row>
    <row r="283" spans="1:18" x14ac:dyDescent="0.25">
      <c r="A283" s="78">
        <v>35</v>
      </c>
      <c r="B283" s="79" t="s">
        <v>161</v>
      </c>
      <c r="C283" s="2">
        <v>6</v>
      </c>
      <c r="D283" s="82">
        <v>35099</v>
      </c>
      <c r="E283" s="79" t="s">
        <v>399</v>
      </c>
      <c r="Q283"/>
      <c r="R283"/>
    </row>
    <row r="284" spans="1:18" x14ac:dyDescent="0.25">
      <c r="A284" s="78">
        <v>35</v>
      </c>
      <c r="B284" s="79" t="s">
        <v>161</v>
      </c>
      <c r="C284" s="2">
        <v>7</v>
      </c>
      <c r="D284" s="82">
        <v>35102</v>
      </c>
      <c r="E284" s="79" t="s">
        <v>400</v>
      </c>
      <c r="Q284"/>
      <c r="R284"/>
    </row>
    <row r="285" spans="1:18" x14ac:dyDescent="0.25">
      <c r="A285" s="78">
        <v>35</v>
      </c>
      <c r="B285" s="79" t="s">
        <v>161</v>
      </c>
      <c r="C285" s="2">
        <v>8</v>
      </c>
      <c r="D285" s="82">
        <v>78009</v>
      </c>
      <c r="E285" s="79" t="s">
        <v>600</v>
      </c>
      <c r="Q285"/>
      <c r="R285"/>
    </row>
    <row r="286" spans="1:18" x14ac:dyDescent="0.25">
      <c r="A286" s="78">
        <v>35</v>
      </c>
      <c r="B286" s="79" t="s">
        <v>161</v>
      </c>
      <c r="C286" s="2">
        <v>9</v>
      </c>
      <c r="D286" s="82">
        <v>78013</v>
      </c>
      <c r="E286" s="79" t="s">
        <v>602</v>
      </c>
      <c r="Q286"/>
      <c r="R286"/>
    </row>
    <row r="287" spans="1:18" x14ac:dyDescent="0.25">
      <c r="A287" s="78">
        <v>35</v>
      </c>
      <c r="B287" s="79" t="s">
        <v>161</v>
      </c>
      <c r="C287" s="2">
        <v>10</v>
      </c>
      <c r="D287" s="82">
        <v>103135</v>
      </c>
      <c r="E287" s="79" t="s">
        <v>718</v>
      </c>
      <c r="Q287"/>
      <c r="R287"/>
    </row>
    <row r="288" spans="1:18" x14ac:dyDescent="0.25">
      <c r="A288" s="78">
        <v>36</v>
      </c>
      <c r="B288" s="79" t="s">
        <v>162</v>
      </c>
      <c r="C288" s="2">
        <v>1</v>
      </c>
      <c r="D288" s="82">
        <v>28101</v>
      </c>
      <c r="E288" s="79" t="s">
        <v>369</v>
      </c>
      <c r="Q288"/>
      <c r="R288"/>
    </row>
    <row r="289" spans="1:18" x14ac:dyDescent="0.25">
      <c r="A289" s="78">
        <v>36</v>
      </c>
      <c r="B289" s="79" t="s">
        <v>162</v>
      </c>
      <c r="C289" s="2">
        <v>2</v>
      </c>
      <c r="D289" s="82">
        <v>36123</v>
      </c>
      <c r="E289" s="79" t="s">
        <v>401</v>
      </c>
      <c r="Q289"/>
      <c r="R289"/>
    </row>
    <row r="290" spans="1:18" x14ac:dyDescent="0.25">
      <c r="A290" s="78">
        <v>36</v>
      </c>
      <c r="B290" s="79" t="s">
        <v>162</v>
      </c>
      <c r="C290" s="2">
        <v>3</v>
      </c>
      <c r="D290" s="82">
        <v>36126</v>
      </c>
      <c r="E290" s="79" t="s">
        <v>402</v>
      </c>
      <c r="Q290"/>
      <c r="R290"/>
    </row>
    <row r="291" spans="1:18" x14ac:dyDescent="0.25">
      <c r="A291" s="78">
        <v>36</v>
      </c>
      <c r="B291" s="79" t="s">
        <v>162</v>
      </c>
      <c r="C291" s="2">
        <v>4</v>
      </c>
      <c r="D291" s="82">
        <v>36131</v>
      </c>
      <c r="E291" s="79" t="s">
        <v>403</v>
      </c>
      <c r="Q291"/>
      <c r="R291"/>
    </row>
    <row r="292" spans="1:18" x14ac:dyDescent="0.25">
      <c r="A292" s="78">
        <v>36</v>
      </c>
      <c r="B292" s="79" t="s">
        <v>162</v>
      </c>
      <c r="C292" s="2">
        <v>5</v>
      </c>
      <c r="D292" s="82">
        <v>36133</v>
      </c>
      <c r="E292" s="79" t="s">
        <v>404</v>
      </c>
      <c r="Q292"/>
      <c r="R292"/>
    </row>
    <row r="293" spans="1:18" x14ac:dyDescent="0.25">
      <c r="A293" s="78">
        <v>36</v>
      </c>
      <c r="B293" s="79" t="s">
        <v>162</v>
      </c>
      <c r="C293" s="2">
        <v>6</v>
      </c>
      <c r="D293" s="82">
        <v>36134</v>
      </c>
      <c r="E293" s="79" t="s">
        <v>405</v>
      </c>
      <c r="Q293"/>
      <c r="R293"/>
    </row>
    <row r="294" spans="1:18" x14ac:dyDescent="0.25">
      <c r="A294" s="78">
        <v>36</v>
      </c>
      <c r="B294" s="79" t="s">
        <v>162</v>
      </c>
      <c r="C294" s="2">
        <v>7</v>
      </c>
      <c r="D294" s="82">
        <v>36135</v>
      </c>
      <c r="E294" s="79" t="s">
        <v>406</v>
      </c>
      <c r="Q294"/>
      <c r="R294"/>
    </row>
    <row r="295" spans="1:18" x14ac:dyDescent="0.25">
      <c r="A295" s="78">
        <v>36</v>
      </c>
      <c r="B295" s="79" t="s">
        <v>162</v>
      </c>
      <c r="C295" s="2">
        <v>8</v>
      </c>
      <c r="D295" s="82">
        <v>36136</v>
      </c>
      <c r="E295" s="79" t="s">
        <v>407</v>
      </c>
      <c r="Q295"/>
      <c r="R295"/>
    </row>
    <row r="296" spans="1:18" x14ac:dyDescent="0.25">
      <c r="A296" s="78">
        <v>36</v>
      </c>
      <c r="B296" s="79" t="s">
        <v>162</v>
      </c>
      <c r="C296" s="2">
        <v>9</v>
      </c>
      <c r="D296" s="82">
        <v>36137</v>
      </c>
      <c r="E296" s="79" t="s">
        <v>408</v>
      </c>
      <c r="Q296"/>
      <c r="R296"/>
    </row>
    <row r="297" spans="1:18" x14ac:dyDescent="0.25">
      <c r="A297" s="78">
        <v>36</v>
      </c>
      <c r="B297" s="79" t="s">
        <v>162</v>
      </c>
      <c r="C297" s="2">
        <v>10</v>
      </c>
      <c r="D297" s="82">
        <v>36138</v>
      </c>
      <c r="E297" s="79" t="s">
        <v>409</v>
      </c>
      <c r="Q297"/>
      <c r="R297"/>
    </row>
    <row r="298" spans="1:18" x14ac:dyDescent="0.25">
      <c r="A298" s="78">
        <v>36</v>
      </c>
      <c r="B298" s="79" t="s">
        <v>162</v>
      </c>
      <c r="C298" s="2">
        <v>11</v>
      </c>
      <c r="D298" s="82">
        <v>36139</v>
      </c>
      <c r="E298" s="79" t="s">
        <v>236</v>
      </c>
      <c r="Q298"/>
      <c r="R298"/>
    </row>
    <row r="299" spans="1:18" x14ac:dyDescent="0.25">
      <c r="A299" s="78">
        <v>36</v>
      </c>
      <c r="B299" s="79" t="s">
        <v>162</v>
      </c>
      <c r="C299" s="2">
        <v>12</v>
      </c>
      <c r="D299" s="82">
        <v>37037</v>
      </c>
      <c r="E299" s="79" t="s">
        <v>410</v>
      </c>
      <c r="Q299"/>
      <c r="R299"/>
    </row>
    <row r="300" spans="1:18" x14ac:dyDescent="0.25">
      <c r="A300" s="78">
        <v>36</v>
      </c>
      <c r="B300" s="79" t="s">
        <v>162</v>
      </c>
      <c r="C300" s="2">
        <v>13</v>
      </c>
      <c r="D300" s="82">
        <v>37039</v>
      </c>
      <c r="E300" s="79" t="s">
        <v>411</v>
      </c>
      <c r="Q300"/>
      <c r="R300"/>
    </row>
    <row r="301" spans="1:18" x14ac:dyDescent="0.25">
      <c r="A301" s="78">
        <v>36</v>
      </c>
      <c r="B301" s="79" t="s">
        <v>162</v>
      </c>
      <c r="C301" s="2">
        <v>14</v>
      </c>
      <c r="D301" s="82">
        <v>110030</v>
      </c>
      <c r="E301" s="79" t="s">
        <v>749</v>
      </c>
      <c r="Q301"/>
      <c r="R301"/>
    </row>
    <row r="302" spans="1:18" x14ac:dyDescent="0.25">
      <c r="A302" s="78">
        <v>37</v>
      </c>
      <c r="B302" s="79" t="s">
        <v>163</v>
      </c>
      <c r="C302" s="2">
        <v>1</v>
      </c>
      <c r="D302" s="82">
        <v>28102</v>
      </c>
      <c r="E302" s="79" t="s">
        <v>370</v>
      </c>
      <c r="Q302"/>
      <c r="R302"/>
    </row>
    <row r="303" spans="1:18" x14ac:dyDescent="0.25">
      <c r="A303" s="78">
        <v>37</v>
      </c>
      <c r="B303" s="79" t="s">
        <v>163</v>
      </c>
      <c r="C303" s="2">
        <v>2</v>
      </c>
      <c r="D303" s="82">
        <v>36135</v>
      </c>
      <c r="E303" s="79" t="s">
        <v>406</v>
      </c>
      <c r="Q303"/>
      <c r="R303"/>
    </row>
    <row r="304" spans="1:18" x14ac:dyDescent="0.25">
      <c r="A304" s="78">
        <v>37</v>
      </c>
      <c r="B304" s="79" t="s">
        <v>163</v>
      </c>
      <c r="C304" s="2">
        <v>3</v>
      </c>
      <c r="D304" s="82">
        <v>37037</v>
      </c>
      <c r="E304" s="79" t="s">
        <v>410</v>
      </c>
      <c r="Q304"/>
      <c r="R304"/>
    </row>
    <row r="305" spans="1:18" x14ac:dyDescent="0.25">
      <c r="A305" s="78">
        <v>37</v>
      </c>
      <c r="B305" s="79" t="s">
        <v>163</v>
      </c>
      <c r="C305" s="2">
        <v>4</v>
      </c>
      <c r="D305" s="82">
        <v>37039</v>
      </c>
      <c r="E305" s="79" t="s">
        <v>411</v>
      </c>
      <c r="Q305"/>
      <c r="R305"/>
    </row>
    <row r="306" spans="1:18" x14ac:dyDescent="0.25">
      <c r="A306" s="78">
        <v>37</v>
      </c>
      <c r="B306" s="79" t="s">
        <v>163</v>
      </c>
      <c r="C306" s="2">
        <v>5</v>
      </c>
      <c r="D306" s="82">
        <v>63067</v>
      </c>
      <c r="E306" s="79" t="s">
        <v>539</v>
      </c>
      <c r="Q306"/>
      <c r="R306"/>
    </row>
    <row r="307" spans="1:18" x14ac:dyDescent="0.25">
      <c r="A307" s="78">
        <v>37</v>
      </c>
      <c r="B307" s="79" t="s">
        <v>163</v>
      </c>
      <c r="C307" s="2">
        <v>6</v>
      </c>
      <c r="D307" s="82">
        <v>76081</v>
      </c>
      <c r="E307" s="79" t="s">
        <v>587</v>
      </c>
      <c r="Q307"/>
      <c r="R307"/>
    </row>
    <row r="308" spans="1:18" x14ac:dyDescent="0.25">
      <c r="A308" s="78">
        <v>37</v>
      </c>
      <c r="B308" s="79" t="s">
        <v>163</v>
      </c>
      <c r="C308" s="2">
        <v>7</v>
      </c>
      <c r="D308" s="82">
        <v>76082</v>
      </c>
      <c r="E308" s="79" t="s">
        <v>588</v>
      </c>
      <c r="Q308"/>
      <c r="R308"/>
    </row>
    <row r="309" spans="1:18" x14ac:dyDescent="0.25">
      <c r="A309" s="78">
        <v>37</v>
      </c>
      <c r="B309" s="79" t="s">
        <v>163</v>
      </c>
      <c r="C309" s="2">
        <v>8</v>
      </c>
      <c r="D309" s="82">
        <v>81094</v>
      </c>
      <c r="E309" s="79" t="s">
        <v>611</v>
      </c>
      <c r="Q309"/>
      <c r="R309"/>
    </row>
    <row r="310" spans="1:18" x14ac:dyDescent="0.25">
      <c r="A310" s="78">
        <v>38</v>
      </c>
      <c r="B310" s="79" t="s">
        <v>164</v>
      </c>
      <c r="C310" s="2">
        <v>1</v>
      </c>
      <c r="D310" s="82">
        <v>31116</v>
      </c>
      <c r="E310" s="79" t="s">
        <v>377</v>
      </c>
      <c r="Q310"/>
      <c r="R310"/>
    </row>
    <row r="311" spans="1:18" x14ac:dyDescent="0.25">
      <c r="A311" s="78">
        <v>38</v>
      </c>
      <c r="B311" s="79" t="s">
        <v>164</v>
      </c>
      <c r="C311" s="2">
        <v>2</v>
      </c>
      <c r="D311" s="82">
        <v>38044</v>
      </c>
      <c r="E311" s="79" t="s">
        <v>412</v>
      </c>
      <c r="Q311"/>
      <c r="R311"/>
    </row>
    <row r="312" spans="1:18" x14ac:dyDescent="0.25">
      <c r="A312" s="78">
        <v>38</v>
      </c>
      <c r="B312" s="79" t="s">
        <v>164</v>
      </c>
      <c r="C312" s="2">
        <v>3</v>
      </c>
      <c r="D312" s="82">
        <v>38045</v>
      </c>
      <c r="E312" s="79" t="s">
        <v>413</v>
      </c>
      <c r="Q312"/>
      <c r="R312"/>
    </row>
    <row r="313" spans="1:18" x14ac:dyDescent="0.25">
      <c r="A313" s="78">
        <v>38</v>
      </c>
      <c r="B313" s="79" t="s">
        <v>164</v>
      </c>
      <c r="C313" s="2">
        <v>4</v>
      </c>
      <c r="D313" s="82">
        <v>38046</v>
      </c>
      <c r="E313" s="79" t="s">
        <v>414</v>
      </c>
      <c r="Q313"/>
      <c r="R313"/>
    </row>
    <row r="314" spans="1:18" x14ac:dyDescent="0.25">
      <c r="A314" s="78">
        <v>39</v>
      </c>
      <c r="B314" s="79" t="s">
        <v>165</v>
      </c>
      <c r="C314" s="2">
        <v>1</v>
      </c>
      <c r="D314" s="82">
        <v>22089</v>
      </c>
      <c r="E314" s="79" t="s">
        <v>342</v>
      </c>
      <c r="Q314"/>
      <c r="R314"/>
    </row>
    <row r="315" spans="1:18" x14ac:dyDescent="0.25">
      <c r="A315" s="78">
        <v>39</v>
      </c>
      <c r="B315" s="79" t="s">
        <v>165</v>
      </c>
      <c r="C315" s="2">
        <v>2</v>
      </c>
      <c r="D315" s="82">
        <v>39133</v>
      </c>
      <c r="E315" s="79" t="s">
        <v>415</v>
      </c>
      <c r="Q315"/>
      <c r="R315"/>
    </row>
    <row r="316" spans="1:18" x14ac:dyDescent="0.25">
      <c r="A316" s="78">
        <v>39</v>
      </c>
      <c r="B316" s="79" t="s">
        <v>165</v>
      </c>
      <c r="C316" s="2">
        <v>3</v>
      </c>
      <c r="D316" s="82">
        <v>39134</v>
      </c>
      <c r="E316" s="79" t="s">
        <v>416</v>
      </c>
      <c r="Q316"/>
      <c r="R316"/>
    </row>
    <row r="317" spans="1:18" x14ac:dyDescent="0.25">
      <c r="A317" s="78">
        <v>39</v>
      </c>
      <c r="B317" s="79" t="s">
        <v>165</v>
      </c>
      <c r="C317" s="2">
        <v>4</v>
      </c>
      <c r="D317" s="82">
        <v>39135</v>
      </c>
      <c r="E317" s="79" t="s">
        <v>417</v>
      </c>
      <c r="Q317"/>
      <c r="R317"/>
    </row>
    <row r="318" spans="1:18" x14ac:dyDescent="0.25">
      <c r="A318" s="78">
        <v>39</v>
      </c>
      <c r="B318" s="79" t="s">
        <v>165</v>
      </c>
      <c r="C318" s="2">
        <v>5</v>
      </c>
      <c r="D318" s="82">
        <v>39136</v>
      </c>
      <c r="E318" s="79" t="s">
        <v>418</v>
      </c>
      <c r="Q318"/>
      <c r="R318"/>
    </row>
    <row r="319" spans="1:18" x14ac:dyDescent="0.25">
      <c r="A319" s="78">
        <v>39</v>
      </c>
      <c r="B319" s="79" t="s">
        <v>165</v>
      </c>
      <c r="C319" s="2">
        <v>6</v>
      </c>
      <c r="D319" s="82">
        <v>39137</v>
      </c>
      <c r="E319" s="79" t="s">
        <v>419</v>
      </c>
      <c r="Q319"/>
      <c r="R319"/>
    </row>
    <row r="320" spans="1:18" x14ac:dyDescent="0.25">
      <c r="A320" s="78">
        <v>39</v>
      </c>
      <c r="B320" s="79" t="s">
        <v>165</v>
      </c>
      <c r="C320" s="2">
        <v>7</v>
      </c>
      <c r="D320" s="82">
        <v>39139</v>
      </c>
      <c r="E320" s="79" t="s">
        <v>420</v>
      </c>
      <c r="Q320"/>
      <c r="R320"/>
    </row>
    <row r="321" spans="1:18" x14ac:dyDescent="0.25">
      <c r="A321" s="78">
        <v>39</v>
      </c>
      <c r="B321" s="79" t="s">
        <v>165</v>
      </c>
      <c r="C321" s="2">
        <v>8</v>
      </c>
      <c r="D321" s="82">
        <v>39141</v>
      </c>
      <c r="E321" s="79" t="s">
        <v>421</v>
      </c>
      <c r="Q321"/>
      <c r="R321"/>
    </row>
    <row r="322" spans="1:18" x14ac:dyDescent="0.25">
      <c r="A322" s="78">
        <v>39</v>
      </c>
      <c r="B322" s="79" t="s">
        <v>165</v>
      </c>
      <c r="C322" s="2">
        <v>9</v>
      </c>
      <c r="D322" s="82">
        <v>39142</v>
      </c>
      <c r="E322" s="79" t="s">
        <v>422</v>
      </c>
      <c r="Q322"/>
      <c r="R322"/>
    </row>
    <row r="323" spans="1:18" x14ac:dyDescent="0.25">
      <c r="A323" s="78">
        <v>39</v>
      </c>
      <c r="B323" s="79" t="s">
        <v>165</v>
      </c>
      <c r="C323" s="2">
        <v>10</v>
      </c>
      <c r="D323" s="82">
        <v>84005</v>
      </c>
      <c r="E323" s="79" t="s">
        <v>627</v>
      </c>
      <c r="Q323"/>
      <c r="R323"/>
    </row>
    <row r="324" spans="1:18" x14ac:dyDescent="0.25">
      <c r="A324" s="78">
        <v>39</v>
      </c>
      <c r="B324" s="79" t="s">
        <v>165</v>
      </c>
      <c r="C324" s="2">
        <v>11</v>
      </c>
      <c r="D324" s="82">
        <v>84006</v>
      </c>
      <c r="E324" s="79" t="s">
        <v>628</v>
      </c>
      <c r="Q324"/>
      <c r="R324"/>
    </row>
    <row r="325" spans="1:18" x14ac:dyDescent="0.25">
      <c r="A325" s="78">
        <v>40</v>
      </c>
      <c r="B325" s="79" t="s">
        <v>166</v>
      </c>
      <c r="C325" s="2">
        <v>1</v>
      </c>
      <c r="D325" s="82">
        <v>31122</v>
      </c>
      <c r="E325" s="79" t="s">
        <v>381</v>
      </c>
      <c r="Q325"/>
      <c r="R325"/>
    </row>
    <row r="326" spans="1:18" x14ac:dyDescent="0.25">
      <c r="A326" s="78">
        <v>40</v>
      </c>
      <c r="B326" s="79" t="s">
        <v>166</v>
      </c>
      <c r="C326" s="2">
        <v>2</v>
      </c>
      <c r="D326" s="82">
        <v>40100</v>
      </c>
      <c r="E326" s="79" t="s">
        <v>423</v>
      </c>
      <c r="Q326"/>
      <c r="R326"/>
    </row>
    <row r="327" spans="1:18" x14ac:dyDescent="0.25">
      <c r="A327" s="78">
        <v>40</v>
      </c>
      <c r="B327" s="79" t="s">
        <v>166</v>
      </c>
      <c r="C327" s="2">
        <v>3</v>
      </c>
      <c r="D327" s="82">
        <v>40101</v>
      </c>
      <c r="E327" s="79" t="s">
        <v>424</v>
      </c>
      <c r="Q327"/>
      <c r="R327"/>
    </row>
    <row r="328" spans="1:18" x14ac:dyDescent="0.25">
      <c r="A328" s="78">
        <v>40</v>
      </c>
      <c r="B328" s="79" t="s">
        <v>166</v>
      </c>
      <c r="C328" s="2">
        <v>4</v>
      </c>
      <c r="D328" s="82">
        <v>40103</v>
      </c>
      <c r="E328" s="79" t="s">
        <v>425</v>
      </c>
      <c r="Q328"/>
      <c r="R328"/>
    </row>
    <row r="329" spans="1:18" x14ac:dyDescent="0.25">
      <c r="A329" s="78">
        <v>40</v>
      </c>
      <c r="B329" s="79" t="s">
        <v>166</v>
      </c>
      <c r="C329" s="2">
        <v>5</v>
      </c>
      <c r="D329" s="82">
        <v>40104</v>
      </c>
      <c r="E329" s="79" t="s">
        <v>426</v>
      </c>
      <c r="Q329"/>
      <c r="R329"/>
    </row>
    <row r="330" spans="1:18" x14ac:dyDescent="0.25">
      <c r="A330" s="78">
        <v>40</v>
      </c>
      <c r="B330" s="79" t="s">
        <v>166</v>
      </c>
      <c r="C330" s="2">
        <v>6</v>
      </c>
      <c r="D330" s="82">
        <v>40107</v>
      </c>
      <c r="E330" s="79" t="s">
        <v>427</v>
      </c>
      <c r="Q330"/>
      <c r="R330"/>
    </row>
    <row r="331" spans="1:18" x14ac:dyDescent="0.25">
      <c r="A331" s="78">
        <v>40</v>
      </c>
      <c r="B331" s="79" t="s">
        <v>166</v>
      </c>
      <c r="C331" s="2">
        <v>7</v>
      </c>
      <c r="D331" s="82">
        <v>58108</v>
      </c>
      <c r="E331" s="79" t="s">
        <v>523</v>
      </c>
      <c r="Q331"/>
      <c r="R331"/>
    </row>
    <row r="332" spans="1:18" x14ac:dyDescent="0.25">
      <c r="A332" s="78">
        <v>40</v>
      </c>
      <c r="B332" s="79" t="s">
        <v>166</v>
      </c>
      <c r="C332" s="2">
        <v>8</v>
      </c>
      <c r="D332" s="82">
        <v>65098</v>
      </c>
      <c r="E332" s="79" t="s">
        <v>544</v>
      </c>
      <c r="Q332"/>
      <c r="R332"/>
    </row>
    <row r="333" spans="1:18" x14ac:dyDescent="0.25">
      <c r="A333" s="78">
        <v>40</v>
      </c>
      <c r="B333" s="79" t="s">
        <v>166</v>
      </c>
      <c r="C333" s="2">
        <v>9</v>
      </c>
      <c r="D333" s="82">
        <v>105125</v>
      </c>
      <c r="E333" s="79" t="s">
        <v>726</v>
      </c>
      <c r="Q333"/>
      <c r="R333"/>
    </row>
    <row r="334" spans="1:18" x14ac:dyDescent="0.25">
      <c r="A334" s="78">
        <v>41</v>
      </c>
      <c r="B334" s="79" t="s">
        <v>167</v>
      </c>
      <c r="C334" s="2">
        <v>1</v>
      </c>
      <c r="D334" s="82">
        <v>31118</v>
      </c>
      <c r="E334" s="79" t="s">
        <v>379</v>
      </c>
      <c r="Q334"/>
      <c r="R334"/>
    </row>
    <row r="335" spans="1:18" x14ac:dyDescent="0.25">
      <c r="A335" s="78">
        <v>41</v>
      </c>
      <c r="B335" s="79" t="s">
        <v>167</v>
      </c>
      <c r="C335" s="2">
        <v>2</v>
      </c>
      <c r="D335" s="82">
        <v>41001</v>
      </c>
      <c r="E335" s="79" t="s">
        <v>428</v>
      </c>
      <c r="Q335"/>
      <c r="R335"/>
    </row>
    <row r="336" spans="1:18" x14ac:dyDescent="0.25">
      <c r="A336" s="78">
        <v>41</v>
      </c>
      <c r="B336" s="79" t="s">
        <v>167</v>
      </c>
      <c r="C336" s="2">
        <v>3</v>
      </c>
      <c r="D336" s="82">
        <v>41002</v>
      </c>
      <c r="E336" s="79" t="s">
        <v>429</v>
      </c>
      <c r="Q336"/>
      <c r="R336"/>
    </row>
    <row r="337" spans="1:18" x14ac:dyDescent="0.25">
      <c r="A337" s="78">
        <v>41</v>
      </c>
      <c r="B337" s="79" t="s">
        <v>167</v>
      </c>
      <c r="C337" s="2">
        <v>4</v>
      </c>
      <c r="D337" s="82">
        <v>41003</v>
      </c>
      <c r="E337" s="79" t="s">
        <v>430</v>
      </c>
      <c r="Q337"/>
      <c r="R337"/>
    </row>
    <row r="338" spans="1:18" x14ac:dyDescent="0.25">
      <c r="A338" s="78">
        <v>41</v>
      </c>
      <c r="B338" s="79" t="s">
        <v>167</v>
      </c>
      <c r="C338" s="2">
        <v>5</v>
      </c>
      <c r="D338" s="82">
        <v>41004</v>
      </c>
      <c r="E338" s="79" t="s">
        <v>431</v>
      </c>
      <c r="Q338"/>
      <c r="R338"/>
    </row>
    <row r="339" spans="1:18" x14ac:dyDescent="0.25">
      <c r="A339" s="78">
        <v>41</v>
      </c>
      <c r="B339" s="79" t="s">
        <v>167</v>
      </c>
      <c r="C339" s="2">
        <v>6</v>
      </c>
      <c r="D339" s="82">
        <v>41005</v>
      </c>
      <c r="E339" s="79" t="s">
        <v>432</v>
      </c>
      <c r="Q339"/>
      <c r="R339"/>
    </row>
    <row r="340" spans="1:18" x14ac:dyDescent="0.25">
      <c r="A340" s="78">
        <v>42</v>
      </c>
      <c r="B340" s="79" t="s">
        <v>168</v>
      </c>
      <c r="C340" s="2">
        <v>1</v>
      </c>
      <c r="D340" s="82">
        <v>8107</v>
      </c>
      <c r="E340" s="79" t="s">
        <v>277</v>
      </c>
      <c r="Q340"/>
      <c r="R340"/>
    </row>
    <row r="341" spans="1:18" x14ac:dyDescent="0.25">
      <c r="A341" s="78">
        <v>42</v>
      </c>
      <c r="B341" s="79" t="s">
        <v>168</v>
      </c>
      <c r="C341" s="2">
        <v>2</v>
      </c>
      <c r="D341" s="82">
        <v>19144</v>
      </c>
      <c r="E341" s="79" t="s">
        <v>327</v>
      </c>
      <c r="Q341"/>
      <c r="R341"/>
    </row>
    <row r="342" spans="1:18" x14ac:dyDescent="0.25">
      <c r="A342" s="78">
        <v>42</v>
      </c>
      <c r="B342" s="79" t="s">
        <v>168</v>
      </c>
      <c r="C342" s="2">
        <v>3</v>
      </c>
      <c r="D342" s="82">
        <v>42111</v>
      </c>
      <c r="E342" s="79" t="s">
        <v>433</v>
      </c>
      <c r="Q342"/>
      <c r="R342"/>
    </row>
    <row r="343" spans="1:18" x14ac:dyDescent="0.25">
      <c r="A343" s="78">
        <v>42</v>
      </c>
      <c r="B343" s="79" t="s">
        <v>168</v>
      </c>
      <c r="C343" s="2">
        <v>4</v>
      </c>
      <c r="D343" s="82">
        <v>42113</v>
      </c>
      <c r="E343" s="79" t="s">
        <v>434</v>
      </c>
      <c r="Q343"/>
      <c r="R343"/>
    </row>
    <row r="344" spans="1:18" x14ac:dyDescent="0.25">
      <c r="A344" s="78">
        <v>42</v>
      </c>
      <c r="B344" s="79" t="s">
        <v>168</v>
      </c>
      <c r="C344" s="2">
        <v>5</v>
      </c>
      <c r="D344" s="82">
        <v>42117</v>
      </c>
      <c r="E344" s="79" t="s">
        <v>435</v>
      </c>
      <c r="Q344"/>
      <c r="R344"/>
    </row>
    <row r="345" spans="1:18" x14ac:dyDescent="0.25">
      <c r="A345" s="78">
        <v>42</v>
      </c>
      <c r="B345" s="79" t="s">
        <v>168</v>
      </c>
      <c r="C345" s="2">
        <v>6</v>
      </c>
      <c r="D345" s="82">
        <v>42118</v>
      </c>
      <c r="E345" s="79" t="s">
        <v>436</v>
      </c>
      <c r="Q345"/>
      <c r="R345"/>
    </row>
    <row r="346" spans="1:18" x14ac:dyDescent="0.25">
      <c r="A346" s="78">
        <v>42</v>
      </c>
      <c r="B346" s="79" t="s">
        <v>168</v>
      </c>
      <c r="C346" s="2">
        <v>7</v>
      </c>
      <c r="D346" s="82">
        <v>42119</v>
      </c>
      <c r="E346" s="79" t="s">
        <v>437</v>
      </c>
      <c r="Q346"/>
      <c r="R346"/>
    </row>
    <row r="347" spans="1:18" x14ac:dyDescent="0.25">
      <c r="A347" s="78">
        <v>42</v>
      </c>
      <c r="B347" s="79" t="s">
        <v>168</v>
      </c>
      <c r="C347" s="2">
        <v>8</v>
      </c>
      <c r="D347" s="82">
        <v>42121</v>
      </c>
      <c r="E347" s="79" t="s">
        <v>438</v>
      </c>
      <c r="Q347"/>
      <c r="R347"/>
    </row>
    <row r="348" spans="1:18" x14ac:dyDescent="0.25">
      <c r="A348" s="78">
        <v>42</v>
      </c>
      <c r="B348" s="79" t="s">
        <v>168</v>
      </c>
      <c r="C348" s="2">
        <v>9</v>
      </c>
      <c r="D348" s="82">
        <v>42124</v>
      </c>
      <c r="E348" s="79" t="s">
        <v>151</v>
      </c>
      <c r="Q348"/>
      <c r="R348"/>
    </row>
    <row r="349" spans="1:18" x14ac:dyDescent="0.25">
      <c r="A349" s="78">
        <v>42</v>
      </c>
      <c r="B349" s="79" t="s">
        <v>168</v>
      </c>
      <c r="C349" s="2">
        <v>10</v>
      </c>
      <c r="D349" s="82">
        <v>51153</v>
      </c>
      <c r="E349" s="79" t="s">
        <v>493</v>
      </c>
      <c r="Q349"/>
      <c r="R349"/>
    </row>
    <row r="350" spans="1:18" x14ac:dyDescent="0.25">
      <c r="A350" s="78">
        <v>42</v>
      </c>
      <c r="B350" s="79" t="s">
        <v>168</v>
      </c>
      <c r="C350" s="2">
        <v>11</v>
      </c>
      <c r="D350" s="82">
        <v>51156</v>
      </c>
      <c r="E350" s="79" t="s">
        <v>496</v>
      </c>
      <c r="Q350"/>
      <c r="R350"/>
    </row>
    <row r="351" spans="1:18" x14ac:dyDescent="0.25">
      <c r="A351" s="78">
        <v>42</v>
      </c>
      <c r="B351" s="79" t="s">
        <v>168</v>
      </c>
      <c r="C351" s="2">
        <v>12</v>
      </c>
      <c r="D351" s="82">
        <v>93123</v>
      </c>
      <c r="E351" s="79" t="s">
        <v>661</v>
      </c>
      <c r="Q351"/>
      <c r="R351"/>
    </row>
    <row r="352" spans="1:18" x14ac:dyDescent="0.25">
      <c r="A352" s="78">
        <v>43</v>
      </c>
      <c r="B352" s="79" t="s">
        <v>169</v>
      </c>
      <c r="C352" s="2">
        <v>1</v>
      </c>
      <c r="D352" s="82">
        <v>15003</v>
      </c>
      <c r="E352" s="79" t="s">
        <v>310</v>
      </c>
      <c r="Q352"/>
      <c r="R352"/>
    </row>
    <row r="353" spans="1:18" x14ac:dyDescent="0.25">
      <c r="A353" s="78">
        <v>43</v>
      </c>
      <c r="B353" s="79" t="s">
        <v>169</v>
      </c>
      <c r="C353" s="2">
        <v>2</v>
      </c>
      <c r="D353" s="82">
        <v>43001</v>
      </c>
      <c r="E353" s="79" t="s">
        <v>439</v>
      </c>
      <c r="Q353"/>
      <c r="R353"/>
    </row>
    <row r="354" spans="1:18" x14ac:dyDescent="0.25">
      <c r="A354" s="78">
        <v>43</v>
      </c>
      <c r="B354" s="79" t="s">
        <v>169</v>
      </c>
      <c r="C354" s="2">
        <v>3</v>
      </c>
      <c r="D354" s="82">
        <v>43002</v>
      </c>
      <c r="E354" s="79" t="s">
        <v>440</v>
      </c>
      <c r="Q354"/>
      <c r="R354"/>
    </row>
    <row r="355" spans="1:18" x14ac:dyDescent="0.25">
      <c r="A355" s="78">
        <v>43</v>
      </c>
      <c r="B355" s="79" t="s">
        <v>169</v>
      </c>
      <c r="C355" s="2">
        <v>4</v>
      </c>
      <c r="D355" s="82">
        <v>43003</v>
      </c>
      <c r="E355" s="79" t="s">
        <v>441</v>
      </c>
      <c r="Q355"/>
      <c r="R355"/>
    </row>
    <row r="356" spans="1:18" x14ac:dyDescent="0.25">
      <c r="A356" s="78">
        <v>43</v>
      </c>
      <c r="B356" s="79" t="s">
        <v>169</v>
      </c>
      <c r="C356" s="2">
        <v>5</v>
      </c>
      <c r="D356" s="82">
        <v>43004</v>
      </c>
      <c r="E356" s="79" t="s">
        <v>442</v>
      </c>
      <c r="Q356"/>
      <c r="R356"/>
    </row>
    <row r="357" spans="1:18" x14ac:dyDescent="0.25">
      <c r="A357" s="78">
        <v>43</v>
      </c>
      <c r="B357" s="79" t="s">
        <v>169</v>
      </c>
      <c r="C357" s="2">
        <v>6</v>
      </c>
      <c r="D357" s="82">
        <v>84001</v>
      </c>
      <c r="E357" s="79" t="s">
        <v>623</v>
      </c>
      <c r="Q357"/>
      <c r="R357"/>
    </row>
    <row r="358" spans="1:18" x14ac:dyDescent="0.25">
      <c r="A358" s="78">
        <v>44</v>
      </c>
      <c r="B358" s="79" t="s">
        <v>170</v>
      </c>
      <c r="C358" s="2">
        <v>1</v>
      </c>
      <c r="D358" s="82">
        <v>44078</v>
      </c>
      <c r="E358" s="79" t="s">
        <v>443</v>
      </c>
      <c r="Q358"/>
      <c r="R358"/>
    </row>
    <row r="359" spans="1:18" x14ac:dyDescent="0.25">
      <c r="A359" s="78">
        <v>44</v>
      </c>
      <c r="B359" s="79" t="s">
        <v>170</v>
      </c>
      <c r="C359" s="2">
        <v>2</v>
      </c>
      <c r="D359" s="82">
        <v>44083</v>
      </c>
      <c r="E359" s="79" t="s">
        <v>444</v>
      </c>
      <c r="Q359"/>
      <c r="R359"/>
    </row>
    <row r="360" spans="1:18" x14ac:dyDescent="0.25">
      <c r="A360" s="78">
        <v>44</v>
      </c>
      <c r="B360" s="79" t="s">
        <v>170</v>
      </c>
      <c r="C360" s="2">
        <v>3</v>
      </c>
      <c r="D360" s="82">
        <v>44084</v>
      </c>
      <c r="E360" s="79" t="s">
        <v>445</v>
      </c>
      <c r="Q360"/>
      <c r="R360"/>
    </row>
    <row r="361" spans="1:18" x14ac:dyDescent="0.25">
      <c r="A361" s="78">
        <v>44</v>
      </c>
      <c r="B361" s="79" t="s">
        <v>170</v>
      </c>
      <c r="C361" s="2">
        <v>4</v>
      </c>
      <c r="D361" s="82">
        <v>74187</v>
      </c>
      <c r="E361" s="79" t="s">
        <v>576</v>
      </c>
      <c r="Q361"/>
      <c r="R361"/>
    </row>
    <row r="362" spans="1:18" x14ac:dyDescent="0.25">
      <c r="A362" s="78">
        <v>45</v>
      </c>
      <c r="B362" s="79" t="s">
        <v>171</v>
      </c>
      <c r="C362" s="2">
        <v>1</v>
      </c>
      <c r="D362" s="82">
        <v>10092</v>
      </c>
      <c r="E362" s="79" t="s">
        <v>287</v>
      </c>
      <c r="Q362"/>
      <c r="R362"/>
    </row>
    <row r="363" spans="1:18" x14ac:dyDescent="0.25">
      <c r="A363" s="78">
        <v>45</v>
      </c>
      <c r="B363" s="79" t="s">
        <v>171</v>
      </c>
      <c r="C363" s="2">
        <v>2</v>
      </c>
      <c r="D363" s="82">
        <v>21151</v>
      </c>
      <c r="E363" s="79" t="s">
        <v>340</v>
      </c>
      <c r="Q363"/>
      <c r="R363"/>
    </row>
    <row r="364" spans="1:18" x14ac:dyDescent="0.25">
      <c r="A364" s="78">
        <v>45</v>
      </c>
      <c r="B364" s="79" t="s">
        <v>171</v>
      </c>
      <c r="C364" s="2">
        <v>3</v>
      </c>
      <c r="D364" s="82">
        <v>45076</v>
      </c>
      <c r="E364" s="79" t="s">
        <v>446</v>
      </c>
      <c r="Q364"/>
      <c r="R364"/>
    </row>
    <row r="365" spans="1:18" x14ac:dyDescent="0.25">
      <c r="A365" s="78">
        <v>45</v>
      </c>
      <c r="B365" s="79" t="s">
        <v>171</v>
      </c>
      <c r="C365" s="2">
        <v>4</v>
      </c>
      <c r="D365" s="82">
        <v>45077</v>
      </c>
      <c r="E365" s="79" t="s">
        <v>447</v>
      </c>
      <c r="Q365"/>
      <c r="R365"/>
    </row>
    <row r="366" spans="1:18" x14ac:dyDescent="0.25">
      <c r="A366" s="78">
        <v>45</v>
      </c>
      <c r="B366" s="79" t="s">
        <v>171</v>
      </c>
      <c r="C366" s="2">
        <v>5</v>
      </c>
      <c r="D366" s="82">
        <v>45078</v>
      </c>
      <c r="E366" s="79" t="s">
        <v>448</v>
      </c>
      <c r="Q366"/>
      <c r="R366"/>
    </row>
    <row r="367" spans="1:18" x14ac:dyDescent="0.25">
      <c r="A367" s="78">
        <v>45</v>
      </c>
      <c r="B367" s="79" t="s">
        <v>171</v>
      </c>
      <c r="C367" s="2">
        <v>6</v>
      </c>
      <c r="D367" s="82">
        <v>88075</v>
      </c>
      <c r="E367" s="79" t="s">
        <v>639</v>
      </c>
      <c r="Q367"/>
      <c r="R367"/>
    </row>
    <row r="368" spans="1:18" x14ac:dyDescent="0.25">
      <c r="A368" s="78">
        <v>46</v>
      </c>
      <c r="B368" s="79" t="s">
        <v>172</v>
      </c>
      <c r="C368" s="2">
        <v>1</v>
      </c>
      <c r="D368" s="82">
        <v>46128</v>
      </c>
      <c r="E368" s="79" t="s">
        <v>449</v>
      </c>
      <c r="Q368"/>
      <c r="R368"/>
    </row>
    <row r="369" spans="1:18" x14ac:dyDescent="0.25">
      <c r="A369" s="78">
        <v>46</v>
      </c>
      <c r="B369" s="79" t="s">
        <v>172</v>
      </c>
      <c r="C369" s="2">
        <v>2</v>
      </c>
      <c r="D369" s="82">
        <v>46130</v>
      </c>
      <c r="E369" s="79" t="s">
        <v>450</v>
      </c>
      <c r="Q369"/>
      <c r="R369"/>
    </row>
    <row r="370" spans="1:18" x14ac:dyDescent="0.25">
      <c r="A370" s="78">
        <v>46</v>
      </c>
      <c r="B370" s="79" t="s">
        <v>172</v>
      </c>
      <c r="C370" s="2">
        <v>3</v>
      </c>
      <c r="D370" s="82">
        <v>46131</v>
      </c>
      <c r="E370" s="79" t="s">
        <v>451</v>
      </c>
      <c r="Q370"/>
      <c r="R370"/>
    </row>
    <row r="371" spans="1:18" x14ac:dyDescent="0.25">
      <c r="A371" s="78">
        <v>46</v>
      </c>
      <c r="B371" s="79" t="s">
        <v>172</v>
      </c>
      <c r="C371" s="2">
        <v>4</v>
      </c>
      <c r="D371" s="82">
        <v>46132</v>
      </c>
      <c r="E371" s="79" t="s">
        <v>452</v>
      </c>
      <c r="Q371"/>
      <c r="R371"/>
    </row>
    <row r="372" spans="1:18" x14ac:dyDescent="0.25">
      <c r="A372" s="78">
        <v>46</v>
      </c>
      <c r="B372" s="79" t="s">
        <v>172</v>
      </c>
      <c r="C372" s="2">
        <v>5</v>
      </c>
      <c r="D372" s="82">
        <v>46134</v>
      </c>
      <c r="E372" s="79" t="s">
        <v>453</v>
      </c>
      <c r="Q372"/>
      <c r="R372"/>
    </row>
    <row r="373" spans="1:18" x14ac:dyDescent="0.25">
      <c r="A373" s="78">
        <v>46</v>
      </c>
      <c r="B373" s="79" t="s">
        <v>172</v>
      </c>
      <c r="C373" s="2">
        <v>6</v>
      </c>
      <c r="D373" s="82">
        <v>46135</v>
      </c>
      <c r="E373" s="79" t="s">
        <v>454</v>
      </c>
      <c r="Q373"/>
      <c r="R373"/>
    </row>
    <row r="374" spans="1:18" x14ac:dyDescent="0.25">
      <c r="A374" s="78">
        <v>46</v>
      </c>
      <c r="B374" s="79" t="s">
        <v>172</v>
      </c>
      <c r="C374" s="2">
        <v>7</v>
      </c>
      <c r="D374" s="82">
        <v>46137</v>
      </c>
      <c r="E374" s="79" t="s">
        <v>455</v>
      </c>
      <c r="Q374"/>
      <c r="R374"/>
    </row>
    <row r="375" spans="1:18" x14ac:dyDescent="0.25">
      <c r="A375" s="78">
        <v>46</v>
      </c>
      <c r="B375" s="79" t="s">
        <v>172</v>
      </c>
      <c r="C375" s="2">
        <v>8</v>
      </c>
      <c r="D375" s="82">
        <v>46140</v>
      </c>
      <c r="E375" s="79" t="s">
        <v>456</v>
      </c>
      <c r="Q375"/>
      <c r="R375"/>
    </row>
    <row r="376" spans="1:18" x14ac:dyDescent="0.25">
      <c r="A376" s="78">
        <v>46</v>
      </c>
      <c r="B376" s="79" t="s">
        <v>172</v>
      </c>
      <c r="C376" s="2">
        <v>9</v>
      </c>
      <c r="D376" s="82">
        <v>75086</v>
      </c>
      <c r="E376" s="79" t="s">
        <v>585</v>
      </c>
      <c r="Q376"/>
      <c r="R376"/>
    </row>
    <row r="377" spans="1:18" x14ac:dyDescent="0.25">
      <c r="A377" s="78">
        <v>46</v>
      </c>
      <c r="B377" s="79" t="s">
        <v>172</v>
      </c>
      <c r="C377" s="2">
        <v>10</v>
      </c>
      <c r="D377" s="82">
        <v>77101</v>
      </c>
      <c r="E377" s="79" t="s">
        <v>591</v>
      </c>
      <c r="Q377"/>
      <c r="R377"/>
    </row>
    <row r="378" spans="1:18" x14ac:dyDescent="0.25">
      <c r="A378" s="78">
        <v>47</v>
      </c>
      <c r="B378" s="79" t="s">
        <v>173</v>
      </c>
      <c r="C378" s="2">
        <v>1</v>
      </c>
      <c r="D378" s="82">
        <v>47060</v>
      </c>
      <c r="E378" s="79" t="s">
        <v>457</v>
      </c>
      <c r="Q378"/>
      <c r="R378"/>
    </row>
    <row r="379" spans="1:18" x14ac:dyDescent="0.25">
      <c r="A379" s="78">
        <v>47</v>
      </c>
      <c r="B379" s="79" t="s">
        <v>173</v>
      </c>
      <c r="C379" s="2">
        <v>2</v>
      </c>
      <c r="D379" s="82">
        <v>47062</v>
      </c>
      <c r="E379" s="79" t="s">
        <v>458</v>
      </c>
      <c r="Q379"/>
      <c r="R379"/>
    </row>
    <row r="380" spans="1:18" x14ac:dyDescent="0.25">
      <c r="A380" s="78">
        <v>47</v>
      </c>
      <c r="B380" s="79" t="s">
        <v>173</v>
      </c>
      <c r="C380" s="2">
        <v>3</v>
      </c>
      <c r="D380" s="82">
        <v>47064</v>
      </c>
      <c r="E380" s="79" t="s">
        <v>459</v>
      </c>
      <c r="Q380"/>
      <c r="R380"/>
    </row>
    <row r="381" spans="1:18" x14ac:dyDescent="0.25">
      <c r="A381" s="78">
        <v>47</v>
      </c>
      <c r="B381" s="79" t="s">
        <v>173</v>
      </c>
      <c r="C381" s="2">
        <v>4</v>
      </c>
      <c r="D381" s="82">
        <v>47065</v>
      </c>
      <c r="E381" s="79" t="s">
        <v>460</v>
      </c>
      <c r="Q381"/>
      <c r="R381"/>
    </row>
    <row r="382" spans="1:18" x14ac:dyDescent="0.25">
      <c r="A382" s="78">
        <v>47</v>
      </c>
      <c r="B382" s="79" t="s">
        <v>173</v>
      </c>
      <c r="C382" s="2">
        <v>5</v>
      </c>
      <c r="D382" s="82">
        <v>90078</v>
      </c>
      <c r="E382" s="79" t="s">
        <v>649</v>
      </c>
      <c r="Q382"/>
      <c r="R382"/>
    </row>
    <row r="383" spans="1:18" x14ac:dyDescent="0.25">
      <c r="A383" s="78">
        <v>47</v>
      </c>
      <c r="B383" s="79" t="s">
        <v>173</v>
      </c>
      <c r="C383" s="2">
        <v>6</v>
      </c>
      <c r="D383" s="82">
        <v>110031</v>
      </c>
      <c r="E383" s="79" t="s">
        <v>750</v>
      </c>
      <c r="Q383"/>
      <c r="R383"/>
    </row>
    <row r="384" spans="1:18" x14ac:dyDescent="0.25">
      <c r="A384" s="78">
        <v>48</v>
      </c>
      <c r="B384" s="79" t="s">
        <v>174</v>
      </c>
      <c r="C384" s="2">
        <v>1</v>
      </c>
      <c r="D384" s="82">
        <v>48066</v>
      </c>
      <c r="E384" s="79" t="s">
        <v>461</v>
      </c>
      <c r="Q384"/>
      <c r="R384"/>
    </row>
    <row r="385" spans="1:18" x14ac:dyDescent="0.25">
      <c r="A385" s="78">
        <v>48</v>
      </c>
      <c r="B385" s="79" t="s">
        <v>174</v>
      </c>
      <c r="C385" s="2">
        <v>2</v>
      </c>
      <c r="D385" s="82">
        <v>48068</v>
      </c>
      <c r="E385" s="79" t="s">
        <v>462</v>
      </c>
      <c r="Q385"/>
      <c r="R385"/>
    </row>
    <row r="386" spans="1:18" x14ac:dyDescent="0.25">
      <c r="A386" s="78">
        <v>48</v>
      </c>
      <c r="B386" s="79" t="s">
        <v>174</v>
      </c>
      <c r="C386" s="2">
        <v>3</v>
      </c>
      <c r="D386" s="82">
        <v>48069</v>
      </c>
      <c r="E386" s="79" t="s">
        <v>463</v>
      </c>
      <c r="Q386"/>
      <c r="R386"/>
    </row>
    <row r="387" spans="1:18" x14ac:dyDescent="0.25">
      <c r="A387" s="78">
        <v>48</v>
      </c>
      <c r="B387" s="79" t="s">
        <v>174</v>
      </c>
      <c r="C387" s="2">
        <v>4</v>
      </c>
      <c r="D387" s="82">
        <v>48070</v>
      </c>
      <c r="E387" s="79" t="s">
        <v>464</v>
      </c>
      <c r="Q387"/>
      <c r="R387"/>
    </row>
    <row r="388" spans="1:18" x14ac:dyDescent="0.25">
      <c r="A388" s="78">
        <v>48</v>
      </c>
      <c r="B388" s="79" t="s">
        <v>174</v>
      </c>
      <c r="C388" s="2">
        <v>5</v>
      </c>
      <c r="D388" s="82">
        <v>48071</v>
      </c>
      <c r="E388" s="79" t="s">
        <v>465</v>
      </c>
      <c r="Q388"/>
      <c r="R388"/>
    </row>
    <row r="389" spans="1:18" x14ac:dyDescent="0.25">
      <c r="A389" s="78">
        <v>48</v>
      </c>
      <c r="B389" s="79" t="s">
        <v>174</v>
      </c>
      <c r="C389" s="2">
        <v>6</v>
      </c>
      <c r="D389" s="82">
        <v>48072</v>
      </c>
      <c r="E389" s="79" t="s">
        <v>466</v>
      </c>
      <c r="Q389"/>
      <c r="R389"/>
    </row>
    <row r="390" spans="1:18" x14ac:dyDescent="0.25">
      <c r="A390" s="78">
        <v>48</v>
      </c>
      <c r="B390" s="79" t="s">
        <v>174</v>
      </c>
      <c r="C390" s="2">
        <v>7</v>
      </c>
      <c r="D390" s="82">
        <v>48073</v>
      </c>
      <c r="E390" s="79" t="s">
        <v>467</v>
      </c>
      <c r="Q390"/>
      <c r="R390"/>
    </row>
    <row r="391" spans="1:18" x14ac:dyDescent="0.25">
      <c r="A391" s="78">
        <v>48</v>
      </c>
      <c r="B391" s="79" t="s">
        <v>174</v>
      </c>
      <c r="C391" s="2">
        <v>8</v>
      </c>
      <c r="D391" s="82">
        <v>48074</v>
      </c>
      <c r="E391" s="79" t="s">
        <v>468</v>
      </c>
      <c r="Q391"/>
      <c r="R391"/>
    </row>
    <row r="392" spans="1:18" x14ac:dyDescent="0.25">
      <c r="A392" s="78">
        <v>48</v>
      </c>
      <c r="B392" s="79" t="s">
        <v>174</v>
      </c>
      <c r="C392" s="2">
        <v>9</v>
      </c>
      <c r="D392" s="82">
        <v>48075</v>
      </c>
      <c r="E392" s="79" t="s">
        <v>469</v>
      </c>
      <c r="Q392"/>
      <c r="R392"/>
    </row>
    <row r="393" spans="1:18" x14ac:dyDescent="0.25">
      <c r="A393" s="78">
        <v>48</v>
      </c>
      <c r="B393" s="79" t="s">
        <v>174</v>
      </c>
      <c r="C393" s="2">
        <v>10</v>
      </c>
      <c r="D393" s="82">
        <v>48077</v>
      </c>
      <c r="E393" s="79" t="s">
        <v>470</v>
      </c>
      <c r="Q393"/>
      <c r="R393"/>
    </row>
    <row r="394" spans="1:18" x14ac:dyDescent="0.25">
      <c r="A394" s="78">
        <v>48</v>
      </c>
      <c r="B394" s="79" t="s">
        <v>174</v>
      </c>
      <c r="C394" s="2">
        <v>11</v>
      </c>
      <c r="D394" s="82">
        <v>48078</v>
      </c>
      <c r="E394" s="79" t="s">
        <v>471</v>
      </c>
      <c r="Q394"/>
      <c r="R394"/>
    </row>
    <row r="395" spans="1:18" x14ac:dyDescent="0.25">
      <c r="A395" s="78">
        <v>48</v>
      </c>
      <c r="B395" s="79" t="s">
        <v>174</v>
      </c>
      <c r="C395" s="2">
        <v>12</v>
      </c>
      <c r="D395" s="82">
        <v>48080</v>
      </c>
      <c r="E395" s="79" t="s">
        <v>472</v>
      </c>
      <c r="Q395"/>
      <c r="R395"/>
    </row>
    <row r="396" spans="1:18" x14ac:dyDescent="0.25">
      <c r="A396" s="78">
        <v>49</v>
      </c>
      <c r="B396" s="79" t="s">
        <v>175</v>
      </c>
      <c r="C396" s="2">
        <v>1</v>
      </c>
      <c r="D396" s="82">
        <v>6103</v>
      </c>
      <c r="E396" s="79" t="s">
        <v>267</v>
      </c>
      <c r="Q396"/>
      <c r="R396"/>
    </row>
    <row r="397" spans="1:18" x14ac:dyDescent="0.25">
      <c r="A397" s="78">
        <v>49</v>
      </c>
      <c r="B397" s="79" t="s">
        <v>175</v>
      </c>
      <c r="C397" s="2">
        <v>2</v>
      </c>
      <c r="D397" s="82">
        <v>49132</v>
      </c>
      <c r="E397" s="79" t="s">
        <v>473</v>
      </c>
      <c r="Q397"/>
      <c r="R397"/>
    </row>
    <row r="398" spans="1:18" x14ac:dyDescent="0.25">
      <c r="A398" s="78">
        <v>49</v>
      </c>
      <c r="B398" s="79" t="s">
        <v>175</v>
      </c>
      <c r="C398" s="2">
        <v>3</v>
      </c>
      <c r="D398" s="82">
        <v>49135</v>
      </c>
      <c r="E398" s="79" t="s">
        <v>474</v>
      </c>
      <c r="Q398"/>
      <c r="R398"/>
    </row>
    <row r="399" spans="1:18" x14ac:dyDescent="0.25">
      <c r="A399" s="78">
        <v>49</v>
      </c>
      <c r="B399" s="79" t="s">
        <v>175</v>
      </c>
      <c r="C399" s="2">
        <v>4</v>
      </c>
      <c r="D399" s="82">
        <v>49137</v>
      </c>
      <c r="E399" s="79" t="s">
        <v>475</v>
      </c>
      <c r="Q399"/>
      <c r="R399"/>
    </row>
    <row r="400" spans="1:18" x14ac:dyDescent="0.25">
      <c r="A400" s="78">
        <v>49</v>
      </c>
      <c r="B400" s="79" t="s">
        <v>175</v>
      </c>
      <c r="C400" s="2">
        <v>5</v>
      </c>
      <c r="D400" s="82">
        <v>49140</v>
      </c>
      <c r="E400" s="79" t="s">
        <v>476</v>
      </c>
      <c r="Q400"/>
      <c r="R400"/>
    </row>
    <row r="401" spans="1:18" x14ac:dyDescent="0.25">
      <c r="A401" s="78">
        <v>49</v>
      </c>
      <c r="B401" s="79" t="s">
        <v>175</v>
      </c>
      <c r="C401" s="2">
        <v>6</v>
      </c>
      <c r="D401" s="82">
        <v>49142</v>
      </c>
      <c r="E401" s="79" t="s">
        <v>477</v>
      </c>
      <c r="Q401"/>
      <c r="R401"/>
    </row>
    <row r="402" spans="1:18" x14ac:dyDescent="0.25">
      <c r="A402" s="78">
        <v>49</v>
      </c>
      <c r="B402" s="79" t="s">
        <v>175</v>
      </c>
      <c r="C402" s="2">
        <v>7</v>
      </c>
      <c r="D402" s="82">
        <v>49144</v>
      </c>
      <c r="E402" s="79" t="s">
        <v>478</v>
      </c>
      <c r="Q402"/>
      <c r="R402"/>
    </row>
    <row r="403" spans="1:18" x14ac:dyDescent="0.25">
      <c r="A403" s="78">
        <v>49</v>
      </c>
      <c r="B403" s="79" t="s">
        <v>175</v>
      </c>
      <c r="C403" s="2">
        <v>8</v>
      </c>
      <c r="D403" s="82">
        <v>49148</v>
      </c>
      <c r="E403" s="79" t="s">
        <v>479</v>
      </c>
      <c r="Q403"/>
      <c r="R403"/>
    </row>
    <row r="404" spans="1:18" x14ac:dyDescent="0.25">
      <c r="A404" s="78">
        <v>49</v>
      </c>
      <c r="B404" s="79" t="s">
        <v>175</v>
      </c>
      <c r="C404" s="2">
        <v>9</v>
      </c>
      <c r="D404" s="82">
        <v>73102</v>
      </c>
      <c r="E404" s="79" t="s">
        <v>572</v>
      </c>
      <c r="Q404"/>
      <c r="R404"/>
    </row>
    <row r="405" spans="1:18" x14ac:dyDescent="0.25">
      <c r="A405" s="78">
        <v>50</v>
      </c>
      <c r="B405" s="79" t="s">
        <v>176</v>
      </c>
      <c r="C405" s="2">
        <v>1</v>
      </c>
      <c r="D405" s="82">
        <v>36126</v>
      </c>
      <c r="E405" s="79" t="s">
        <v>402</v>
      </c>
      <c r="Q405"/>
      <c r="R405"/>
    </row>
    <row r="406" spans="1:18" x14ac:dyDescent="0.25">
      <c r="A406" s="78">
        <v>50</v>
      </c>
      <c r="B406" s="79" t="s">
        <v>176</v>
      </c>
      <c r="C406" s="2">
        <v>2</v>
      </c>
      <c r="D406" s="82">
        <v>50001</v>
      </c>
      <c r="E406" s="79" t="s">
        <v>480</v>
      </c>
      <c r="Q406"/>
      <c r="R406"/>
    </row>
    <row r="407" spans="1:18" x14ac:dyDescent="0.25">
      <c r="A407" s="78">
        <v>50</v>
      </c>
      <c r="B407" s="79" t="s">
        <v>176</v>
      </c>
      <c r="C407" s="2">
        <v>3</v>
      </c>
      <c r="D407" s="82">
        <v>50002</v>
      </c>
      <c r="E407" s="79" t="s">
        <v>481</v>
      </c>
      <c r="Q407"/>
      <c r="R407"/>
    </row>
    <row r="408" spans="1:18" x14ac:dyDescent="0.25">
      <c r="A408" s="78">
        <v>50</v>
      </c>
      <c r="B408" s="79" t="s">
        <v>176</v>
      </c>
      <c r="C408" s="2">
        <v>4</v>
      </c>
      <c r="D408" s="82">
        <v>50003</v>
      </c>
      <c r="E408" s="79" t="s">
        <v>482</v>
      </c>
      <c r="Q408"/>
      <c r="R408"/>
    </row>
    <row r="409" spans="1:18" x14ac:dyDescent="0.25">
      <c r="A409" s="78">
        <v>50</v>
      </c>
      <c r="B409" s="79" t="s">
        <v>176</v>
      </c>
      <c r="C409" s="2">
        <v>5</v>
      </c>
      <c r="D409" s="82">
        <v>50005</v>
      </c>
      <c r="E409" s="79" t="s">
        <v>483</v>
      </c>
      <c r="Q409"/>
      <c r="R409"/>
    </row>
    <row r="410" spans="1:18" x14ac:dyDescent="0.25">
      <c r="A410" s="78">
        <v>50</v>
      </c>
      <c r="B410" s="79" t="s">
        <v>176</v>
      </c>
      <c r="C410" s="2">
        <v>6</v>
      </c>
      <c r="D410" s="82">
        <v>50006</v>
      </c>
      <c r="E410" s="79" t="s">
        <v>484</v>
      </c>
      <c r="Q410"/>
      <c r="R410"/>
    </row>
    <row r="411" spans="1:18" x14ac:dyDescent="0.25">
      <c r="A411" s="78">
        <v>50</v>
      </c>
      <c r="B411" s="79" t="s">
        <v>176</v>
      </c>
      <c r="C411" s="2">
        <v>7</v>
      </c>
      <c r="D411" s="82">
        <v>50007</v>
      </c>
      <c r="E411" s="79" t="s">
        <v>485</v>
      </c>
      <c r="Q411"/>
      <c r="R411"/>
    </row>
    <row r="412" spans="1:18" x14ac:dyDescent="0.25">
      <c r="A412" s="78">
        <v>50</v>
      </c>
      <c r="B412" s="79" t="s">
        <v>176</v>
      </c>
      <c r="C412" s="2">
        <v>8</v>
      </c>
      <c r="D412" s="82">
        <v>50009</v>
      </c>
      <c r="E412" s="79" t="s">
        <v>486</v>
      </c>
      <c r="Q412"/>
      <c r="R412"/>
    </row>
    <row r="413" spans="1:18" x14ac:dyDescent="0.25">
      <c r="A413" s="78">
        <v>50</v>
      </c>
      <c r="B413" s="79" t="s">
        <v>176</v>
      </c>
      <c r="C413" s="2">
        <v>9</v>
      </c>
      <c r="D413" s="82">
        <v>50010</v>
      </c>
      <c r="E413" s="79" t="s">
        <v>487</v>
      </c>
      <c r="Q413"/>
      <c r="R413"/>
    </row>
    <row r="414" spans="1:18" x14ac:dyDescent="0.25">
      <c r="A414" s="78">
        <v>50</v>
      </c>
      <c r="B414" s="79" t="s">
        <v>176</v>
      </c>
      <c r="C414" s="2">
        <v>10</v>
      </c>
      <c r="D414" s="82">
        <v>50012</v>
      </c>
      <c r="E414" s="79" t="s">
        <v>488</v>
      </c>
      <c r="Q414"/>
      <c r="R414"/>
    </row>
    <row r="415" spans="1:18" x14ac:dyDescent="0.25">
      <c r="A415" s="78">
        <v>50</v>
      </c>
      <c r="B415" s="79" t="s">
        <v>176</v>
      </c>
      <c r="C415" s="2">
        <v>11</v>
      </c>
      <c r="D415" s="82">
        <v>50013</v>
      </c>
      <c r="E415" s="79" t="s">
        <v>489</v>
      </c>
      <c r="Q415"/>
      <c r="R415"/>
    </row>
    <row r="416" spans="1:18" x14ac:dyDescent="0.25">
      <c r="A416" s="78">
        <v>50</v>
      </c>
      <c r="B416" s="79" t="s">
        <v>176</v>
      </c>
      <c r="C416" s="2">
        <v>12</v>
      </c>
      <c r="D416" s="82">
        <v>50014</v>
      </c>
      <c r="E416" s="79" t="s">
        <v>490</v>
      </c>
      <c r="Q416"/>
      <c r="R416"/>
    </row>
    <row r="417" spans="1:18" x14ac:dyDescent="0.25">
      <c r="A417" s="78">
        <v>50</v>
      </c>
      <c r="B417" s="79" t="s">
        <v>176</v>
      </c>
      <c r="C417" s="2">
        <v>13</v>
      </c>
      <c r="D417" s="82">
        <v>94083</v>
      </c>
      <c r="E417" s="79" t="s">
        <v>665</v>
      </c>
      <c r="Q417"/>
      <c r="R417"/>
    </row>
    <row r="418" spans="1:18" x14ac:dyDescent="0.25">
      <c r="A418" s="78">
        <v>50</v>
      </c>
      <c r="B418" s="79" t="s">
        <v>176</v>
      </c>
      <c r="C418" s="2">
        <v>14</v>
      </c>
      <c r="D418" s="82">
        <v>96091</v>
      </c>
      <c r="E418" s="79" t="s">
        <v>672</v>
      </c>
      <c r="Q418"/>
      <c r="R418"/>
    </row>
    <row r="419" spans="1:18" x14ac:dyDescent="0.25">
      <c r="A419" s="78">
        <v>50</v>
      </c>
      <c r="B419" s="79" t="s">
        <v>176</v>
      </c>
      <c r="C419" s="2">
        <v>15</v>
      </c>
      <c r="D419" s="82">
        <v>96119</v>
      </c>
      <c r="E419" s="79" t="s">
        <v>691</v>
      </c>
      <c r="Q419"/>
      <c r="R419"/>
    </row>
    <row r="420" spans="1:18" x14ac:dyDescent="0.25">
      <c r="A420" s="78">
        <v>50</v>
      </c>
      <c r="B420" s="79" t="s">
        <v>176</v>
      </c>
      <c r="C420" s="2">
        <v>16</v>
      </c>
      <c r="D420" s="82">
        <v>110014</v>
      </c>
      <c r="E420" s="79" t="s">
        <v>747</v>
      </c>
      <c r="Q420"/>
      <c r="R420"/>
    </row>
    <row r="421" spans="1:18" x14ac:dyDescent="0.25">
      <c r="A421" s="78">
        <v>51</v>
      </c>
      <c r="B421" s="79" t="s">
        <v>177</v>
      </c>
      <c r="C421" s="2">
        <v>1</v>
      </c>
      <c r="D421" s="82">
        <v>19144</v>
      </c>
      <c r="E421" s="79" t="s">
        <v>327</v>
      </c>
      <c r="Q421"/>
      <c r="R421"/>
    </row>
    <row r="422" spans="1:18" x14ac:dyDescent="0.25">
      <c r="A422" s="78">
        <v>51</v>
      </c>
      <c r="B422" s="79" t="s">
        <v>177</v>
      </c>
      <c r="C422" s="2">
        <v>2</v>
      </c>
      <c r="D422" s="82">
        <v>42111</v>
      </c>
      <c r="E422" s="79" t="s">
        <v>433</v>
      </c>
      <c r="Q422"/>
      <c r="R422"/>
    </row>
    <row r="423" spans="1:18" x14ac:dyDescent="0.25">
      <c r="A423" s="78">
        <v>51</v>
      </c>
      <c r="B423" s="79" t="s">
        <v>177</v>
      </c>
      <c r="C423" s="2">
        <v>3</v>
      </c>
      <c r="D423" s="82">
        <v>48070</v>
      </c>
      <c r="E423" s="79" t="s">
        <v>464</v>
      </c>
      <c r="Q423"/>
      <c r="R423"/>
    </row>
    <row r="424" spans="1:18" x14ac:dyDescent="0.25">
      <c r="A424" s="78">
        <v>51</v>
      </c>
      <c r="B424" s="79" t="s">
        <v>177</v>
      </c>
      <c r="C424" s="2">
        <v>4</v>
      </c>
      <c r="D424" s="82">
        <v>48075</v>
      </c>
      <c r="E424" s="79" t="s">
        <v>469</v>
      </c>
      <c r="Q424"/>
      <c r="R424"/>
    </row>
    <row r="425" spans="1:18" x14ac:dyDescent="0.25">
      <c r="A425" s="78">
        <v>51</v>
      </c>
      <c r="B425" s="79" t="s">
        <v>177</v>
      </c>
      <c r="C425" s="2">
        <v>5</v>
      </c>
      <c r="D425" s="82">
        <v>51150</v>
      </c>
      <c r="E425" s="79" t="s">
        <v>491</v>
      </c>
      <c r="Q425"/>
      <c r="R425"/>
    </row>
    <row r="426" spans="1:18" x14ac:dyDescent="0.25">
      <c r="A426" s="78">
        <v>51</v>
      </c>
      <c r="B426" s="79" t="s">
        <v>177</v>
      </c>
      <c r="C426" s="2">
        <v>6</v>
      </c>
      <c r="D426" s="82">
        <v>51152</v>
      </c>
      <c r="E426" s="79" t="s">
        <v>492</v>
      </c>
      <c r="Q426"/>
      <c r="R426"/>
    </row>
    <row r="427" spans="1:18" x14ac:dyDescent="0.25">
      <c r="A427" s="78">
        <v>51</v>
      </c>
      <c r="B427" s="79" t="s">
        <v>177</v>
      </c>
      <c r="C427" s="2">
        <v>7</v>
      </c>
      <c r="D427" s="82">
        <v>51153</v>
      </c>
      <c r="E427" s="79" t="s">
        <v>493</v>
      </c>
      <c r="Q427"/>
      <c r="R427"/>
    </row>
    <row r="428" spans="1:18" x14ac:dyDescent="0.25">
      <c r="A428" s="78">
        <v>51</v>
      </c>
      <c r="B428" s="79" t="s">
        <v>177</v>
      </c>
      <c r="C428" s="2">
        <v>8</v>
      </c>
      <c r="D428" s="82">
        <v>51154</v>
      </c>
      <c r="E428" s="79" t="s">
        <v>494</v>
      </c>
      <c r="Q428"/>
      <c r="R428"/>
    </row>
    <row r="429" spans="1:18" x14ac:dyDescent="0.25">
      <c r="A429" s="78">
        <v>51</v>
      </c>
      <c r="B429" s="79" t="s">
        <v>177</v>
      </c>
      <c r="C429" s="2">
        <v>9</v>
      </c>
      <c r="D429" s="82">
        <v>51155</v>
      </c>
      <c r="E429" s="79" t="s">
        <v>495</v>
      </c>
      <c r="Q429"/>
      <c r="R429"/>
    </row>
    <row r="430" spans="1:18" x14ac:dyDescent="0.25">
      <c r="A430" s="78">
        <v>51</v>
      </c>
      <c r="B430" s="79" t="s">
        <v>177</v>
      </c>
      <c r="C430" s="2">
        <v>10</v>
      </c>
      <c r="D430" s="82">
        <v>51156</v>
      </c>
      <c r="E430" s="79" t="s">
        <v>496</v>
      </c>
      <c r="Q430"/>
      <c r="R430"/>
    </row>
    <row r="431" spans="1:18" x14ac:dyDescent="0.25">
      <c r="A431" s="78">
        <v>51</v>
      </c>
      <c r="B431" s="79" t="s">
        <v>177</v>
      </c>
      <c r="C431" s="2">
        <v>11</v>
      </c>
      <c r="D431" s="82">
        <v>51159</v>
      </c>
      <c r="E431" s="79" t="s">
        <v>497</v>
      </c>
      <c r="Q431"/>
      <c r="R431"/>
    </row>
    <row r="432" spans="1:18" x14ac:dyDescent="0.25">
      <c r="A432" s="78">
        <v>51</v>
      </c>
      <c r="B432" s="79" t="s">
        <v>177</v>
      </c>
      <c r="C432" s="2">
        <v>12</v>
      </c>
      <c r="D432" s="82">
        <v>54037</v>
      </c>
      <c r="E432" s="79" t="s">
        <v>503</v>
      </c>
      <c r="Q432"/>
      <c r="R432"/>
    </row>
    <row r="433" spans="1:18" x14ac:dyDescent="0.25">
      <c r="A433" s="78">
        <v>51</v>
      </c>
      <c r="B433" s="79" t="s">
        <v>177</v>
      </c>
      <c r="C433" s="2">
        <v>13</v>
      </c>
      <c r="D433" s="82">
        <v>54041</v>
      </c>
      <c r="E433" s="79" t="s">
        <v>505</v>
      </c>
      <c r="Q433"/>
      <c r="R433"/>
    </row>
    <row r="434" spans="1:18" x14ac:dyDescent="0.25">
      <c r="A434" s="78">
        <v>51</v>
      </c>
      <c r="B434" s="79" t="s">
        <v>177</v>
      </c>
      <c r="C434" s="2">
        <v>14</v>
      </c>
      <c r="D434" s="82">
        <v>97131</v>
      </c>
      <c r="E434" s="79" t="s">
        <v>698</v>
      </c>
      <c r="Q434"/>
      <c r="R434"/>
    </row>
    <row r="435" spans="1:18" x14ac:dyDescent="0.25">
      <c r="A435" s="81">
        <v>52</v>
      </c>
      <c r="B435" s="80" t="s">
        <v>178</v>
      </c>
      <c r="C435" s="2">
        <v>1</v>
      </c>
      <c r="D435" s="83">
        <v>1092</v>
      </c>
      <c r="E435" s="80" t="s">
        <v>249</v>
      </c>
      <c r="Q435"/>
      <c r="R435"/>
    </row>
    <row r="436" spans="1:18" x14ac:dyDescent="0.25">
      <c r="A436" s="78">
        <v>52</v>
      </c>
      <c r="B436" s="79" t="s">
        <v>178</v>
      </c>
      <c r="C436" s="2">
        <v>2</v>
      </c>
      <c r="D436" s="82">
        <v>52096</v>
      </c>
      <c r="E436" s="79" t="s">
        <v>498</v>
      </c>
      <c r="Q436"/>
      <c r="R436"/>
    </row>
    <row r="437" spans="1:18" x14ac:dyDescent="0.25">
      <c r="A437" s="78">
        <v>52</v>
      </c>
      <c r="B437" s="79" t="s">
        <v>178</v>
      </c>
      <c r="C437" s="2">
        <v>3</v>
      </c>
      <c r="D437" s="82">
        <v>56017</v>
      </c>
      <c r="E437" s="79" t="s">
        <v>516</v>
      </c>
      <c r="Q437"/>
      <c r="R437"/>
    </row>
    <row r="438" spans="1:18" x14ac:dyDescent="0.25">
      <c r="A438" s="78">
        <v>52</v>
      </c>
      <c r="B438" s="79" t="s">
        <v>178</v>
      </c>
      <c r="C438" s="2">
        <v>4</v>
      </c>
      <c r="D438" s="82">
        <v>61154</v>
      </c>
      <c r="E438" s="79" t="s">
        <v>532</v>
      </c>
      <c r="Q438"/>
      <c r="R438"/>
    </row>
    <row r="439" spans="1:18" x14ac:dyDescent="0.25">
      <c r="A439" s="78">
        <v>53</v>
      </c>
      <c r="B439" s="79" t="s">
        <v>179</v>
      </c>
      <c r="C439" s="2">
        <v>1</v>
      </c>
      <c r="D439" s="82">
        <v>15001</v>
      </c>
      <c r="E439" s="79" t="s">
        <v>308</v>
      </c>
      <c r="Q439"/>
      <c r="R439"/>
    </row>
    <row r="440" spans="1:18" x14ac:dyDescent="0.25">
      <c r="A440" s="78">
        <v>53</v>
      </c>
      <c r="B440" s="79" t="s">
        <v>179</v>
      </c>
      <c r="C440" s="2">
        <v>2</v>
      </c>
      <c r="D440" s="82">
        <v>15002</v>
      </c>
      <c r="E440" s="79" t="s">
        <v>309</v>
      </c>
      <c r="Q440"/>
      <c r="R440"/>
    </row>
    <row r="441" spans="1:18" x14ac:dyDescent="0.25">
      <c r="A441" s="78">
        <v>53</v>
      </c>
      <c r="B441" s="79" t="s">
        <v>179</v>
      </c>
      <c r="C441" s="2">
        <v>3</v>
      </c>
      <c r="D441" s="82">
        <v>30093</v>
      </c>
      <c r="E441" s="79" t="s">
        <v>376</v>
      </c>
      <c r="Q441"/>
      <c r="R441"/>
    </row>
    <row r="442" spans="1:18" x14ac:dyDescent="0.25">
      <c r="A442" s="78">
        <v>53</v>
      </c>
      <c r="B442" s="79" t="s">
        <v>179</v>
      </c>
      <c r="C442" s="2">
        <v>4</v>
      </c>
      <c r="D442" s="82">
        <v>43001</v>
      </c>
      <c r="E442" s="79" t="s">
        <v>439</v>
      </c>
      <c r="Q442"/>
      <c r="R442"/>
    </row>
    <row r="443" spans="1:18" x14ac:dyDescent="0.25">
      <c r="A443" s="78">
        <v>53</v>
      </c>
      <c r="B443" s="79" t="s">
        <v>179</v>
      </c>
      <c r="C443" s="2">
        <v>5</v>
      </c>
      <c r="D443" s="82">
        <v>53111</v>
      </c>
      <c r="E443" s="79" t="s">
        <v>499</v>
      </c>
      <c r="Q443"/>
      <c r="R443"/>
    </row>
    <row r="444" spans="1:18" x14ac:dyDescent="0.25">
      <c r="A444" s="78">
        <v>53</v>
      </c>
      <c r="B444" s="79" t="s">
        <v>179</v>
      </c>
      <c r="C444" s="2">
        <v>6</v>
      </c>
      <c r="D444" s="82">
        <v>53112</v>
      </c>
      <c r="E444" s="79" t="s">
        <v>500</v>
      </c>
      <c r="Q444"/>
      <c r="R444"/>
    </row>
    <row r="445" spans="1:18" x14ac:dyDescent="0.25">
      <c r="A445" s="78">
        <v>53</v>
      </c>
      <c r="B445" s="79" t="s">
        <v>179</v>
      </c>
      <c r="C445" s="2">
        <v>7</v>
      </c>
      <c r="D445" s="82">
        <v>53113</v>
      </c>
      <c r="E445" s="79" t="s">
        <v>501</v>
      </c>
      <c r="Q445"/>
      <c r="R445"/>
    </row>
    <row r="446" spans="1:18" x14ac:dyDescent="0.25">
      <c r="A446" s="78">
        <v>53</v>
      </c>
      <c r="B446" s="79" t="s">
        <v>179</v>
      </c>
      <c r="C446" s="2">
        <v>8</v>
      </c>
      <c r="D446" s="82">
        <v>53114</v>
      </c>
      <c r="E446" s="79" t="s">
        <v>502</v>
      </c>
      <c r="Q446"/>
      <c r="R446"/>
    </row>
    <row r="447" spans="1:18" x14ac:dyDescent="0.25">
      <c r="A447" s="78">
        <v>53</v>
      </c>
      <c r="B447" s="79" t="s">
        <v>179</v>
      </c>
      <c r="C447" s="2">
        <v>9</v>
      </c>
      <c r="D447" s="82">
        <v>85044</v>
      </c>
      <c r="E447" s="79" t="s">
        <v>630</v>
      </c>
      <c r="Q447"/>
      <c r="R447"/>
    </row>
    <row r="448" spans="1:18" x14ac:dyDescent="0.25">
      <c r="A448" s="78">
        <v>53</v>
      </c>
      <c r="B448" s="79" t="s">
        <v>179</v>
      </c>
      <c r="C448" s="2">
        <v>10</v>
      </c>
      <c r="D448" s="82">
        <v>107156</v>
      </c>
      <c r="E448" s="79" t="s">
        <v>739</v>
      </c>
      <c r="Q448"/>
      <c r="R448"/>
    </row>
    <row r="449" spans="1:18" x14ac:dyDescent="0.25">
      <c r="A449" s="78">
        <v>54</v>
      </c>
      <c r="B449" s="79" t="s">
        <v>180</v>
      </c>
      <c r="C449" s="2">
        <v>1</v>
      </c>
      <c r="D449" s="82">
        <v>48070</v>
      </c>
      <c r="E449" s="79" t="s">
        <v>464</v>
      </c>
      <c r="Q449"/>
      <c r="R449"/>
    </row>
    <row r="450" spans="1:18" x14ac:dyDescent="0.25">
      <c r="A450" s="78">
        <v>54</v>
      </c>
      <c r="B450" s="79" t="s">
        <v>180</v>
      </c>
      <c r="C450" s="2">
        <v>2</v>
      </c>
      <c r="D450" s="82">
        <v>54037</v>
      </c>
      <c r="E450" s="79" t="s">
        <v>503</v>
      </c>
      <c r="Q450"/>
      <c r="R450"/>
    </row>
    <row r="451" spans="1:18" x14ac:dyDescent="0.25">
      <c r="A451" s="78">
        <v>54</v>
      </c>
      <c r="B451" s="79" t="s">
        <v>180</v>
      </c>
      <c r="C451" s="2">
        <v>3</v>
      </c>
      <c r="D451" s="82">
        <v>54039</v>
      </c>
      <c r="E451" s="79" t="s">
        <v>504</v>
      </c>
      <c r="Q451"/>
      <c r="R451"/>
    </row>
    <row r="452" spans="1:18" x14ac:dyDescent="0.25">
      <c r="A452" s="78">
        <v>54</v>
      </c>
      <c r="B452" s="79" t="s">
        <v>180</v>
      </c>
      <c r="C452" s="2">
        <v>4</v>
      </c>
      <c r="D452" s="82">
        <v>54041</v>
      </c>
      <c r="E452" s="79" t="s">
        <v>505</v>
      </c>
      <c r="Q452"/>
      <c r="R452"/>
    </row>
    <row r="453" spans="1:18" x14ac:dyDescent="0.25">
      <c r="A453" s="78">
        <v>54</v>
      </c>
      <c r="B453" s="79" t="s">
        <v>180</v>
      </c>
      <c r="C453" s="2">
        <v>5</v>
      </c>
      <c r="D453" s="82">
        <v>54042</v>
      </c>
      <c r="E453" s="79" t="s">
        <v>506</v>
      </c>
      <c r="Q453"/>
      <c r="R453"/>
    </row>
    <row r="454" spans="1:18" x14ac:dyDescent="0.25">
      <c r="A454" s="78">
        <v>54</v>
      </c>
      <c r="B454" s="79" t="s">
        <v>180</v>
      </c>
      <c r="C454" s="2">
        <v>6</v>
      </c>
      <c r="D454" s="82">
        <v>54043</v>
      </c>
      <c r="E454" s="79" t="s">
        <v>507</v>
      </c>
      <c r="Q454"/>
      <c r="R454"/>
    </row>
    <row r="455" spans="1:18" x14ac:dyDescent="0.25">
      <c r="A455" s="78">
        <v>54</v>
      </c>
      <c r="B455" s="79" t="s">
        <v>180</v>
      </c>
      <c r="C455" s="2">
        <v>7</v>
      </c>
      <c r="D455" s="82">
        <v>54045</v>
      </c>
      <c r="E455" s="79" t="s">
        <v>508</v>
      </c>
      <c r="Q455"/>
      <c r="R455"/>
    </row>
    <row r="456" spans="1:18" x14ac:dyDescent="0.25">
      <c r="A456" s="78">
        <v>54</v>
      </c>
      <c r="B456" s="79" t="s">
        <v>180</v>
      </c>
      <c r="C456" s="2">
        <v>8</v>
      </c>
      <c r="D456" s="82">
        <v>89089</v>
      </c>
      <c r="E456" s="79" t="s">
        <v>645</v>
      </c>
      <c r="Q456"/>
      <c r="R456"/>
    </row>
    <row r="457" spans="1:18" x14ac:dyDescent="0.25">
      <c r="A457" s="78">
        <v>55</v>
      </c>
      <c r="B457" s="79" t="s">
        <v>181</v>
      </c>
      <c r="C457" s="2">
        <v>1</v>
      </c>
      <c r="D457" s="82">
        <v>5128</v>
      </c>
      <c r="E457" s="79" t="s">
        <v>265</v>
      </c>
      <c r="Q457"/>
      <c r="R457"/>
    </row>
    <row r="458" spans="1:18" x14ac:dyDescent="0.25">
      <c r="A458" s="78">
        <v>55</v>
      </c>
      <c r="B458" s="79" t="s">
        <v>181</v>
      </c>
      <c r="C458" s="2">
        <v>2</v>
      </c>
      <c r="D458" s="82">
        <v>39135</v>
      </c>
      <c r="E458" s="79" t="s">
        <v>417</v>
      </c>
      <c r="Q458"/>
      <c r="R458"/>
    </row>
    <row r="459" spans="1:18" x14ac:dyDescent="0.25">
      <c r="A459" s="78">
        <v>55</v>
      </c>
      <c r="B459" s="79" t="s">
        <v>181</v>
      </c>
      <c r="C459" s="2">
        <v>3</v>
      </c>
      <c r="D459" s="82">
        <v>49140</v>
      </c>
      <c r="E459" s="79" t="s">
        <v>476</v>
      </c>
      <c r="Q459"/>
      <c r="R459"/>
    </row>
    <row r="460" spans="1:18" x14ac:dyDescent="0.25">
      <c r="A460" s="78">
        <v>55</v>
      </c>
      <c r="B460" s="79" t="s">
        <v>181</v>
      </c>
      <c r="C460" s="2">
        <v>4</v>
      </c>
      <c r="D460" s="82">
        <v>55104</v>
      </c>
      <c r="E460" s="79" t="s">
        <v>509</v>
      </c>
      <c r="Q460"/>
      <c r="R460"/>
    </row>
    <row r="461" spans="1:18" x14ac:dyDescent="0.25">
      <c r="A461" s="78">
        <v>55</v>
      </c>
      <c r="B461" s="79" t="s">
        <v>181</v>
      </c>
      <c r="C461" s="2">
        <v>5</v>
      </c>
      <c r="D461" s="82">
        <v>55105</v>
      </c>
      <c r="E461" s="79" t="s">
        <v>510</v>
      </c>
      <c r="Q461"/>
      <c r="R461"/>
    </row>
    <row r="462" spans="1:18" x14ac:dyDescent="0.25">
      <c r="A462" s="78">
        <v>55</v>
      </c>
      <c r="B462" s="79" t="s">
        <v>181</v>
      </c>
      <c r="C462" s="2">
        <v>6</v>
      </c>
      <c r="D462" s="82">
        <v>55106</v>
      </c>
      <c r="E462" s="79" t="s">
        <v>511</v>
      </c>
      <c r="Q462"/>
      <c r="R462"/>
    </row>
    <row r="463" spans="1:18" x14ac:dyDescent="0.25">
      <c r="A463" s="78">
        <v>55</v>
      </c>
      <c r="B463" s="79" t="s">
        <v>181</v>
      </c>
      <c r="C463" s="2">
        <v>7</v>
      </c>
      <c r="D463" s="82">
        <v>55108</v>
      </c>
      <c r="E463" s="79" t="s">
        <v>512</v>
      </c>
      <c r="Q463"/>
      <c r="R463"/>
    </row>
    <row r="464" spans="1:18" x14ac:dyDescent="0.25">
      <c r="A464" s="78">
        <v>55</v>
      </c>
      <c r="B464" s="79" t="s">
        <v>181</v>
      </c>
      <c r="C464" s="2">
        <v>8</v>
      </c>
      <c r="D464" s="82">
        <v>55110</v>
      </c>
      <c r="E464" s="79" t="s">
        <v>513</v>
      </c>
      <c r="Q464"/>
      <c r="R464"/>
    </row>
    <row r="465" spans="1:18" x14ac:dyDescent="0.25">
      <c r="A465" s="78">
        <v>55</v>
      </c>
      <c r="B465" s="79" t="s">
        <v>181</v>
      </c>
      <c r="C465" s="2">
        <v>9</v>
      </c>
      <c r="D465" s="82">
        <v>55111</v>
      </c>
      <c r="E465" s="79" t="s">
        <v>514</v>
      </c>
      <c r="Q465"/>
      <c r="R465"/>
    </row>
    <row r="466" spans="1:18" x14ac:dyDescent="0.25">
      <c r="A466" s="78">
        <v>56</v>
      </c>
      <c r="B466" s="79" t="s">
        <v>182</v>
      </c>
      <c r="C466" s="2">
        <v>1</v>
      </c>
      <c r="D466" s="82">
        <v>23101</v>
      </c>
      <c r="E466" s="79" t="s">
        <v>349</v>
      </c>
      <c r="Q466"/>
      <c r="R466"/>
    </row>
    <row r="467" spans="1:18" x14ac:dyDescent="0.25">
      <c r="A467" s="78">
        <v>56</v>
      </c>
      <c r="B467" s="79" t="s">
        <v>182</v>
      </c>
      <c r="C467" s="2">
        <v>2</v>
      </c>
      <c r="D467" s="82">
        <v>52096</v>
      </c>
      <c r="E467" s="79" t="s">
        <v>498</v>
      </c>
      <c r="Q467"/>
      <c r="R467"/>
    </row>
    <row r="468" spans="1:18" x14ac:dyDescent="0.25">
      <c r="A468" s="78">
        <v>56</v>
      </c>
      <c r="B468" s="79" t="s">
        <v>182</v>
      </c>
      <c r="C468" s="2">
        <v>3</v>
      </c>
      <c r="D468" s="82">
        <v>56015</v>
      </c>
      <c r="E468" s="79" t="s">
        <v>515</v>
      </c>
      <c r="Q468"/>
      <c r="R468"/>
    </row>
    <row r="469" spans="1:18" x14ac:dyDescent="0.25">
      <c r="A469" s="78">
        <v>56</v>
      </c>
      <c r="B469" s="79" t="s">
        <v>182</v>
      </c>
      <c r="C469" s="2">
        <v>4</v>
      </c>
      <c r="D469" s="82">
        <v>56017</v>
      </c>
      <c r="E469" s="79" t="s">
        <v>516</v>
      </c>
      <c r="Q469"/>
      <c r="R469"/>
    </row>
    <row r="470" spans="1:18" x14ac:dyDescent="0.25">
      <c r="A470" s="78">
        <v>56</v>
      </c>
      <c r="B470" s="79" t="s">
        <v>182</v>
      </c>
      <c r="C470" s="2">
        <v>5</v>
      </c>
      <c r="D470" s="82">
        <v>64074</v>
      </c>
      <c r="E470" s="79" t="s">
        <v>541</v>
      </c>
      <c r="Q470"/>
      <c r="R470"/>
    </row>
    <row r="471" spans="1:18" x14ac:dyDescent="0.25">
      <c r="A471" s="78">
        <v>57</v>
      </c>
      <c r="B471" s="79" t="s">
        <v>183</v>
      </c>
      <c r="C471" s="2">
        <v>1</v>
      </c>
      <c r="D471" s="82">
        <v>57001</v>
      </c>
      <c r="E471" s="79" t="s">
        <v>517</v>
      </c>
      <c r="Q471"/>
      <c r="R471"/>
    </row>
    <row r="472" spans="1:18" x14ac:dyDescent="0.25">
      <c r="A472" s="78">
        <v>57</v>
      </c>
      <c r="B472" s="79" t="s">
        <v>183</v>
      </c>
      <c r="C472" s="2">
        <v>2</v>
      </c>
      <c r="D472" s="82">
        <v>57002</v>
      </c>
      <c r="E472" s="79" t="s">
        <v>518</v>
      </c>
      <c r="Q472"/>
      <c r="R472"/>
    </row>
    <row r="473" spans="1:18" x14ac:dyDescent="0.25">
      <c r="A473" s="78">
        <v>57</v>
      </c>
      <c r="B473" s="79" t="s">
        <v>183</v>
      </c>
      <c r="C473" s="2">
        <v>3</v>
      </c>
      <c r="D473" s="82">
        <v>57003</v>
      </c>
      <c r="E473" s="79" t="s">
        <v>519</v>
      </c>
      <c r="Q473"/>
      <c r="R473"/>
    </row>
    <row r="474" spans="1:18" x14ac:dyDescent="0.25">
      <c r="A474" s="78">
        <v>57</v>
      </c>
      <c r="B474" s="79" t="s">
        <v>183</v>
      </c>
      <c r="C474" s="2">
        <v>4</v>
      </c>
      <c r="D474" s="82">
        <v>57004</v>
      </c>
      <c r="E474" s="79" t="s">
        <v>520</v>
      </c>
      <c r="Q474"/>
      <c r="R474"/>
    </row>
    <row r="475" spans="1:18" x14ac:dyDescent="0.25">
      <c r="A475" s="78">
        <v>57</v>
      </c>
      <c r="B475" s="79" t="s">
        <v>183</v>
      </c>
      <c r="C475" s="2">
        <v>5</v>
      </c>
      <c r="D475" s="82">
        <v>82101</v>
      </c>
      <c r="E475" s="79" t="s">
        <v>616</v>
      </c>
      <c r="Q475"/>
      <c r="R475"/>
    </row>
    <row r="476" spans="1:18" x14ac:dyDescent="0.25">
      <c r="A476" s="78">
        <v>57</v>
      </c>
      <c r="B476" s="79" t="s">
        <v>183</v>
      </c>
      <c r="C476" s="2">
        <v>6</v>
      </c>
      <c r="D476" s="82">
        <v>109002</v>
      </c>
      <c r="E476" s="79" t="s">
        <v>745</v>
      </c>
      <c r="Q476"/>
      <c r="R476"/>
    </row>
    <row r="477" spans="1:18" x14ac:dyDescent="0.25">
      <c r="A477" s="78">
        <v>57</v>
      </c>
      <c r="B477" s="79" t="s">
        <v>183</v>
      </c>
      <c r="C477" s="2">
        <v>7</v>
      </c>
      <c r="D477" s="82">
        <v>109003</v>
      </c>
      <c r="E477" s="79" t="s">
        <v>746</v>
      </c>
      <c r="Q477"/>
      <c r="R477"/>
    </row>
    <row r="478" spans="1:18" x14ac:dyDescent="0.25">
      <c r="A478" s="78">
        <v>58</v>
      </c>
      <c r="B478" s="79" t="s">
        <v>184</v>
      </c>
      <c r="C478" s="2">
        <v>1</v>
      </c>
      <c r="D478" s="82">
        <v>58106</v>
      </c>
      <c r="E478" s="79" t="s">
        <v>521</v>
      </c>
      <c r="Q478"/>
      <c r="R478"/>
    </row>
    <row r="479" spans="1:18" x14ac:dyDescent="0.25">
      <c r="A479" s="78">
        <v>58</v>
      </c>
      <c r="B479" s="79" t="s">
        <v>184</v>
      </c>
      <c r="C479" s="2">
        <v>2</v>
      </c>
      <c r="D479" s="82">
        <v>58107</v>
      </c>
      <c r="E479" s="79" t="s">
        <v>522</v>
      </c>
      <c r="Q479"/>
      <c r="R479"/>
    </row>
    <row r="480" spans="1:18" x14ac:dyDescent="0.25">
      <c r="A480" s="78">
        <v>58</v>
      </c>
      <c r="B480" s="79" t="s">
        <v>184</v>
      </c>
      <c r="C480" s="2">
        <v>3</v>
      </c>
      <c r="D480" s="82">
        <v>58108</v>
      </c>
      <c r="E480" s="79" t="s">
        <v>523</v>
      </c>
      <c r="Q480"/>
      <c r="R480"/>
    </row>
    <row r="481" spans="1:18" x14ac:dyDescent="0.25">
      <c r="A481" s="78">
        <v>58</v>
      </c>
      <c r="B481" s="79" t="s">
        <v>184</v>
      </c>
      <c r="C481" s="2">
        <v>4</v>
      </c>
      <c r="D481" s="82">
        <v>58109</v>
      </c>
      <c r="E481" s="79" t="s">
        <v>524</v>
      </c>
      <c r="Q481"/>
      <c r="R481"/>
    </row>
    <row r="482" spans="1:18" x14ac:dyDescent="0.25">
      <c r="A482" s="78">
        <v>58</v>
      </c>
      <c r="B482" s="79" t="s">
        <v>184</v>
      </c>
      <c r="C482" s="2">
        <v>5</v>
      </c>
      <c r="D482" s="82">
        <v>58112</v>
      </c>
      <c r="E482" s="79" t="s">
        <v>525</v>
      </c>
      <c r="Q482"/>
      <c r="R482"/>
    </row>
    <row r="483" spans="1:18" x14ac:dyDescent="0.25">
      <c r="A483" s="78">
        <v>59</v>
      </c>
      <c r="B483" s="79" t="s">
        <v>185</v>
      </c>
      <c r="C483" s="2">
        <v>1</v>
      </c>
      <c r="D483" s="82">
        <v>13054</v>
      </c>
      <c r="E483" s="79" t="s">
        <v>296</v>
      </c>
      <c r="Q483"/>
      <c r="R483"/>
    </row>
    <row r="484" spans="1:18" x14ac:dyDescent="0.25">
      <c r="A484" s="78">
        <v>59</v>
      </c>
      <c r="B484" s="79" t="s">
        <v>185</v>
      </c>
      <c r="C484" s="2">
        <v>2</v>
      </c>
      <c r="D484" s="82">
        <v>13061</v>
      </c>
      <c r="E484" s="79" t="s">
        <v>302</v>
      </c>
      <c r="Q484"/>
      <c r="R484"/>
    </row>
    <row r="485" spans="1:18" x14ac:dyDescent="0.25">
      <c r="A485" s="78">
        <v>59</v>
      </c>
      <c r="B485" s="79" t="s">
        <v>185</v>
      </c>
      <c r="C485" s="2">
        <v>3</v>
      </c>
      <c r="D485" s="82">
        <v>17121</v>
      </c>
      <c r="E485" s="79" t="s">
        <v>317</v>
      </c>
      <c r="Q485"/>
      <c r="R485"/>
    </row>
    <row r="486" spans="1:18" x14ac:dyDescent="0.25">
      <c r="A486" s="78">
        <v>59</v>
      </c>
      <c r="B486" s="79" t="s">
        <v>185</v>
      </c>
      <c r="C486" s="2">
        <v>4</v>
      </c>
      <c r="D486" s="82">
        <v>17122</v>
      </c>
      <c r="E486" s="79" t="s">
        <v>318</v>
      </c>
      <c r="Q486"/>
      <c r="R486"/>
    </row>
    <row r="487" spans="1:18" x14ac:dyDescent="0.25">
      <c r="A487" s="78">
        <v>59</v>
      </c>
      <c r="B487" s="79" t="s">
        <v>185</v>
      </c>
      <c r="C487" s="2">
        <v>5</v>
      </c>
      <c r="D487" s="82">
        <v>21148</v>
      </c>
      <c r="E487" s="79" t="s">
        <v>337</v>
      </c>
      <c r="Q487"/>
      <c r="R487"/>
    </row>
    <row r="488" spans="1:18" x14ac:dyDescent="0.25">
      <c r="A488" s="78">
        <v>59</v>
      </c>
      <c r="B488" s="79" t="s">
        <v>185</v>
      </c>
      <c r="C488" s="2">
        <v>6</v>
      </c>
      <c r="D488" s="82">
        <v>31122</v>
      </c>
      <c r="E488" s="79" t="s">
        <v>381</v>
      </c>
      <c r="Q488"/>
      <c r="R488"/>
    </row>
    <row r="489" spans="1:18" x14ac:dyDescent="0.25">
      <c r="A489" s="78">
        <v>59</v>
      </c>
      <c r="B489" s="79" t="s">
        <v>185</v>
      </c>
      <c r="C489" s="2">
        <v>7</v>
      </c>
      <c r="D489" s="82">
        <v>40103</v>
      </c>
      <c r="E489" s="79" t="s">
        <v>425</v>
      </c>
      <c r="Q489"/>
      <c r="R489"/>
    </row>
    <row r="490" spans="1:18" x14ac:dyDescent="0.25">
      <c r="A490" s="78">
        <v>59</v>
      </c>
      <c r="B490" s="79" t="s">
        <v>185</v>
      </c>
      <c r="C490" s="2">
        <v>8</v>
      </c>
      <c r="D490" s="82">
        <v>40107</v>
      </c>
      <c r="E490" s="79" t="s">
        <v>427</v>
      </c>
      <c r="Q490"/>
      <c r="R490"/>
    </row>
    <row r="491" spans="1:18" x14ac:dyDescent="0.25">
      <c r="A491" s="78">
        <v>59</v>
      </c>
      <c r="B491" s="79" t="s">
        <v>185</v>
      </c>
      <c r="C491" s="2">
        <v>9</v>
      </c>
      <c r="D491" s="82">
        <v>58108</v>
      </c>
      <c r="E491" s="79" t="s">
        <v>523</v>
      </c>
      <c r="Q491"/>
      <c r="R491"/>
    </row>
    <row r="492" spans="1:18" x14ac:dyDescent="0.25">
      <c r="A492" s="78">
        <v>59</v>
      </c>
      <c r="B492" s="79" t="s">
        <v>185</v>
      </c>
      <c r="C492" s="2">
        <v>10</v>
      </c>
      <c r="D492" s="82">
        <v>59113</v>
      </c>
      <c r="E492" s="79" t="s">
        <v>526</v>
      </c>
      <c r="Q492"/>
      <c r="R492"/>
    </row>
    <row r="493" spans="1:18" x14ac:dyDescent="0.25">
      <c r="A493" s="78">
        <v>59</v>
      </c>
      <c r="B493" s="79" t="s">
        <v>185</v>
      </c>
      <c r="C493" s="2">
        <v>11</v>
      </c>
      <c r="D493" s="82">
        <v>59114</v>
      </c>
      <c r="E493" s="79" t="s">
        <v>527</v>
      </c>
      <c r="Q493"/>
      <c r="R493"/>
    </row>
    <row r="494" spans="1:18" x14ac:dyDescent="0.25">
      <c r="A494" s="78">
        <v>59</v>
      </c>
      <c r="B494" s="79" t="s">
        <v>185</v>
      </c>
      <c r="C494" s="2">
        <v>12</v>
      </c>
      <c r="D494" s="82">
        <v>59117</v>
      </c>
      <c r="E494" s="79" t="s">
        <v>528</v>
      </c>
      <c r="Q494"/>
      <c r="R494"/>
    </row>
    <row r="495" spans="1:18" x14ac:dyDescent="0.25">
      <c r="A495" s="78">
        <v>60</v>
      </c>
      <c r="B495" s="79" t="s">
        <v>186</v>
      </c>
      <c r="C495" s="2">
        <v>1</v>
      </c>
      <c r="D495" s="82">
        <v>5120</v>
      </c>
      <c r="E495" s="79" t="s">
        <v>259</v>
      </c>
      <c r="Q495"/>
      <c r="R495"/>
    </row>
    <row r="496" spans="1:18" x14ac:dyDescent="0.25">
      <c r="A496" s="78">
        <v>60</v>
      </c>
      <c r="B496" s="79" t="s">
        <v>186</v>
      </c>
      <c r="C496" s="2">
        <v>2</v>
      </c>
      <c r="D496" s="82">
        <v>5121</v>
      </c>
      <c r="E496" s="79" t="s">
        <v>260</v>
      </c>
      <c r="Q496"/>
      <c r="R496"/>
    </row>
    <row r="497" spans="1:18" x14ac:dyDescent="0.25">
      <c r="A497" s="78">
        <v>60</v>
      </c>
      <c r="B497" s="79" t="s">
        <v>186</v>
      </c>
      <c r="C497" s="2">
        <v>3</v>
      </c>
      <c r="D497" s="82">
        <v>60077</v>
      </c>
      <c r="E497" s="79" t="s">
        <v>529</v>
      </c>
      <c r="Q497"/>
      <c r="R497"/>
    </row>
    <row r="498" spans="1:18" x14ac:dyDescent="0.25">
      <c r="A498" s="78">
        <v>60</v>
      </c>
      <c r="B498" s="79" t="s">
        <v>186</v>
      </c>
      <c r="C498" s="2">
        <v>4</v>
      </c>
      <c r="D498" s="82">
        <v>73099</v>
      </c>
      <c r="E498" s="79" t="s">
        <v>571</v>
      </c>
      <c r="Q498"/>
      <c r="R498"/>
    </row>
    <row r="499" spans="1:18" x14ac:dyDescent="0.25">
      <c r="A499" s="78">
        <v>60</v>
      </c>
      <c r="B499" s="79" t="s">
        <v>186</v>
      </c>
      <c r="C499" s="2">
        <v>5</v>
      </c>
      <c r="D499" s="82">
        <v>73106</v>
      </c>
      <c r="E499" s="79" t="s">
        <v>574</v>
      </c>
      <c r="Q499"/>
      <c r="R499"/>
    </row>
    <row r="500" spans="1:18" x14ac:dyDescent="0.25">
      <c r="A500" s="78">
        <v>60</v>
      </c>
      <c r="B500" s="79" t="s">
        <v>186</v>
      </c>
      <c r="C500" s="2">
        <v>6</v>
      </c>
      <c r="D500" s="82">
        <v>73108</v>
      </c>
      <c r="E500" s="79" t="s">
        <v>575</v>
      </c>
      <c r="Q500"/>
      <c r="R500"/>
    </row>
    <row r="501" spans="1:18" x14ac:dyDescent="0.25">
      <c r="A501" s="78">
        <v>61</v>
      </c>
      <c r="B501" s="79" t="s">
        <v>187</v>
      </c>
      <c r="C501" s="2">
        <v>1</v>
      </c>
      <c r="D501" s="82">
        <v>21151</v>
      </c>
      <c r="E501" s="79" t="s">
        <v>340</v>
      </c>
      <c r="Q501"/>
      <c r="R501"/>
    </row>
    <row r="502" spans="1:18" x14ac:dyDescent="0.25">
      <c r="A502" s="78">
        <v>61</v>
      </c>
      <c r="B502" s="79" t="s">
        <v>187</v>
      </c>
      <c r="C502" s="2">
        <v>2</v>
      </c>
      <c r="D502" s="82">
        <v>52096</v>
      </c>
      <c r="E502" s="79" t="s">
        <v>498</v>
      </c>
      <c r="Q502"/>
      <c r="R502"/>
    </row>
    <row r="503" spans="1:18" x14ac:dyDescent="0.25">
      <c r="A503" s="78">
        <v>61</v>
      </c>
      <c r="B503" s="79" t="s">
        <v>187</v>
      </c>
      <c r="C503" s="2">
        <v>3</v>
      </c>
      <c r="D503" s="82">
        <v>58107</v>
      </c>
      <c r="E503" s="79" t="s">
        <v>522</v>
      </c>
      <c r="Q503"/>
      <c r="R503"/>
    </row>
    <row r="504" spans="1:18" x14ac:dyDescent="0.25">
      <c r="A504" s="78">
        <v>61</v>
      </c>
      <c r="B504" s="79" t="s">
        <v>187</v>
      </c>
      <c r="C504" s="2">
        <v>4</v>
      </c>
      <c r="D504" s="82">
        <v>61150</v>
      </c>
      <c r="E504" s="79" t="s">
        <v>530</v>
      </c>
      <c r="Q504"/>
      <c r="R504"/>
    </row>
    <row r="505" spans="1:18" x14ac:dyDescent="0.25">
      <c r="A505" s="78">
        <v>61</v>
      </c>
      <c r="B505" s="79" t="s">
        <v>187</v>
      </c>
      <c r="C505" s="2">
        <v>5</v>
      </c>
      <c r="D505" s="82">
        <v>61151</v>
      </c>
      <c r="E505" s="79" t="s">
        <v>531</v>
      </c>
      <c r="Q505"/>
      <c r="R505"/>
    </row>
    <row r="506" spans="1:18" x14ac:dyDescent="0.25">
      <c r="A506" s="78">
        <v>61</v>
      </c>
      <c r="B506" s="79" t="s">
        <v>187</v>
      </c>
      <c r="C506" s="2">
        <v>6</v>
      </c>
      <c r="D506" s="82">
        <v>61154</v>
      </c>
      <c r="E506" s="79" t="s">
        <v>532</v>
      </c>
      <c r="Q506"/>
      <c r="R506"/>
    </row>
    <row r="507" spans="1:18" x14ac:dyDescent="0.25">
      <c r="A507" s="78">
        <v>61</v>
      </c>
      <c r="B507" s="79" t="s">
        <v>187</v>
      </c>
      <c r="C507" s="2">
        <v>7</v>
      </c>
      <c r="D507" s="82">
        <v>61156</v>
      </c>
      <c r="E507" s="79" t="s">
        <v>533</v>
      </c>
      <c r="Q507"/>
      <c r="R507"/>
    </row>
    <row r="508" spans="1:18" x14ac:dyDescent="0.25">
      <c r="A508" s="78">
        <v>61</v>
      </c>
      <c r="B508" s="79" t="s">
        <v>187</v>
      </c>
      <c r="C508" s="2">
        <v>8</v>
      </c>
      <c r="D508" s="82">
        <v>61157</v>
      </c>
      <c r="E508" s="79" t="s">
        <v>534</v>
      </c>
      <c r="Q508"/>
      <c r="R508"/>
    </row>
    <row r="509" spans="1:18" x14ac:dyDescent="0.25">
      <c r="A509" s="78">
        <v>61</v>
      </c>
      <c r="B509" s="79" t="s">
        <v>187</v>
      </c>
      <c r="C509" s="2">
        <v>9</v>
      </c>
      <c r="D509" s="82">
        <v>61158</v>
      </c>
      <c r="E509" s="79" t="s">
        <v>535</v>
      </c>
      <c r="Q509"/>
      <c r="R509"/>
    </row>
    <row r="510" spans="1:18" x14ac:dyDescent="0.25">
      <c r="A510" s="78">
        <v>61</v>
      </c>
      <c r="B510" s="79" t="s">
        <v>187</v>
      </c>
      <c r="C510" s="2">
        <v>10</v>
      </c>
      <c r="D510" s="82">
        <v>102081</v>
      </c>
      <c r="E510" s="79" t="s">
        <v>710</v>
      </c>
      <c r="Q510"/>
      <c r="R510"/>
    </row>
    <row r="511" spans="1:18" x14ac:dyDescent="0.25">
      <c r="A511" s="78">
        <v>61</v>
      </c>
      <c r="B511" s="79" t="s">
        <v>187</v>
      </c>
      <c r="C511" s="2">
        <v>11</v>
      </c>
      <c r="D511" s="82">
        <v>102085</v>
      </c>
      <c r="E511" s="79" t="s">
        <v>711</v>
      </c>
      <c r="Q511"/>
      <c r="R511"/>
    </row>
    <row r="512" spans="1:18" x14ac:dyDescent="0.25">
      <c r="A512" s="78">
        <v>62</v>
      </c>
      <c r="B512" s="79" t="s">
        <v>188</v>
      </c>
      <c r="C512" s="2">
        <v>1</v>
      </c>
      <c r="D512" s="82">
        <v>47062</v>
      </c>
      <c r="E512" s="79" t="s">
        <v>458</v>
      </c>
      <c r="Q512"/>
      <c r="R512"/>
    </row>
    <row r="513" spans="1:18" x14ac:dyDescent="0.25">
      <c r="A513" s="78">
        <v>62</v>
      </c>
      <c r="B513" s="79" t="s">
        <v>188</v>
      </c>
      <c r="C513" s="2">
        <v>2</v>
      </c>
      <c r="D513" s="82">
        <v>62070</v>
      </c>
      <c r="E513" s="79" t="s">
        <v>536</v>
      </c>
      <c r="Q513"/>
      <c r="R513"/>
    </row>
    <row r="514" spans="1:18" x14ac:dyDescent="0.25">
      <c r="A514" s="78">
        <v>62</v>
      </c>
      <c r="B514" s="79" t="s">
        <v>188</v>
      </c>
      <c r="C514" s="2">
        <v>3</v>
      </c>
      <c r="D514" s="82">
        <v>62072</v>
      </c>
      <c r="E514" s="79" t="s">
        <v>537</v>
      </c>
      <c r="Q514"/>
      <c r="R514"/>
    </row>
    <row r="515" spans="1:18" x14ac:dyDescent="0.25">
      <c r="A515" s="78">
        <v>62</v>
      </c>
      <c r="B515" s="79" t="s">
        <v>188</v>
      </c>
      <c r="C515" s="2">
        <v>4</v>
      </c>
      <c r="D515" s="82">
        <v>111087</v>
      </c>
      <c r="E515" s="79" t="s">
        <v>752</v>
      </c>
      <c r="Q515"/>
      <c r="R515"/>
    </row>
    <row r="516" spans="1:18" x14ac:dyDescent="0.25">
      <c r="A516" s="78">
        <v>63</v>
      </c>
      <c r="B516" s="79" t="s">
        <v>189</v>
      </c>
      <c r="C516" s="2">
        <v>1</v>
      </c>
      <c r="D516" s="82">
        <v>63066</v>
      </c>
      <c r="E516" s="79" t="s">
        <v>538</v>
      </c>
      <c r="Q516"/>
      <c r="R516"/>
    </row>
    <row r="517" spans="1:18" x14ac:dyDescent="0.25">
      <c r="A517" s="78">
        <v>63</v>
      </c>
      <c r="B517" s="79" t="s">
        <v>189</v>
      </c>
      <c r="C517" s="2">
        <v>2</v>
      </c>
      <c r="D517" s="82">
        <v>63067</v>
      </c>
      <c r="E517" s="79" t="s">
        <v>539</v>
      </c>
      <c r="Q517"/>
      <c r="R517"/>
    </row>
    <row r="518" spans="1:18" x14ac:dyDescent="0.25">
      <c r="A518" s="78">
        <v>63</v>
      </c>
      <c r="B518" s="79" t="s">
        <v>189</v>
      </c>
      <c r="C518" s="2">
        <v>3</v>
      </c>
      <c r="D518" s="82">
        <v>66104</v>
      </c>
      <c r="E518" s="79" t="s">
        <v>547</v>
      </c>
      <c r="Q518"/>
      <c r="R518"/>
    </row>
    <row r="519" spans="1:18" x14ac:dyDescent="0.25">
      <c r="A519" s="78">
        <v>63</v>
      </c>
      <c r="B519" s="79" t="s">
        <v>189</v>
      </c>
      <c r="C519" s="2">
        <v>4</v>
      </c>
      <c r="D519" s="82">
        <v>81094</v>
      </c>
      <c r="E519" s="79" t="s">
        <v>611</v>
      </c>
      <c r="Q519"/>
      <c r="R519"/>
    </row>
    <row r="520" spans="1:18" x14ac:dyDescent="0.25">
      <c r="A520" s="78">
        <v>63</v>
      </c>
      <c r="B520" s="79" t="s">
        <v>189</v>
      </c>
      <c r="C520" s="2">
        <v>5</v>
      </c>
      <c r="D520" s="82">
        <v>81096</v>
      </c>
      <c r="E520" s="79" t="s">
        <v>613</v>
      </c>
      <c r="Q520"/>
      <c r="R520"/>
    </row>
    <row r="521" spans="1:18" x14ac:dyDescent="0.25">
      <c r="A521" s="78">
        <v>63</v>
      </c>
      <c r="B521" s="79" t="s">
        <v>189</v>
      </c>
      <c r="C521" s="2">
        <v>6</v>
      </c>
      <c r="D521" s="82">
        <v>85048</v>
      </c>
      <c r="E521" s="79" t="s">
        <v>633</v>
      </c>
      <c r="Q521"/>
      <c r="R521"/>
    </row>
    <row r="522" spans="1:18" x14ac:dyDescent="0.25">
      <c r="A522" s="78">
        <v>64</v>
      </c>
      <c r="B522" s="79" t="s">
        <v>190</v>
      </c>
      <c r="C522" s="2">
        <v>1</v>
      </c>
      <c r="D522" s="82">
        <v>56017</v>
      </c>
      <c r="E522" s="79" t="s">
        <v>516</v>
      </c>
      <c r="Q522"/>
      <c r="R522"/>
    </row>
    <row r="523" spans="1:18" x14ac:dyDescent="0.25">
      <c r="A523" s="78">
        <v>64</v>
      </c>
      <c r="B523" s="79" t="s">
        <v>190</v>
      </c>
      <c r="C523" s="2">
        <v>2</v>
      </c>
      <c r="D523" s="82">
        <v>64072</v>
      </c>
      <c r="E523" s="79" t="s">
        <v>540</v>
      </c>
      <c r="Q523"/>
      <c r="R523"/>
    </row>
    <row r="524" spans="1:18" x14ac:dyDescent="0.25">
      <c r="A524" s="78">
        <v>64</v>
      </c>
      <c r="B524" s="79" t="s">
        <v>190</v>
      </c>
      <c r="C524" s="2">
        <v>3</v>
      </c>
      <c r="D524" s="82">
        <v>64074</v>
      </c>
      <c r="E524" s="79" t="s">
        <v>541</v>
      </c>
      <c r="Q524"/>
      <c r="R524"/>
    </row>
    <row r="525" spans="1:18" x14ac:dyDescent="0.25">
      <c r="A525" s="78">
        <v>64</v>
      </c>
      <c r="B525" s="79" t="s">
        <v>190</v>
      </c>
      <c r="C525" s="2">
        <v>4</v>
      </c>
      <c r="D525" s="82">
        <v>64075</v>
      </c>
      <c r="E525" s="79" t="s">
        <v>542</v>
      </c>
      <c r="Q525"/>
      <c r="R525"/>
    </row>
    <row r="526" spans="1:18" x14ac:dyDescent="0.25">
      <c r="A526" s="78">
        <v>64</v>
      </c>
      <c r="B526" s="79" t="s">
        <v>190</v>
      </c>
      <c r="C526" s="2">
        <v>5</v>
      </c>
      <c r="D526" s="82">
        <v>69106</v>
      </c>
      <c r="E526" s="79" t="s">
        <v>559</v>
      </c>
      <c r="Q526"/>
      <c r="R526"/>
    </row>
    <row r="527" spans="1:18" x14ac:dyDescent="0.25">
      <c r="A527" s="78">
        <v>65</v>
      </c>
      <c r="B527" s="79" t="s">
        <v>191</v>
      </c>
      <c r="C527" s="2">
        <v>1</v>
      </c>
      <c r="D527" s="82">
        <v>40101</v>
      </c>
      <c r="E527" s="79" t="s">
        <v>424</v>
      </c>
      <c r="Q527"/>
      <c r="R527"/>
    </row>
    <row r="528" spans="1:18" x14ac:dyDescent="0.25">
      <c r="A528" s="78">
        <v>65</v>
      </c>
      <c r="B528" s="79" t="s">
        <v>191</v>
      </c>
      <c r="C528" s="2">
        <v>2</v>
      </c>
      <c r="D528" s="82">
        <v>41001</v>
      </c>
      <c r="E528" s="79" t="s">
        <v>428</v>
      </c>
      <c r="Q528"/>
      <c r="R528"/>
    </row>
    <row r="529" spans="1:18" x14ac:dyDescent="0.25">
      <c r="A529" s="78">
        <v>65</v>
      </c>
      <c r="B529" s="79" t="s">
        <v>191</v>
      </c>
      <c r="C529" s="2">
        <v>3</v>
      </c>
      <c r="D529" s="82">
        <v>41002</v>
      </c>
      <c r="E529" s="79" t="s">
        <v>429</v>
      </c>
      <c r="Q529"/>
      <c r="R529"/>
    </row>
    <row r="530" spans="1:18" x14ac:dyDescent="0.25">
      <c r="A530" s="78">
        <v>65</v>
      </c>
      <c r="B530" s="79" t="s">
        <v>191</v>
      </c>
      <c r="C530" s="2">
        <v>4</v>
      </c>
      <c r="D530" s="82">
        <v>65096</v>
      </c>
      <c r="E530" s="79" t="s">
        <v>543</v>
      </c>
      <c r="Q530"/>
      <c r="R530"/>
    </row>
    <row r="531" spans="1:18" x14ac:dyDescent="0.25">
      <c r="A531" s="78">
        <v>65</v>
      </c>
      <c r="B531" s="79" t="s">
        <v>191</v>
      </c>
      <c r="C531" s="2">
        <v>5</v>
      </c>
      <c r="D531" s="82">
        <v>65098</v>
      </c>
      <c r="E531" s="79" t="s">
        <v>544</v>
      </c>
      <c r="Q531"/>
      <c r="R531"/>
    </row>
    <row r="532" spans="1:18" x14ac:dyDescent="0.25">
      <c r="A532" s="78">
        <v>65</v>
      </c>
      <c r="B532" s="79" t="s">
        <v>191</v>
      </c>
      <c r="C532" s="2">
        <v>6</v>
      </c>
      <c r="D532" s="82">
        <v>105125</v>
      </c>
      <c r="E532" s="79" t="s">
        <v>726</v>
      </c>
      <c r="Q532"/>
      <c r="R532"/>
    </row>
    <row r="533" spans="1:18" x14ac:dyDescent="0.25">
      <c r="A533" s="78">
        <v>66</v>
      </c>
      <c r="B533" s="79" t="s">
        <v>192</v>
      </c>
      <c r="C533" s="2">
        <v>1</v>
      </c>
      <c r="D533" s="82">
        <v>26005</v>
      </c>
      <c r="E533" s="79" t="s">
        <v>361</v>
      </c>
      <c r="Q533"/>
      <c r="R533"/>
    </row>
    <row r="534" spans="1:18" x14ac:dyDescent="0.25">
      <c r="A534" s="78">
        <v>66</v>
      </c>
      <c r="B534" s="79" t="s">
        <v>192</v>
      </c>
      <c r="C534" s="2">
        <v>2</v>
      </c>
      <c r="D534" s="82">
        <v>66102</v>
      </c>
      <c r="E534" s="79" t="s">
        <v>545</v>
      </c>
      <c r="Q534"/>
      <c r="R534"/>
    </row>
    <row r="535" spans="1:18" x14ac:dyDescent="0.25">
      <c r="A535" s="78">
        <v>66</v>
      </c>
      <c r="B535" s="79" t="s">
        <v>192</v>
      </c>
      <c r="C535" s="2">
        <v>3</v>
      </c>
      <c r="D535" s="82">
        <v>66103</v>
      </c>
      <c r="E535" s="79" t="s">
        <v>546</v>
      </c>
      <c r="Q535"/>
      <c r="R535"/>
    </row>
    <row r="536" spans="1:18" x14ac:dyDescent="0.25">
      <c r="A536" s="78">
        <v>66</v>
      </c>
      <c r="B536" s="79" t="s">
        <v>192</v>
      </c>
      <c r="C536" s="2">
        <v>4</v>
      </c>
      <c r="D536" s="82">
        <v>66104</v>
      </c>
      <c r="E536" s="79" t="s">
        <v>547</v>
      </c>
      <c r="Q536"/>
      <c r="R536"/>
    </row>
    <row r="537" spans="1:18" x14ac:dyDescent="0.25">
      <c r="A537" s="78">
        <v>66</v>
      </c>
      <c r="B537" s="79" t="s">
        <v>192</v>
      </c>
      <c r="C537" s="2">
        <v>5</v>
      </c>
      <c r="D537" s="82">
        <v>66105</v>
      </c>
      <c r="E537" s="79" t="s">
        <v>548</v>
      </c>
      <c r="Q537"/>
      <c r="R537"/>
    </row>
    <row r="538" spans="1:18" x14ac:dyDescent="0.25">
      <c r="A538" s="78">
        <v>66</v>
      </c>
      <c r="B538" s="79" t="s">
        <v>192</v>
      </c>
      <c r="C538" s="2">
        <v>6</v>
      </c>
      <c r="D538" s="82">
        <v>66107</v>
      </c>
      <c r="E538" s="79" t="s">
        <v>549</v>
      </c>
      <c r="Q538"/>
      <c r="R538"/>
    </row>
    <row r="539" spans="1:18" x14ac:dyDescent="0.25">
      <c r="A539" s="78">
        <v>66</v>
      </c>
      <c r="B539" s="79" t="s">
        <v>192</v>
      </c>
      <c r="C539" s="2">
        <v>7</v>
      </c>
      <c r="D539" s="82">
        <v>76083</v>
      </c>
      <c r="E539" s="79" t="s">
        <v>589</v>
      </c>
      <c r="Q539"/>
      <c r="R539"/>
    </row>
    <row r="540" spans="1:18" x14ac:dyDescent="0.25">
      <c r="A540" s="78">
        <v>67</v>
      </c>
      <c r="B540" s="79" t="s">
        <v>193</v>
      </c>
      <c r="C540" s="2">
        <v>1</v>
      </c>
      <c r="D540" s="82">
        <v>67055</v>
      </c>
      <c r="E540" s="79" t="s">
        <v>550</v>
      </c>
      <c r="Q540"/>
      <c r="R540"/>
    </row>
    <row r="541" spans="1:18" x14ac:dyDescent="0.25">
      <c r="A541" s="78">
        <v>67</v>
      </c>
      <c r="B541" s="79" t="s">
        <v>193</v>
      </c>
      <c r="C541" s="2">
        <v>2</v>
      </c>
      <c r="D541" s="82">
        <v>67061</v>
      </c>
      <c r="E541" s="79" t="s">
        <v>551</v>
      </c>
      <c r="Q541"/>
      <c r="R541"/>
    </row>
    <row r="542" spans="1:18" x14ac:dyDescent="0.25">
      <c r="A542" s="78">
        <v>67</v>
      </c>
      <c r="B542" s="79" t="s">
        <v>193</v>
      </c>
      <c r="C542" s="2">
        <v>3</v>
      </c>
      <c r="D542" s="82">
        <v>100061</v>
      </c>
      <c r="E542" s="79" t="s">
        <v>703</v>
      </c>
      <c r="Q542"/>
      <c r="R542"/>
    </row>
    <row r="543" spans="1:18" x14ac:dyDescent="0.25">
      <c r="A543" s="78">
        <v>68</v>
      </c>
      <c r="B543" s="79" t="s">
        <v>194</v>
      </c>
      <c r="C543" s="2">
        <v>1</v>
      </c>
      <c r="D543" s="82">
        <v>26001</v>
      </c>
      <c r="E543" s="79" t="s">
        <v>359</v>
      </c>
      <c r="Q543"/>
      <c r="R543"/>
    </row>
    <row r="544" spans="1:18" x14ac:dyDescent="0.25">
      <c r="A544" s="78">
        <v>68</v>
      </c>
      <c r="B544" s="79" t="s">
        <v>194</v>
      </c>
      <c r="C544" s="2">
        <v>2</v>
      </c>
      <c r="D544" s="82">
        <v>27057</v>
      </c>
      <c r="E544" s="79" t="s">
        <v>365</v>
      </c>
      <c r="Q544"/>
      <c r="R544"/>
    </row>
    <row r="545" spans="1:18" x14ac:dyDescent="0.25">
      <c r="A545" s="78">
        <v>68</v>
      </c>
      <c r="B545" s="79" t="s">
        <v>194</v>
      </c>
      <c r="C545" s="2">
        <v>3</v>
      </c>
      <c r="D545" s="82">
        <v>27061</v>
      </c>
      <c r="E545" s="79" t="s">
        <v>368</v>
      </c>
      <c r="Q545"/>
      <c r="R545"/>
    </row>
    <row r="546" spans="1:18" x14ac:dyDescent="0.25">
      <c r="A546" s="78">
        <v>68</v>
      </c>
      <c r="B546" s="79" t="s">
        <v>194</v>
      </c>
      <c r="C546" s="2">
        <v>4</v>
      </c>
      <c r="D546" s="82">
        <v>66102</v>
      </c>
      <c r="E546" s="79" t="s">
        <v>545</v>
      </c>
      <c r="Q546"/>
      <c r="R546"/>
    </row>
    <row r="547" spans="1:18" x14ac:dyDescent="0.25">
      <c r="A547" s="78">
        <v>68</v>
      </c>
      <c r="B547" s="79" t="s">
        <v>194</v>
      </c>
      <c r="C547" s="2">
        <v>5</v>
      </c>
      <c r="D547" s="82">
        <v>68070</v>
      </c>
      <c r="E547" s="79" t="s">
        <v>552</v>
      </c>
      <c r="Q547"/>
      <c r="R547"/>
    </row>
    <row r="548" spans="1:18" x14ac:dyDescent="0.25">
      <c r="A548" s="78">
        <v>68</v>
      </c>
      <c r="B548" s="79" t="s">
        <v>194</v>
      </c>
      <c r="C548" s="2">
        <v>6</v>
      </c>
      <c r="D548" s="82">
        <v>68071</v>
      </c>
      <c r="E548" s="79" t="s">
        <v>553</v>
      </c>
      <c r="Q548"/>
      <c r="R548"/>
    </row>
    <row r="549" spans="1:18" x14ac:dyDescent="0.25">
      <c r="A549" s="78">
        <v>68</v>
      </c>
      <c r="B549" s="79" t="s">
        <v>194</v>
      </c>
      <c r="C549" s="2">
        <v>7</v>
      </c>
      <c r="D549" s="82">
        <v>68072</v>
      </c>
      <c r="E549" s="79" t="s">
        <v>554</v>
      </c>
      <c r="Q549"/>
      <c r="R549"/>
    </row>
    <row r="550" spans="1:18" x14ac:dyDescent="0.25">
      <c r="A550" s="78">
        <v>68</v>
      </c>
      <c r="B550" s="79" t="s">
        <v>194</v>
      </c>
      <c r="C550" s="2">
        <v>8</v>
      </c>
      <c r="D550" s="82">
        <v>68073</v>
      </c>
      <c r="E550" s="79" t="s">
        <v>555</v>
      </c>
      <c r="Q550"/>
      <c r="R550"/>
    </row>
    <row r="551" spans="1:18" x14ac:dyDescent="0.25">
      <c r="A551" s="78">
        <v>68</v>
      </c>
      <c r="B551" s="79" t="s">
        <v>194</v>
      </c>
      <c r="C551" s="2">
        <v>9</v>
      </c>
      <c r="D551" s="82">
        <v>68074</v>
      </c>
      <c r="E551" s="79" t="s">
        <v>556</v>
      </c>
      <c r="Q551"/>
      <c r="R551"/>
    </row>
    <row r="552" spans="1:18" x14ac:dyDescent="0.25">
      <c r="A552" s="78">
        <v>68</v>
      </c>
      <c r="B552" s="79" t="s">
        <v>194</v>
      </c>
      <c r="C552" s="2">
        <v>10</v>
      </c>
      <c r="D552" s="82">
        <v>68075</v>
      </c>
      <c r="E552" s="79" t="s">
        <v>557</v>
      </c>
      <c r="Q552"/>
      <c r="R552"/>
    </row>
    <row r="553" spans="1:18" x14ac:dyDescent="0.25">
      <c r="A553" s="78">
        <v>68</v>
      </c>
      <c r="B553" s="79" t="s">
        <v>194</v>
      </c>
      <c r="C553" s="2">
        <v>11</v>
      </c>
      <c r="D553" s="82">
        <v>71092</v>
      </c>
      <c r="E553" s="79" t="s">
        <v>566</v>
      </c>
      <c r="Q553"/>
      <c r="R553"/>
    </row>
    <row r="554" spans="1:18" x14ac:dyDescent="0.25">
      <c r="A554" s="78">
        <v>69</v>
      </c>
      <c r="B554" s="79" t="s">
        <v>195</v>
      </c>
      <c r="C554" s="2">
        <v>1</v>
      </c>
      <c r="D554" s="82">
        <v>4110</v>
      </c>
      <c r="E554" s="79" t="s">
        <v>258</v>
      </c>
      <c r="Q554"/>
      <c r="R554"/>
    </row>
    <row r="555" spans="1:18" x14ac:dyDescent="0.25">
      <c r="A555" s="78">
        <v>69</v>
      </c>
      <c r="B555" s="79" t="s">
        <v>195</v>
      </c>
      <c r="C555" s="2">
        <v>2</v>
      </c>
      <c r="D555" s="82">
        <v>10091</v>
      </c>
      <c r="E555" s="79" t="s">
        <v>286</v>
      </c>
      <c r="Q555"/>
      <c r="R555"/>
    </row>
    <row r="556" spans="1:18" x14ac:dyDescent="0.25">
      <c r="A556" s="78">
        <v>69</v>
      </c>
      <c r="B556" s="79" t="s">
        <v>195</v>
      </c>
      <c r="C556" s="2">
        <v>3</v>
      </c>
      <c r="D556" s="82">
        <v>69104</v>
      </c>
      <c r="E556" s="79" t="s">
        <v>558</v>
      </c>
      <c r="Q556"/>
      <c r="R556"/>
    </row>
    <row r="557" spans="1:18" x14ac:dyDescent="0.25">
      <c r="A557" s="78">
        <v>69</v>
      </c>
      <c r="B557" s="79" t="s">
        <v>195</v>
      </c>
      <c r="C557" s="2">
        <v>4</v>
      </c>
      <c r="D557" s="82">
        <v>69106</v>
      </c>
      <c r="E557" s="79" t="s">
        <v>559</v>
      </c>
      <c r="Q557"/>
      <c r="R557"/>
    </row>
    <row r="558" spans="1:18" x14ac:dyDescent="0.25">
      <c r="A558" s="78">
        <v>69</v>
      </c>
      <c r="B558" s="79" t="s">
        <v>195</v>
      </c>
      <c r="C558" s="2">
        <v>5</v>
      </c>
      <c r="D558" s="82">
        <v>69107</v>
      </c>
      <c r="E558" s="79" t="s">
        <v>560</v>
      </c>
      <c r="Q558"/>
      <c r="R558"/>
    </row>
    <row r="559" spans="1:18" x14ac:dyDescent="0.25">
      <c r="A559" s="78">
        <v>69</v>
      </c>
      <c r="B559" s="79" t="s">
        <v>195</v>
      </c>
      <c r="C559" s="2">
        <v>6</v>
      </c>
      <c r="D559" s="82">
        <v>69108</v>
      </c>
      <c r="E559" s="79" t="s">
        <v>561</v>
      </c>
      <c r="Q559"/>
      <c r="R559"/>
    </row>
    <row r="560" spans="1:18" x14ac:dyDescent="0.25">
      <c r="A560" s="78">
        <v>69</v>
      </c>
      <c r="B560" s="79" t="s">
        <v>195</v>
      </c>
      <c r="C560" s="2">
        <v>7</v>
      </c>
      <c r="D560" s="82">
        <v>69109</v>
      </c>
      <c r="E560" s="79" t="s">
        <v>562</v>
      </c>
      <c r="Q560"/>
      <c r="R560"/>
    </row>
    <row r="561" spans="1:18" x14ac:dyDescent="0.25">
      <c r="A561" s="78">
        <v>69</v>
      </c>
      <c r="B561" s="79" t="s">
        <v>195</v>
      </c>
      <c r="C561" s="2">
        <v>8</v>
      </c>
      <c r="D561" s="82">
        <v>87083</v>
      </c>
      <c r="E561" s="79" t="s">
        <v>636</v>
      </c>
      <c r="Q561"/>
      <c r="R561"/>
    </row>
    <row r="562" spans="1:18" x14ac:dyDescent="0.25">
      <c r="A562" s="78">
        <v>69</v>
      </c>
      <c r="B562" s="79" t="s">
        <v>195</v>
      </c>
      <c r="C562" s="2">
        <v>9</v>
      </c>
      <c r="D562" s="82">
        <v>88081</v>
      </c>
      <c r="E562" s="79" t="s">
        <v>641</v>
      </c>
      <c r="Q562"/>
      <c r="R562"/>
    </row>
    <row r="563" spans="1:18" x14ac:dyDescent="0.25">
      <c r="A563" s="78">
        <v>69</v>
      </c>
      <c r="B563" s="79" t="s">
        <v>195</v>
      </c>
      <c r="C563" s="2">
        <v>10</v>
      </c>
      <c r="D563" s="82">
        <v>102085</v>
      </c>
      <c r="E563" s="79" t="s">
        <v>711</v>
      </c>
      <c r="Q563"/>
      <c r="R563"/>
    </row>
    <row r="564" spans="1:18" x14ac:dyDescent="0.25">
      <c r="A564" s="78">
        <v>70</v>
      </c>
      <c r="B564" s="79" t="s">
        <v>196</v>
      </c>
      <c r="C564" s="2">
        <v>1</v>
      </c>
      <c r="D564" s="82">
        <v>4106</v>
      </c>
      <c r="E564" s="79" t="s">
        <v>256</v>
      </c>
      <c r="Q564"/>
      <c r="R564"/>
    </row>
    <row r="565" spans="1:18" x14ac:dyDescent="0.25">
      <c r="A565" s="78">
        <v>70</v>
      </c>
      <c r="B565" s="79" t="s">
        <v>196</v>
      </c>
      <c r="C565" s="2">
        <v>2</v>
      </c>
      <c r="D565" s="82">
        <v>37039</v>
      </c>
      <c r="E565" s="79" t="s">
        <v>411</v>
      </c>
      <c r="Q565"/>
      <c r="R565"/>
    </row>
    <row r="566" spans="1:18" x14ac:dyDescent="0.25">
      <c r="A566" s="78">
        <v>70</v>
      </c>
      <c r="B566" s="79" t="s">
        <v>196</v>
      </c>
      <c r="C566" s="2">
        <v>3</v>
      </c>
      <c r="D566" s="82">
        <v>57001</v>
      </c>
      <c r="E566" s="79" t="s">
        <v>517</v>
      </c>
      <c r="Q566"/>
      <c r="R566"/>
    </row>
    <row r="567" spans="1:18" x14ac:dyDescent="0.25">
      <c r="A567" s="78">
        <v>70</v>
      </c>
      <c r="B567" s="79" t="s">
        <v>196</v>
      </c>
      <c r="C567" s="2">
        <v>4</v>
      </c>
      <c r="D567" s="82">
        <v>57003</v>
      </c>
      <c r="E567" s="79" t="s">
        <v>519</v>
      </c>
      <c r="Q567"/>
      <c r="R567"/>
    </row>
    <row r="568" spans="1:18" x14ac:dyDescent="0.25">
      <c r="A568" s="78">
        <v>70</v>
      </c>
      <c r="B568" s="79" t="s">
        <v>196</v>
      </c>
      <c r="C568" s="2">
        <v>5</v>
      </c>
      <c r="D568" s="82">
        <v>70092</v>
      </c>
      <c r="E568" s="79" t="s">
        <v>563</v>
      </c>
      <c r="Q568"/>
      <c r="R568"/>
    </row>
    <row r="569" spans="1:18" x14ac:dyDescent="0.25">
      <c r="A569" s="78">
        <v>70</v>
      </c>
      <c r="B569" s="79" t="s">
        <v>196</v>
      </c>
      <c r="C569" s="2">
        <v>6</v>
      </c>
      <c r="D569" s="82">
        <v>70093</v>
      </c>
      <c r="E569" s="79" t="s">
        <v>564</v>
      </c>
      <c r="Q569"/>
      <c r="R569"/>
    </row>
    <row r="570" spans="1:18" x14ac:dyDescent="0.25">
      <c r="A570" s="78">
        <v>71</v>
      </c>
      <c r="B570" s="79" t="s">
        <v>197</v>
      </c>
      <c r="C570" s="2">
        <v>1</v>
      </c>
      <c r="D570" s="82">
        <v>15002</v>
      </c>
      <c r="E570" s="79" t="s">
        <v>309</v>
      </c>
      <c r="Q570"/>
      <c r="R570"/>
    </row>
    <row r="571" spans="1:18" x14ac:dyDescent="0.25">
      <c r="A571" s="78">
        <v>71</v>
      </c>
      <c r="B571" s="79" t="s">
        <v>197</v>
      </c>
      <c r="C571" s="2">
        <v>2</v>
      </c>
      <c r="D571" s="82">
        <v>27058</v>
      </c>
      <c r="E571" s="79" t="s">
        <v>366</v>
      </c>
      <c r="Q571"/>
      <c r="R571"/>
    </row>
    <row r="572" spans="1:18" x14ac:dyDescent="0.25">
      <c r="A572" s="78">
        <v>71</v>
      </c>
      <c r="B572" s="79" t="s">
        <v>197</v>
      </c>
      <c r="C572" s="2">
        <v>3</v>
      </c>
      <c r="D572" s="82">
        <v>66102</v>
      </c>
      <c r="E572" s="79" t="s">
        <v>545</v>
      </c>
      <c r="Q572"/>
      <c r="R572"/>
    </row>
    <row r="573" spans="1:18" x14ac:dyDescent="0.25">
      <c r="A573" s="78">
        <v>71</v>
      </c>
      <c r="B573" s="79" t="s">
        <v>197</v>
      </c>
      <c r="C573" s="2">
        <v>4</v>
      </c>
      <c r="D573" s="82">
        <v>66105</v>
      </c>
      <c r="E573" s="79" t="s">
        <v>548</v>
      </c>
      <c r="Q573"/>
      <c r="R573"/>
    </row>
    <row r="574" spans="1:18" x14ac:dyDescent="0.25">
      <c r="A574" s="78">
        <v>71</v>
      </c>
      <c r="B574" s="79" t="s">
        <v>197</v>
      </c>
      <c r="C574" s="2">
        <v>5</v>
      </c>
      <c r="D574" s="82">
        <v>68072</v>
      </c>
      <c r="E574" s="79" t="s">
        <v>554</v>
      </c>
      <c r="Q574"/>
      <c r="R574"/>
    </row>
    <row r="575" spans="1:18" x14ac:dyDescent="0.25">
      <c r="A575" s="78">
        <v>71</v>
      </c>
      <c r="B575" s="79" t="s">
        <v>197</v>
      </c>
      <c r="C575" s="2">
        <v>6</v>
      </c>
      <c r="D575" s="82">
        <v>68073</v>
      </c>
      <c r="E575" s="79" t="s">
        <v>555</v>
      </c>
      <c r="Q575"/>
      <c r="R575"/>
    </row>
    <row r="576" spans="1:18" x14ac:dyDescent="0.25">
      <c r="A576" s="78">
        <v>71</v>
      </c>
      <c r="B576" s="79" t="s">
        <v>197</v>
      </c>
      <c r="C576" s="2">
        <v>7</v>
      </c>
      <c r="D576" s="82">
        <v>71091</v>
      </c>
      <c r="E576" s="79" t="s">
        <v>565</v>
      </c>
      <c r="Q576"/>
      <c r="R576"/>
    </row>
    <row r="577" spans="1:18" x14ac:dyDescent="0.25">
      <c r="A577" s="78">
        <v>71</v>
      </c>
      <c r="B577" s="79" t="s">
        <v>197</v>
      </c>
      <c r="C577" s="2">
        <v>8</v>
      </c>
      <c r="D577" s="82">
        <v>71092</v>
      </c>
      <c r="E577" s="79" t="s">
        <v>566</v>
      </c>
      <c r="Q577"/>
      <c r="R577"/>
    </row>
    <row r="578" spans="1:18" x14ac:dyDescent="0.25">
      <c r="A578" s="78">
        <v>71</v>
      </c>
      <c r="B578" s="79" t="s">
        <v>197</v>
      </c>
      <c r="C578" s="2">
        <v>9</v>
      </c>
      <c r="D578" s="82">
        <v>80119</v>
      </c>
      <c r="E578" s="79" t="s">
        <v>607</v>
      </c>
      <c r="Q578"/>
      <c r="R578"/>
    </row>
    <row r="579" spans="1:18" x14ac:dyDescent="0.25">
      <c r="A579" s="78">
        <v>72</v>
      </c>
      <c r="B579" s="79" t="s">
        <v>198</v>
      </c>
      <c r="C579" s="2">
        <v>1</v>
      </c>
      <c r="D579" s="82">
        <v>67055</v>
      </c>
      <c r="E579" s="79" t="s">
        <v>550</v>
      </c>
      <c r="Q579"/>
      <c r="R579"/>
    </row>
    <row r="580" spans="1:18" x14ac:dyDescent="0.25">
      <c r="A580" s="78">
        <v>72</v>
      </c>
      <c r="B580" s="79" t="s">
        <v>198</v>
      </c>
      <c r="C580" s="2">
        <v>2</v>
      </c>
      <c r="D580" s="82">
        <v>72066</v>
      </c>
      <c r="E580" s="79" t="s">
        <v>567</v>
      </c>
      <c r="Q580"/>
      <c r="R580"/>
    </row>
    <row r="581" spans="1:18" x14ac:dyDescent="0.25">
      <c r="A581" s="78">
        <v>72</v>
      </c>
      <c r="B581" s="79" t="s">
        <v>198</v>
      </c>
      <c r="C581" s="2">
        <v>3</v>
      </c>
      <c r="D581" s="82">
        <v>72068</v>
      </c>
      <c r="E581" s="79" t="s">
        <v>568</v>
      </c>
      <c r="Q581"/>
      <c r="R581"/>
    </row>
    <row r="582" spans="1:18" x14ac:dyDescent="0.25">
      <c r="A582" s="78">
        <v>72</v>
      </c>
      <c r="B582" s="79" t="s">
        <v>198</v>
      </c>
      <c r="C582" s="2">
        <v>4</v>
      </c>
      <c r="D582" s="82">
        <v>72073</v>
      </c>
      <c r="E582" s="79" t="s">
        <v>569</v>
      </c>
      <c r="Q582"/>
      <c r="R582"/>
    </row>
    <row r="583" spans="1:18" x14ac:dyDescent="0.25">
      <c r="A583" s="78">
        <v>72</v>
      </c>
      <c r="B583" s="79" t="s">
        <v>198</v>
      </c>
      <c r="C583" s="2">
        <v>5</v>
      </c>
      <c r="D583" s="82">
        <v>72074</v>
      </c>
      <c r="E583" s="79" t="s">
        <v>570</v>
      </c>
      <c r="Q583"/>
      <c r="R583"/>
    </row>
    <row r="584" spans="1:18" x14ac:dyDescent="0.25">
      <c r="A584" s="78">
        <v>72</v>
      </c>
      <c r="B584" s="79" t="s">
        <v>198</v>
      </c>
      <c r="C584" s="2">
        <v>6</v>
      </c>
      <c r="D584" s="82">
        <v>100063</v>
      </c>
      <c r="E584" s="79" t="s">
        <v>705</v>
      </c>
      <c r="Q584"/>
      <c r="R584"/>
    </row>
    <row r="585" spans="1:18" x14ac:dyDescent="0.25">
      <c r="A585" s="78">
        <v>73</v>
      </c>
      <c r="B585" s="79" t="s">
        <v>199</v>
      </c>
      <c r="C585" s="2">
        <v>1</v>
      </c>
      <c r="D585" s="82">
        <v>5120</v>
      </c>
      <c r="E585" s="79" t="s">
        <v>259</v>
      </c>
      <c r="Q585"/>
      <c r="R585"/>
    </row>
    <row r="586" spans="1:18" x14ac:dyDescent="0.25">
      <c r="A586" s="78">
        <v>73</v>
      </c>
      <c r="B586" s="79" t="s">
        <v>199</v>
      </c>
      <c r="C586" s="2">
        <v>2</v>
      </c>
      <c r="D586" s="82">
        <v>49132</v>
      </c>
      <c r="E586" s="79" t="s">
        <v>473</v>
      </c>
      <c r="Q586"/>
      <c r="R586"/>
    </row>
    <row r="587" spans="1:18" x14ac:dyDescent="0.25">
      <c r="A587" s="78">
        <v>73</v>
      </c>
      <c r="B587" s="79" t="s">
        <v>199</v>
      </c>
      <c r="C587" s="2">
        <v>3</v>
      </c>
      <c r="D587" s="82">
        <v>49140</v>
      </c>
      <c r="E587" s="79" t="s">
        <v>476</v>
      </c>
      <c r="Q587"/>
      <c r="R587"/>
    </row>
    <row r="588" spans="1:18" x14ac:dyDescent="0.25">
      <c r="A588" s="78">
        <v>73</v>
      </c>
      <c r="B588" s="79" t="s">
        <v>199</v>
      </c>
      <c r="C588" s="2">
        <v>4</v>
      </c>
      <c r="D588" s="82">
        <v>49148</v>
      </c>
      <c r="E588" s="79" t="s">
        <v>479</v>
      </c>
      <c r="Q588"/>
      <c r="R588"/>
    </row>
    <row r="589" spans="1:18" x14ac:dyDescent="0.25">
      <c r="A589" s="78">
        <v>73</v>
      </c>
      <c r="B589" s="79" t="s">
        <v>199</v>
      </c>
      <c r="C589" s="2">
        <v>5</v>
      </c>
      <c r="D589" s="82">
        <v>55105</v>
      </c>
      <c r="E589" s="79" t="s">
        <v>510</v>
      </c>
      <c r="Q589"/>
      <c r="R589"/>
    </row>
    <row r="590" spans="1:18" x14ac:dyDescent="0.25">
      <c r="A590" s="78">
        <v>73</v>
      </c>
      <c r="B590" s="79" t="s">
        <v>199</v>
      </c>
      <c r="C590" s="2">
        <v>6</v>
      </c>
      <c r="D590" s="82">
        <v>60077</v>
      </c>
      <c r="E590" s="79" t="s">
        <v>529</v>
      </c>
      <c r="Q590"/>
      <c r="R590"/>
    </row>
    <row r="591" spans="1:18" x14ac:dyDescent="0.25">
      <c r="A591" s="78">
        <v>73</v>
      </c>
      <c r="B591" s="79" t="s">
        <v>199</v>
      </c>
      <c r="C591" s="2">
        <v>7</v>
      </c>
      <c r="D591" s="82">
        <v>73099</v>
      </c>
      <c r="E591" s="79" t="s">
        <v>571</v>
      </c>
      <c r="Q591"/>
      <c r="R591"/>
    </row>
    <row r="592" spans="1:18" x14ac:dyDescent="0.25">
      <c r="A592" s="78">
        <v>73</v>
      </c>
      <c r="B592" s="79" t="s">
        <v>199</v>
      </c>
      <c r="C592" s="2">
        <v>8</v>
      </c>
      <c r="D592" s="82">
        <v>73102</v>
      </c>
      <c r="E592" s="79" t="s">
        <v>572</v>
      </c>
      <c r="Q592"/>
      <c r="R592"/>
    </row>
    <row r="593" spans="1:18" x14ac:dyDescent="0.25">
      <c r="A593" s="78">
        <v>73</v>
      </c>
      <c r="B593" s="79" t="s">
        <v>199</v>
      </c>
      <c r="C593" s="2">
        <v>9</v>
      </c>
      <c r="D593" s="82">
        <v>73105</v>
      </c>
      <c r="E593" s="79" t="s">
        <v>573</v>
      </c>
      <c r="Q593"/>
      <c r="R593"/>
    </row>
    <row r="594" spans="1:18" x14ac:dyDescent="0.25">
      <c r="A594" s="78">
        <v>73</v>
      </c>
      <c r="B594" s="79" t="s">
        <v>199</v>
      </c>
      <c r="C594" s="2">
        <v>10</v>
      </c>
      <c r="D594" s="82">
        <v>73106</v>
      </c>
      <c r="E594" s="79" t="s">
        <v>574</v>
      </c>
      <c r="Q594"/>
      <c r="R594"/>
    </row>
    <row r="595" spans="1:18" x14ac:dyDescent="0.25">
      <c r="A595" s="78">
        <v>73</v>
      </c>
      <c r="B595" s="79" t="s">
        <v>199</v>
      </c>
      <c r="C595" s="2">
        <v>11</v>
      </c>
      <c r="D595" s="82">
        <v>73108</v>
      </c>
      <c r="E595" s="79" t="s">
        <v>575</v>
      </c>
      <c r="Q595"/>
      <c r="R595"/>
    </row>
    <row r="596" spans="1:18" x14ac:dyDescent="0.25">
      <c r="A596" s="78">
        <v>74</v>
      </c>
      <c r="B596" s="79" t="s">
        <v>200</v>
      </c>
      <c r="C596" s="2">
        <v>1</v>
      </c>
      <c r="D596" s="82">
        <v>38045</v>
      </c>
      <c r="E596" s="79" t="s">
        <v>413</v>
      </c>
      <c r="Q596"/>
      <c r="R596"/>
    </row>
    <row r="597" spans="1:18" x14ac:dyDescent="0.25">
      <c r="A597" s="78">
        <v>74</v>
      </c>
      <c r="B597" s="79" t="s">
        <v>200</v>
      </c>
      <c r="C597" s="2">
        <v>2</v>
      </c>
      <c r="D597" s="82">
        <v>74187</v>
      </c>
      <c r="E597" s="79" t="s">
        <v>576</v>
      </c>
      <c r="Q597"/>
      <c r="R597"/>
    </row>
    <row r="598" spans="1:18" x14ac:dyDescent="0.25">
      <c r="A598" s="78">
        <v>74</v>
      </c>
      <c r="B598" s="79" t="s">
        <v>200</v>
      </c>
      <c r="C598" s="2">
        <v>3</v>
      </c>
      <c r="D598" s="82">
        <v>74190</v>
      </c>
      <c r="E598" s="79" t="s">
        <v>577</v>
      </c>
      <c r="Q598"/>
      <c r="R598"/>
    </row>
    <row r="599" spans="1:18" x14ac:dyDescent="0.25">
      <c r="A599" s="78">
        <v>74</v>
      </c>
      <c r="B599" s="79" t="s">
        <v>200</v>
      </c>
      <c r="C599" s="2">
        <v>4</v>
      </c>
      <c r="D599" s="82">
        <v>74194</v>
      </c>
      <c r="E599" s="79" t="s">
        <v>578</v>
      </c>
      <c r="Q599"/>
      <c r="R599"/>
    </row>
    <row r="600" spans="1:18" x14ac:dyDescent="0.25">
      <c r="A600" s="78">
        <v>74</v>
      </c>
      <c r="B600" s="79" t="s">
        <v>200</v>
      </c>
      <c r="C600" s="2">
        <v>5</v>
      </c>
      <c r="D600" s="82">
        <v>74195</v>
      </c>
      <c r="E600" s="79" t="s">
        <v>579</v>
      </c>
      <c r="Q600"/>
      <c r="R600"/>
    </row>
    <row r="601" spans="1:18" x14ac:dyDescent="0.25">
      <c r="A601" s="78">
        <v>74</v>
      </c>
      <c r="B601" s="79" t="s">
        <v>200</v>
      </c>
      <c r="C601" s="2">
        <v>6</v>
      </c>
      <c r="D601" s="82">
        <v>74197</v>
      </c>
      <c r="E601" s="79" t="s">
        <v>580</v>
      </c>
      <c r="Q601"/>
      <c r="R601"/>
    </row>
    <row r="602" spans="1:18" x14ac:dyDescent="0.25">
      <c r="A602" s="78">
        <v>74</v>
      </c>
      <c r="B602" s="79" t="s">
        <v>200</v>
      </c>
      <c r="C602" s="2">
        <v>7</v>
      </c>
      <c r="D602" s="82">
        <v>74201</v>
      </c>
      <c r="E602" s="79" t="s">
        <v>581</v>
      </c>
      <c r="Q602"/>
      <c r="R602"/>
    </row>
    <row r="603" spans="1:18" x14ac:dyDescent="0.25">
      <c r="A603" s="78">
        <v>74</v>
      </c>
      <c r="B603" s="79" t="s">
        <v>200</v>
      </c>
      <c r="C603" s="2">
        <v>8</v>
      </c>
      <c r="D603" s="82">
        <v>74202</v>
      </c>
      <c r="E603" s="79" t="s">
        <v>582</v>
      </c>
      <c r="Q603"/>
      <c r="R603"/>
    </row>
    <row r="604" spans="1:18" x14ac:dyDescent="0.25">
      <c r="A604" s="78">
        <v>74</v>
      </c>
      <c r="B604" s="79" t="s">
        <v>200</v>
      </c>
      <c r="C604" s="2">
        <v>9</v>
      </c>
      <c r="D604" s="82">
        <v>113001</v>
      </c>
      <c r="E604" s="79" t="s">
        <v>757</v>
      </c>
      <c r="Q604"/>
      <c r="R604"/>
    </row>
    <row r="605" spans="1:18" x14ac:dyDescent="0.25">
      <c r="A605" s="78">
        <v>75</v>
      </c>
      <c r="B605" s="79" t="s">
        <v>201</v>
      </c>
      <c r="C605" s="2">
        <v>1</v>
      </c>
      <c r="D605" s="82">
        <v>75084</v>
      </c>
      <c r="E605" s="79" t="s">
        <v>583</v>
      </c>
      <c r="Q605"/>
      <c r="R605"/>
    </row>
    <row r="606" spans="1:18" x14ac:dyDescent="0.25">
      <c r="A606" s="78">
        <v>75</v>
      </c>
      <c r="B606" s="79" t="s">
        <v>201</v>
      </c>
      <c r="C606" s="2">
        <v>2</v>
      </c>
      <c r="D606" s="82">
        <v>75085</v>
      </c>
      <c r="E606" s="79" t="s">
        <v>584</v>
      </c>
      <c r="Q606"/>
      <c r="R606"/>
    </row>
    <row r="607" spans="1:18" x14ac:dyDescent="0.25">
      <c r="A607" s="78">
        <v>75</v>
      </c>
      <c r="B607" s="79" t="s">
        <v>201</v>
      </c>
      <c r="C607" s="2">
        <v>3</v>
      </c>
      <c r="D607" s="82">
        <v>75086</v>
      </c>
      <c r="E607" s="79" t="s">
        <v>585</v>
      </c>
      <c r="Q607"/>
      <c r="R607"/>
    </row>
    <row r="608" spans="1:18" x14ac:dyDescent="0.25">
      <c r="A608" s="78">
        <v>75</v>
      </c>
      <c r="B608" s="79" t="s">
        <v>201</v>
      </c>
      <c r="C608" s="2">
        <v>4</v>
      </c>
      <c r="D608" s="82">
        <v>75087</v>
      </c>
      <c r="E608" s="79" t="s">
        <v>586</v>
      </c>
      <c r="Q608"/>
      <c r="R608"/>
    </row>
    <row r="609" spans="1:18" x14ac:dyDescent="0.25">
      <c r="A609" s="78">
        <v>75</v>
      </c>
      <c r="B609" s="79" t="s">
        <v>201</v>
      </c>
      <c r="C609" s="2">
        <v>5</v>
      </c>
      <c r="D609" s="82">
        <v>101105</v>
      </c>
      <c r="E609" s="79" t="s">
        <v>708</v>
      </c>
      <c r="Q609"/>
      <c r="R609"/>
    </row>
    <row r="610" spans="1:18" x14ac:dyDescent="0.25">
      <c r="A610" s="78">
        <v>76</v>
      </c>
      <c r="B610" s="79" t="s">
        <v>202</v>
      </c>
      <c r="C610" s="2">
        <v>1</v>
      </c>
      <c r="D610" s="82">
        <v>37037</v>
      </c>
      <c r="E610" s="79" t="s">
        <v>410</v>
      </c>
      <c r="Q610"/>
      <c r="R610"/>
    </row>
    <row r="611" spans="1:18" x14ac:dyDescent="0.25">
      <c r="A611" s="78">
        <v>76</v>
      </c>
      <c r="B611" s="79" t="s">
        <v>202</v>
      </c>
      <c r="C611" s="2">
        <v>2</v>
      </c>
      <c r="D611" s="82">
        <v>63067</v>
      </c>
      <c r="E611" s="79" t="s">
        <v>539</v>
      </c>
      <c r="Q611"/>
      <c r="R611"/>
    </row>
    <row r="612" spans="1:18" x14ac:dyDescent="0.25">
      <c r="A612" s="78">
        <v>76</v>
      </c>
      <c r="B612" s="79" t="s">
        <v>202</v>
      </c>
      <c r="C612" s="2">
        <v>3</v>
      </c>
      <c r="D612" s="82">
        <v>76081</v>
      </c>
      <c r="E612" s="79" t="s">
        <v>587</v>
      </c>
      <c r="Q612"/>
      <c r="R612"/>
    </row>
    <row r="613" spans="1:18" x14ac:dyDescent="0.25">
      <c r="A613" s="78">
        <v>76</v>
      </c>
      <c r="B613" s="79" t="s">
        <v>202</v>
      </c>
      <c r="C613" s="2">
        <v>4</v>
      </c>
      <c r="D613" s="82">
        <v>76082</v>
      </c>
      <c r="E613" s="79" t="s">
        <v>588</v>
      </c>
      <c r="Q613"/>
      <c r="R613"/>
    </row>
    <row r="614" spans="1:18" x14ac:dyDescent="0.25">
      <c r="A614" s="78">
        <v>76</v>
      </c>
      <c r="B614" s="79" t="s">
        <v>202</v>
      </c>
      <c r="C614" s="2">
        <v>5</v>
      </c>
      <c r="D614" s="82">
        <v>76083</v>
      </c>
      <c r="E614" s="79" t="s">
        <v>589</v>
      </c>
      <c r="Q614"/>
      <c r="R614"/>
    </row>
    <row r="615" spans="1:18" x14ac:dyDescent="0.25">
      <c r="A615" s="78">
        <v>77</v>
      </c>
      <c r="B615" s="79" t="s">
        <v>203</v>
      </c>
      <c r="C615" s="2">
        <v>1</v>
      </c>
      <c r="D615" s="82">
        <v>34124</v>
      </c>
      <c r="E615" s="79" t="s">
        <v>393</v>
      </c>
      <c r="Q615"/>
      <c r="R615"/>
    </row>
    <row r="616" spans="1:18" x14ac:dyDescent="0.25">
      <c r="A616" s="78">
        <v>77</v>
      </c>
      <c r="B616" s="79" t="s">
        <v>203</v>
      </c>
      <c r="C616" s="2">
        <v>2</v>
      </c>
      <c r="D616" s="82">
        <v>46140</v>
      </c>
      <c r="E616" s="79" t="s">
        <v>456</v>
      </c>
      <c r="Q616"/>
      <c r="R616"/>
    </row>
    <row r="617" spans="1:18" x14ac:dyDescent="0.25">
      <c r="A617" s="78">
        <v>77</v>
      </c>
      <c r="B617" s="79" t="s">
        <v>203</v>
      </c>
      <c r="C617" s="2">
        <v>3</v>
      </c>
      <c r="D617" s="82">
        <v>77100</v>
      </c>
      <c r="E617" s="79" t="s">
        <v>590</v>
      </c>
      <c r="Q617"/>
      <c r="R617"/>
    </row>
    <row r="618" spans="1:18" x14ac:dyDescent="0.25">
      <c r="A618" s="78">
        <v>77</v>
      </c>
      <c r="B618" s="79" t="s">
        <v>203</v>
      </c>
      <c r="C618" s="2">
        <v>4</v>
      </c>
      <c r="D618" s="82">
        <v>77101</v>
      </c>
      <c r="E618" s="79" t="s">
        <v>591</v>
      </c>
      <c r="Q618"/>
      <c r="R618"/>
    </row>
    <row r="619" spans="1:18" x14ac:dyDescent="0.25">
      <c r="A619" s="78">
        <v>77</v>
      </c>
      <c r="B619" s="79" t="s">
        <v>203</v>
      </c>
      <c r="C619" s="2">
        <v>5</v>
      </c>
      <c r="D619" s="82">
        <v>77102</v>
      </c>
      <c r="E619" s="79" t="s">
        <v>592</v>
      </c>
      <c r="Q619"/>
      <c r="R619"/>
    </row>
    <row r="620" spans="1:18" x14ac:dyDescent="0.25">
      <c r="A620" s="78">
        <v>77</v>
      </c>
      <c r="B620" s="79" t="s">
        <v>203</v>
      </c>
      <c r="C620" s="2">
        <v>6</v>
      </c>
      <c r="D620" s="82">
        <v>77103</v>
      </c>
      <c r="E620" s="79" t="s">
        <v>593</v>
      </c>
      <c r="Q620"/>
      <c r="R620"/>
    </row>
    <row r="621" spans="1:18" x14ac:dyDescent="0.25">
      <c r="A621" s="78">
        <v>77</v>
      </c>
      <c r="B621" s="79" t="s">
        <v>203</v>
      </c>
      <c r="C621" s="2">
        <v>7</v>
      </c>
      <c r="D621" s="82">
        <v>77104</v>
      </c>
      <c r="E621" s="79" t="s">
        <v>594</v>
      </c>
      <c r="Q621"/>
      <c r="R621"/>
    </row>
    <row r="622" spans="1:18" x14ac:dyDescent="0.25">
      <c r="A622" s="78">
        <v>77</v>
      </c>
      <c r="B622" s="79" t="s">
        <v>203</v>
      </c>
      <c r="C622" s="2">
        <v>8</v>
      </c>
      <c r="D622" s="82">
        <v>106001</v>
      </c>
      <c r="E622" s="79" t="s">
        <v>727</v>
      </c>
      <c r="Q622"/>
      <c r="R622"/>
    </row>
    <row r="623" spans="1:18" x14ac:dyDescent="0.25">
      <c r="A623" s="78">
        <v>78</v>
      </c>
      <c r="B623" s="79" t="s">
        <v>204</v>
      </c>
      <c r="C623" s="2">
        <v>1</v>
      </c>
      <c r="D623" s="82">
        <v>35102</v>
      </c>
      <c r="E623" s="79" t="s">
        <v>400</v>
      </c>
      <c r="Q623"/>
      <c r="R623"/>
    </row>
    <row r="624" spans="1:18" x14ac:dyDescent="0.25">
      <c r="A624" s="78">
        <v>78</v>
      </c>
      <c r="B624" s="79" t="s">
        <v>204</v>
      </c>
      <c r="C624" s="2">
        <v>2</v>
      </c>
      <c r="D624" s="82">
        <v>78001</v>
      </c>
      <c r="E624" s="79" t="s">
        <v>595</v>
      </c>
      <c r="Q624"/>
      <c r="R624"/>
    </row>
    <row r="625" spans="1:18" x14ac:dyDescent="0.25">
      <c r="A625" s="78">
        <v>78</v>
      </c>
      <c r="B625" s="79" t="s">
        <v>204</v>
      </c>
      <c r="C625" s="2">
        <v>3</v>
      </c>
      <c r="D625" s="82">
        <v>78002</v>
      </c>
      <c r="E625" s="79" t="s">
        <v>596</v>
      </c>
      <c r="Q625"/>
      <c r="R625"/>
    </row>
    <row r="626" spans="1:18" x14ac:dyDescent="0.25">
      <c r="A626" s="78">
        <v>78</v>
      </c>
      <c r="B626" s="79" t="s">
        <v>204</v>
      </c>
      <c r="C626" s="2">
        <v>4</v>
      </c>
      <c r="D626" s="82">
        <v>78003</v>
      </c>
      <c r="E626" s="79" t="s">
        <v>597</v>
      </c>
      <c r="Q626"/>
      <c r="R626"/>
    </row>
    <row r="627" spans="1:18" x14ac:dyDescent="0.25">
      <c r="A627" s="78">
        <v>78</v>
      </c>
      <c r="B627" s="79" t="s">
        <v>204</v>
      </c>
      <c r="C627" s="2">
        <v>5</v>
      </c>
      <c r="D627" s="82">
        <v>78004</v>
      </c>
      <c r="E627" s="79" t="s">
        <v>598</v>
      </c>
      <c r="Q627"/>
      <c r="R627"/>
    </row>
    <row r="628" spans="1:18" x14ac:dyDescent="0.25">
      <c r="A628" s="78">
        <v>78</v>
      </c>
      <c r="B628" s="79" t="s">
        <v>204</v>
      </c>
      <c r="C628" s="2">
        <v>6</v>
      </c>
      <c r="D628" s="82">
        <v>78005</v>
      </c>
      <c r="E628" s="79" t="s">
        <v>599</v>
      </c>
      <c r="Q628"/>
      <c r="R628"/>
    </row>
    <row r="629" spans="1:18" x14ac:dyDescent="0.25">
      <c r="A629" s="78">
        <v>78</v>
      </c>
      <c r="B629" s="79" t="s">
        <v>204</v>
      </c>
      <c r="C629" s="2">
        <v>7</v>
      </c>
      <c r="D629" s="82">
        <v>78009</v>
      </c>
      <c r="E629" s="79" t="s">
        <v>600</v>
      </c>
      <c r="Q629"/>
      <c r="R629"/>
    </row>
    <row r="630" spans="1:18" x14ac:dyDescent="0.25">
      <c r="A630" s="78">
        <v>78</v>
      </c>
      <c r="B630" s="79" t="s">
        <v>204</v>
      </c>
      <c r="C630" s="2">
        <v>8</v>
      </c>
      <c r="D630" s="82">
        <v>78012</v>
      </c>
      <c r="E630" s="79" t="s">
        <v>601</v>
      </c>
      <c r="Q630"/>
      <c r="R630"/>
    </row>
    <row r="631" spans="1:18" x14ac:dyDescent="0.25">
      <c r="A631" s="78">
        <v>78</v>
      </c>
      <c r="B631" s="79" t="s">
        <v>204</v>
      </c>
      <c r="C631" s="2">
        <v>9</v>
      </c>
      <c r="D631" s="82">
        <v>78013</v>
      </c>
      <c r="E631" s="79" t="s">
        <v>602</v>
      </c>
      <c r="Q631"/>
      <c r="R631"/>
    </row>
    <row r="632" spans="1:18" x14ac:dyDescent="0.25">
      <c r="A632" s="78">
        <v>79</v>
      </c>
      <c r="B632" s="79" t="s">
        <v>205</v>
      </c>
      <c r="C632" s="2">
        <v>1</v>
      </c>
      <c r="D632" s="82">
        <v>16094</v>
      </c>
      <c r="E632" s="79" t="s">
        <v>314</v>
      </c>
      <c r="Q632"/>
      <c r="R632"/>
    </row>
    <row r="633" spans="1:18" x14ac:dyDescent="0.25">
      <c r="A633" s="78">
        <v>79</v>
      </c>
      <c r="B633" s="79" t="s">
        <v>205</v>
      </c>
      <c r="C633" s="2">
        <v>2</v>
      </c>
      <c r="D633" s="82">
        <v>62072</v>
      </c>
      <c r="E633" s="79" t="s">
        <v>537</v>
      </c>
      <c r="Q633"/>
      <c r="R633"/>
    </row>
    <row r="634" spans="1:18" x14ac:dyDescent="0.25">
      <c r="A634" s="78">
        <v>79</v>
      </c>
      <c r="B634" s="79" t="s">
        <v>205</v>
      </c>
      <c r="C634" s="2">
        <v>3</v>
      </c>
      <c r="D634" s="82">
        <v>79077</v>
      </c>
      <c r="E634" s="79" t="s">
        <v>603</v>
      </c>
      <c r="Q634"/>
      <c r="R634"/>
    </row>
    <row r="635" spans="1:18" x14ac:dyDescent="0.25">
      <c r="A635" s="78">
        <v>79</v>
      </c>
      <c r="B635" s="79" t="s">
        <v>205</v>
      </c>
      <c r="C635" s="2">
        <v>4</v>
      </c>
      <c r="D635" s="82">
        <v>79078</v>
      </c>
      <c r="E635" s="79" t="s">
        <v>604</v>
      </c>
      <c r="Q635"/>
      <c r="R635"/>
    </row>
    <row r="636" spans="1:18" x14ac:dyDescent="0.25">
      <c r="A636" s="78">
        <v>80</v>
      </c>
      <c r="B636" s="79" t="s">
        <v>206</v>
      </c>
      <c r="C636" s="2">
        <v>1</v>
      </c>
      <c r="D636" s="82">
        <v>8111</v>
      </c>
      <c r="E636" s="79" t="s">
        <v>278</v>
      </c>
      <c r="Q636"/>
      <c r="R636"/>
    </row>
    <row r="637" spans="1:18" x14ac:dyDescent="0.25">
      <c r="A637" s="78">
        <v>80</v>
      </c>
      <c r="B637" s="79" t="s">
        <v>206</v>
      </c>
      <c r="C637" s="2">
        <v>2</v>
      </c>
      <c r="D637" s="82">
        <v>27059</v>
      </c>
      <c r="E637" s="79" t="s">
        <v>367</v>
      </c>
      <c r="Q637"/>
      <c r="R637"/>
    </row>
    <row r="638" spans="1:18" x14ac:dyDescent="0.25">
      <c r="A638" s="78">
        <v>80</v>
      </c>
      <c r="B638" s="79" t="s">
        <v>206</v>
      </c>
      <c r="C638" s="2">
        <v>3</v>
      </c>
      <c r="D638" s="82">
        <v>42111</v>
      </c>
      <c r="E638" s="79" t="s">
        <v>433</v>
      </c>
      <c r="Q638"/>
      <c r="R638"/>
    </row>
    <row r="639" spans="1:18" x14ac:dyDescent="0.25">
      <c r="A639" s="78">
        <v>80</v>
      </c>
      <c r="B639" s="79" t="s">
        <v>206</v>
      </c>
      <c r="C639" s="2">
        <v>4</v>
      </c>
      <c r="D639" s="82">
        <v>51155</v>
      </c>
      <c r="E639" s="79" t="s">
        <v>495</v>
      </c>
      <c r="Q639"/>
      <c r="R639"/>
    </row>
    <row r="640" spans="1:18" x14ac:dyDescent="0.25">
      <c r="A640" s="78">
        <v>80</v>
      </c>
      <c r="B640" s="79" t="s">
        <v>206</v>
      </c>
      <c r="C640" s="2">
        <v>5</v>
      </c>
      <c r="D640" s="82">
        <v>80116</v>
      </c>
      <c r="E640" s="79" t="s">
        <v>605</v>
      </c>
      <c r="Q640"/>
      <c r="R640"/>
    </row>
    <row r="641" spans="1:18" x14ac:dyDescent="0.25">
      <c r="A641" s="78">
        <v>80</v>
      </c>
      <c r="B641" s="79" t="s">
        <v>206</v>
      </c>
      <c r="C641" s="2">
        <v>6</v>
      </c>
      <c r="D641" s="82">
        <v>80118</v>
      </c>
      <c r="E641" s="79" t="s">
        <v>606</v>
      </c>
      <c r="Q641"/>
      <c r="R641"/>
    </row>
    <row r="642" spans="1:18" x14ac:dyDescent="0.25">
      <c r="A642" s="78">
        <v>80</v>
      </c>
      <c r="B642" s="79" t="s">
        <v>206</v>
      </c>
      <c r="C642" s="2">
        <v>7</v>
      </c>
      <c r="D642" s="82">
        <v>80119</v>
      </c>
      <c r="E642" s="79" t="s">
        <v>607</v>
      </c>
      <c r="Q642"/>
      <c r="R642"/>
    </row>
    <row r="643" spans="1:18" x14ac:dyDescent="0.25">
      <c r="A643" s="78">
        <v>80</v>
      </c>
      <c r="B643" s="79" t="s">
        <v>206</v>
      </c>
      <c r="C643" s="2">
        <v>8</v>
      </c>
      <c r="D643" s="82">
        <v>80121</v>
      </c>
      <c r="E643" s="79" t="s">
        <v>608</v>
      </c>
      <c r="Q643"/>
      <c r="R643"/>
    </row>
    <row r="644" spans="1:18" x14ac:dyDescent="0.25">
      <c r="A644" s="78">
        <v>80</v>
      </c>
      <c r="B644" s="79" t="s">
        <v>206</v>
      </c>
      <c r="C644" s="2">
        <v>9</v>
      </c>
      <c r="D644" s="82">
        <v>80122</v>
      </c>
      <c r="E644" s="79" t="s">
        <v>609</v>
      </c>
      <c r="Q644"/>
      <c r="R644"/>
    </row>
    <row r="645" spans="1:18" x14ac:dyDescent="0.25">
      <c r="A645" s="78">
        <v>80</v>
      </c>
      <c r="B645" s="79" t="s">
        <v>206</v>
      </c>
      <c r="C645" s="2">
        <v>10</v>
      </c>
      <c r="D645" s="82">
        <v>80125</v>
      </c>
      <c r="E645" s="79" t="s">
        <v>610</v>
      </c>
      <c r="Q645"/>
      <c r="R645"/>
    </row>
    <row r="646" spans="1:18" x14ac:dyDescent="0.25">
      <c r="A646" s="78">
        <v>80</v>
      </c>
      <c r="B646" s="79" t="s">
        <v>206</v>
      </c>
      <c r="C646" s="2">
        <v>11</v>
      </c>
      <c r="D646" s="82">
        <v>97131</v>
      </c>
      <c r="E646" s="79" t="s">
        <v>698</v>
      </c>
      <c r="Q646"/>
      <c r="R646"/>
    </row>
    <row r="647" spans="1:18" x14ac:dyDescent="0.25">
      <c r="A647" s="78">
        <v>81</v>
      </c>
      <c r="B647" s="79" t="s">
        <v>207</v>
      </c>
      <c r="C647" s="2">
        <v>1</v>
      </c>
      <c r="D647" s="82">
        <v>33093</v>
      </c>
      <c r="E647" s="79" t="s">
        <v>389</v>
      </c>
      <c r="Q647"/>
      <c r="R647"/>
    </row>
    <row r="648" spans="1:18" x14ac:dyDescent="0.25">
      <c r="A648" s="78">
        <v>81</v>
      </c>
      <c r="B648" s="79" t="s">
        <v>207</v>
      </c>
      <c r="C648" s="2">
        <v>2</v>
      </c>
      <c r="D648" s="82">
        <v>81094</v>
      </c>
      <c r="E648" s="79" t="s">
        <v>611</v>
      </c>
      <c r="Q648"/>
      <c r="R648"/>
    </row>
    <row r="649" spans="1:18" x14ac:dyDescent="0.25">
      <c r="A649" s="78">
        <v>81</v>
      </c>
      <c r="B649" s="79" t="s">
        <v>207</v>
      </c>
      <c r="C649" s="2">
        <v>3</v>
      </c>
      <c r="D649" s="82">
        <v>81095</v>
      </c>
      <c r="E649" s="79" t="s">
        <v>612</v>
      </c>
      <c r="Q649"/>
      <c r="R649"/>
    </row>
    <row r="650" spans="1:18" x14ac:dyDescent="0.25">
      <c r="A650" s="78">
        <v>81</v>
      </c>
      <c r="B650" s="79" t="s">
        <v>207</v>
      </c>
      <c r="C650" s="2">
        <v>4</v>
      </c>
      <c r="D650" s="82">
        <v>81096</v>
      </c>
      <c r="E650" s="79" t="s">
        <v>613</v>
      </c>
      <c r="Q650"/>
      <c r="R650"/>
    </row>
    <row r="651" spans="1:18" x14ac:dyDescent="0.25">
      <c r="A651" s="78">
        <v>81</v>
      </c>
      <c r="B651" s="79" t="s">
        <v>207</v>
      </c>
      <c r="C651" s="2">
        <v>5</v>
      </c>
      <c r="D651" s="82">
        <v>81097</v>
      </c>
      <c r="E651" s="79" t="s">
        <v>614</v>
      </c>
      <c r="Q651"/>
      <c r="R651"/>
    </row>
    <row r="652" spans="1:18" x14ac:dyDescent="0.25">
      <c r="A652" s="78">
        <v>81</v>
      </c>
      <c r="B652" s="79" t="s">
        <v>207</v>
      </c>
      <c r="C652" s="2">
        <v>6</v>
      </c>
      <c r="D652" s="82">
        <v>85048</v>
      </c>
      <c r="E652" s="79" t="s">
        <v>633</v>
      </c>
      <c r="Q652"/>
      <c r="R652"/>
    </row>
    <row r="653" spans="1:18" x14ac:dyDescent="0.25">
      <c r="A653" s="78">
        <v>81</v>
      </c>
      <c r="B653" s="79" t="s">
        <v>207</v>
      </c>
      <c r="C653" s="2">
        <v>7</v>
      </c>
      <c r="D653" s="82">
        <v>107154</v>
      </c>
      <c r="E653" s="79" t="s">
        <v>737</v>
      </c>
      <c r="Q653"/>
      <c r="R653"/>
    </row>
    <row r="654" spans="1:18" x14ac:dyDescent="0.25">
      <c r="A654" s="78">
        <v>82</v>
      </c>
      <c r="B654" s="79" t="s">
        <v>208</v>
      </c>
      <c r="C654" s="2">
        <v>1</v>
      </c>
      <c r="D654" s="82">
        <v>4109</v>
      </c>
      <c r="E654" s="79" t="s">
        <v>257</v>
      </c>
      <c r="Q654"/>
      <c r="R654"/>
    </row>
    <row r="655" spans="1:18" x14ac:dyDescent="0.25">
      <c r="A655" s="78">
        <v>82</v>
      </c>
      <c r="B655" s="79" t="s">
        <v>208</v>
      </c>
      <c r="C655" s="2">
        <v>2</v>
      </c>
      <c r="D655" s="82">
        <v>57001</v>
      </c>
      <c r="E655" s="79" t="s">
        <v>517</v>
      </c>
      <c r="Q655"/>
      <c r="R655"/>
    </row>
    <row r="656" spans="1:18" x14ac:dyDescent="0.25">
      <c r="A656" s="78">
        <v>82</v>
      </c>
      <c r="B656" s="79" t="s">
        <v>208</v>
      </c>
      <c r="C656" s="2">
        <v>3</v>
      </c>
      <c r="D656" s="82">
        <v>70092</v>
      </c>
      <c r="E656" s="79" t="s">
        <v>563</v>
      </c>
      <c r="Q656"/>
      <c r="R656"/>
    </row>
    <row r="657" spans="1:18" x14ac:dyDescent="0.25">
      <c r="A657" s="78">
        <v>82</v>
      </c>
      <c r="B657" s="79" t="s">
        <v>208</v>
      </c>
      <c r="C657" s="2">
        <v>4</v>
      </c>
      <c r="D657" s="82">
        <v>82100</v>
      </c>
      <c r="E657" s="79" t="s">
        <v>615</v>
      </c>
      <c r="Q657"/>
      <c r="R657"/>
    </row>
    <row r="658" spans="1:18" x14ac:dyDescent="0.25">
      <c r="A658" s="78">
        <v>82</v>
      </c>
      <c r="B658" s="79" t="s">
        <v>208</v>
      </c>
      <c r="C658" s="2">
        <v>5</v>
      </c>
      <c r="D658" s="82">
        <v>82101</v>
      </c>
      <c r="E658" s="79" t="s">
        <v>616</v>
      </c>
      <c r="Q658"/>
      <c r="R658"/>
    </row>
    <row r="659" spans="1:18" x14ac:dyDescent="0.25">
      <c r="A659" s="78">
        <v>82</v>
      </c>
      <c r="B659" s="79" t="s">
        <v>208</v>
      </c>
      <c r="C659" s="2">
        <v>6</v>
      </c>
      <c r="D659" s="82">
        <v>82105</v>
      </c>
      <c r="E659" s="79" t="s">
        <v>617</v>
      </c>
      <c r="Q659"/>
      <c r="R659"/>
    </row>
    <row r="660" spans="1:18" x14ac:dyDescent="0.25">
      <c r="A660" s="78">
        <v>82</v>
      </c>
      <c r="B660" s="79" t="s">
        <v>208</v>
      </c>
      <c r="C660" s="2">
        <v>7</v>
      </c>
      <c r="D660" s="82">
        <v>82108</v>
      </c>
      <c r="E660" s="79" t="s">
        <v>618</v>
      </c>
      <c r="Q660"/>
      <c r="R660"/>
    </row>
    <row r="661" spans="1:18" x14ac:dyDescent="0.25">
      <c r="A661" s="78">
        <v>82</v>
      </c>
      <c r="B661" s="79" t="s">
        <v>208</v>
      </c>
      <c r="C661" s="2">
        <v>8</v>
      </c>
      <c r="D661" s="82">
        <v>87083</v>
      </c>
      <c r="E661" s="79" t="s">
        <v>636</v>
      </c>
      <c r="Q661"/>
      <c r="R661"/>
    </row>
    <row r="662" spans="1:18" x14ac:dyDescent="0.25">
      <c r="A662" s="78">
        <v>83</v>
      </c>
      <c r="B662" s="79" t="s">
        <v>209</v>
      </c>
      <c r="C662" s="2">
        <v>1</v>
      </c>
      <c r="D662" s="82">
        <v>11076</v>
      </c>
      <c r="E662" s="79" t="s">
        <v>289</v>
      </c>
      <c r="Q662"/>
      <c r="R662"/>
    </row>
    <row r="663" spans="1:18" x14ac:dyDescent="0.25">
      <c r="A663" s="78">
        <v>83</v>
      </c>
      <c r="B663" s="79" t="s">
        <v>209</v>
      </c>
      <c r="C663" s="2">
        <v>2</v>
      </c>
      <c r="D663" s="82">
        <v>24087</v>
      </c>
      <c r="E663" s="79" t="s">
        <v>351</v>
      </c>
      <c r="Q663"/>
      <c r="R663"/>
    </row>
    <row r="664" spans="1:18" x14ac:dyDescent="0.25">
      <c r="A664" s="78">
        <v>83</v>
      </c>
      <c r="B664" s="79" t="s">
        <v>209</v>
      </c>
      <c r="C664" s="2">
        <v>3</v>
      </c>
      <c r="D664" s="82">
        <v>24093</v>
      </c>
      <c r="E664" s="79" t="s">
        <v>355</v>
      </c>
      <c r="Q664"/>
      <c r="R664"/>
    </row>
    <row r="665" spans="1:18" x14ac:dyDescent="0.25">
      <c r="A665" s="78">
        <v>83</v>
      </c>
      <c r="B665" s="79" t="s">
        <v>209</v>
      </c>
      <c r="C665" s="2">
        <v>4</v>
      </c>
      <c r="D665" s="82">
        <v>83001</v>
      </c>
      <c r="E665" s="79" t="s">
        <v>619</v>
      </c>
      <c r="Q665"/>
      <c r="R665"/>
    </row>
    <row r="666" spans="1:18" x14ac:dyDescent="0.25">
      <c r="A666" s="78">
        <v>83</v>
      </c>
      <c r="B666" s="79" t="s">
        <v>209</v>
      </c>
      <c r="C666" s="2">
        <v>5</v>
      </c>
      <c r="D666" s="82">
        <v>83002</v>
      </c>
      <c r="E666" s="79" t="s">
        <v>620</v>
      </c>
      <c r="Q666"/>
      <c r="R666"/>
    </row>
    <row r="667" spans="1:18" x14ac:dyDescent="0.25">
      <c r="A667" s="78">
        <v>83</v>
      </c>
      <c r="B667" s="79" t="s">
        <v>209</v>
      </c>
      <c r="C667" s="2">
        <v>6</v>
      </c>
      <c r="D667" s="82">
        <v>83003</v>
      </c>
      <c r="E667" s="79" t="s">
        <v>621</v>
      </c>
      <c r="Q667"/>
      <c r="R667"/>
    </row>
    <row r="668" spans="1:18" x14ac:dyDescent="0.25">
      <c r="A668" s="78">
        <v>83</v>
      </c>
      <c r="B668" s="79" t="s">
        <v>209</v>
      </c>
      <c r="C668" s="2">
        <v>7</v>
      </c>
      <c r="D668" s="82">
        <v>83005</v>
      </c>
      <c r="E668" s="79" t="s">
        <v>622</v>
      </c>
      <c r="Q668"/>
      <c r="R668"/>
    </row>
    <row r="669" spans="1:18" x14ac:dyDescent="0.25">
      <c r="A669" s="78">
        <v>84</v>
      </c>
      <c r="B669" s="79" t="s">
        <v>210</v>
      </c>
      <c r="C669" s="2">
        <v>1</v>
      </c>
      <c r="D669" s="82">
        <v>29002</v>
      </c>
      <c r="E669" s="79" t="s">
        <v>373</v>
      </c>
      <c r="Q669"/>
      <c r="R669"/>
    </row>
    <row r="670" spans="1:18" x14ac:dyDescent="0.25">
      <c r="A670" s="78">
        <v>84</v>
      </c>
      <c r="B670" s="79" t="s">
        <v>210</v>
      </c>
      <c r="C670" s="2">
        <v>2</v>
      </c>
      <c r="D670" s="82">
        <v>30093</v>
      </c>
      <c r="E670" s="79" t="s">
        <v>376</v>
      </c>
      <c r="Q670"/>
      <c r="R670"/>
    </row>
    <row r="671" spans="1:18" x14ac:dyDescent="0.25">
      <c r="A671" s="78">
        <v>84</v>
      </c>
      <c r="B671" s="79" t="s">
        <v>210</v>
      </c>
      <c r="C671" s="2">
        <v>3</v>
      </c>
      <c r="D671" s="82">
        <v>39136</v>
      </c>
      <c r="E671" s="79" t="s">
        <v>418</v>
      </c>
      <c r="Q671"/>
      <c r="R671"/>
    </row>
    <row r="672" spans="1:18" x14ac:dyDescent="0.25">
      <c r="A672" s="78">
        <v>84</v>
      </c>
      <c r="B672" s="79" t="s">
        <v>210</v>
      </c>
      <c r="C672" s="2">
        <v>4</v>
      </c>
      <c r="D672" s="82">
        <v>39142</v>
      </c>
      <c r="E672" s="79" t="s">
        <v>422</v>
      </c>
      <c r="Q672"/>
      <c r="R672"/>
    </row>
    <row r="673" spans="1:18" x14ac:dyDescent="0.25">
      <c r="A673" s="78">
        <v>84</v>
      </c>
      <c r="B673" s="79" t="s">
        <v>210</v>
      </c>
      <c r="C673" s="2">
        <v>5</v>
      </c>
      <c r="D673" s="82">
        <v>43001</v>
      </c>
      <c r="E673" s="79" t="s">
        <v>439</v>
      </c>
      <c r="Q673"/>
      <c r="R673"/>
    </row>
    <row r="674" spans="1:18" x14ac:dyDescent="0.25">
      <c r="A674" s="78">
        <v>84</v>
      </c>
      <c r="B674" s="79" t="s">
        <v>210</v>
      </c>
      <c r="C674" s="2">
        <v>6</v>
      </c>
      <c r="D674" s="82">
        <v>84001</v>
      </c>
      <c r="E674" s="79" t="s">
        <v>623</v>
      </c>
      <c r="Q674"/>
      <c r="R674"/>
    </row>
    <row r="675" spans="1:18" x14ac:dyDescent="0.25">
      <c r="A675" s="78">
        <v>84</v>
      </c>
      <c r="B675" s="79" t="s">
        <v>210</v>
      </c>
      <c r="C675" s="2">
        <v>7</v>
      </c>
      <c r="D675" s="82">
        <v>84002</v>
      </c>
      <c r="E675" s="79" t="s">
        <v>624</v>
      </c>
      <c r="Q675"/>
      <c r="R675"/>
    </row>
    <row r="676" spans="1:18" x14ac:dyDescent="0.25">
      <c r="A676" s="78">
        <v>84</v>
      </c>
      <c r="B676" s="79" t="s">
        <v>210</v>
      </c>
      <c r="C676" s="2">
        <v>8</v>
      </c>
      <c r="D676" s="82">
        <v>84003</v>
      </c>
      <c r="E676" s="79" t="s">
        <v>625</v>
      </c>
      <c r="Q676"/>
      <c r="R676"/>
    </row>
    <row r="677" spans="1:18" x14ac:dyDescent="0.25">
      <c r="A677" s="78">
        <v>84</v>
      </c>
      <c r="B677" s="79" t="s">
        <v>210</v>
      </c>
      <c r="C677" s="2">
        <v>9</v>
      </c>
      <c r="D677" s="82">
        <v>84004</v>
      </c>
      <c r="E677" s="79" t="s">
        <v>626</v>
      </c>
      <c r="Q677"/>
      <c r="R677"/>
    </row>
    <row r="678" spans="1:18" x14ac:dyDescent="0.25">
      <c r="A678" s="78">
        <v>84</v>
      </c>
      <c r="B678" s="79" t="s">
        <v>210</v>
      </c>
      <c r="C678" s="2">
        <v>10</v>
      </c>
      <c r="D678" s="82">
        <v>84005</v>
      </c>
      <c r="E678" s="79" t="s">
        <v>627</v>
      </c>
      <c r="Q678"/>
      <c r="R678"/>
    </row>
    <row r="679" spans="1:18" x14ac:dyDescent="0.25">
      <c r="A679" s="78">
        <v>84</v>
      </c>
      <c r="B679" s="79" t="s">
        <v>210</v>
      </c>
      <c r="C679" s="2">
        <v>11</v>
      </c>
      <c r="D679" s="82">
        <v>84006</v>
      </c>
      <c r="E679" s="79" t="s">
        <v>628</v>
      </c>
      <c r="Q679"/>
      <c r="R679"/>
    </row>
    <row r="680" spans="1:18" x14ac:dyDescent="0.25">
      <c r="A680" s="78">
        <v>85</v>
      </c>
      <c r="B680" s="79" t="s">
        <v>211</v>
      </c>
      <c r="C680" s="2">
        <v>1</v>
      </c>
      <c r="D680" s="82">
        <v>53112</v>
      </c>
      <c r="E680" s="79" t="s">
        <v>500</v>
      </c>
      <c r="Q680"/>
      <c r="R680"/>
    </row>
    <row r="681" spans="1:18" x14ac:dyDescent="0.25">
      <c r="A681" s="78">
        <v>85</v>
      </c>
      <c r="B681" s="79" t="s">
        <v>211</v>
      </c>
      <c r="C681" s="2">
        <v>2</v>
      </c>
      <c r="D681" s="82">
        <v>81095</v>
      </c>
      <c r="E681" s="79" t="s">
        <v>612</v>
      </c>
      <c r="Q681"/>
      <c r="R681"/>
    </row>
    <row r="682" spans="1:18" x14ac:dyDescent="0.25">
      <c r="A682" s="78">
        <v>85</v>
      </c>
      <c r="B682" s="79" t="s">
        <v>211</v>
      </c>
      <c r="C682" s="2">
        <v>3</v>
      </c>
      <c r="D682" s="82">
        <v>81097</v>
      </c>
      <c r="E682" s="79" t="s">
        <v>614</v>
      </c>
      <c r="Q682"/>
      <c r="R682"/>
    </row>
    <row r="683" spans="1:18" x14ac:dyDescent="0.25">
      <c r="A683" s="78">
        <v>85</v>
      </c>
      <c r="B683" s="79" t="s">
        <v>211</v>
      </c>
      <c r="C683" s="2">
        <v>4</v>
      </c>
      <c r="D683" s="82">
        <v>85043</v>
      </c>
      <c r="E683" s="79" t="s">
        <v>629</v>
      </c>
      <c r="Q683"/>
      <c r="R683"/>
    </row>
    <row r="684" spans="1:18" x14ac:dyDescent="0.25">
      <c r="A684" s="78">
        <v>85</v>
      </c>
      <c r="B684" s="79" t="s">
        <v>211</v>
      </c>
      <c r="C684" s="2">
        <v>5</v>
      </c>
      <c r="D684" s="82">
        <v>85044</v>
      </c>
      <c r="E684" s="79" t="s">
        <v>630</v>
      </c>
      <c r="Q684"/>
      <c r="R684"/>
    </row>
    <row r="685" spans="1:18" x14ac:dyDescent="0.25">
      <c r="A685" s="78">
        <v>85</v>
      </c>
      <c r="B685" s="79" t="s">
        <v>211</v>
      </c>
      <c r="C685" s="2">
        <v>6</v>
      </c>
      <c r="D685" s="82">
        <v>85045</v>
      </c>
      <c r="E685" s="79" t="s">
        <v>631</v>
      </c>
      <c r="Q685"/>
      <c r="R685"/>
    </row>
    <row r="686" spans="1:18" x14ac:dyDescent="0.25">
      <c r="A686" s="78">
        <v>85</v>
      </c>
      <c r="B686" s="79" t="s">
        <v>211</v>
      </c>
      <c r="C686" s="2">
        <v>7</v>
      </c>
      <c r="D686" s="82">
        <v>85046</v>
      </c>
      <c r="E686" s="79" t="s">
        <v>632</v>
      </c>
      <c r="Q686"/>
      <c r="R686"/>
    </row>
    <row r="687" spans="1:18" x14ac:dyDescent="0.25">
      <c r="A687" s="78">
        <v>85</v>
      </c>
      <c r="B687" s="79" t="s">
        <v>211</v>
      </c>
      <c r="C687" s="2">
        <v>8</v>
      </c>
      <c r="D687" s="82">
        <v>85048</v>
      </c>
      <c r="E687" s="79" t="s">
        <v>633</v>
      </c>
      <c r="Q687"/>
      <c r="R687"/>
    </row>
    <row r="688" spans="1:18" x14ac:dyDescent="0.25">
      <c r="A688" s="78">
        <v>85</v>
      </c>
      <c r="B688" s="79" t="s">
        <v>211</v>
      </c>
      <c r="C688" s="2">
        <v>9</v>
      </c>
      <c r="D688" s="82">
        <v>85049</v>
      </c>
      <c r="E688" s="79" t="s">
        <v>634</v>
      </c>
      <c r="Q688"/>
      <c r="R688"/>
    </row>
    <row r="689" spans="1:18" x14ac:dyDescent="0.25">
      <c r="A689" s="78">
        <v>85</v>
      </c>
      <c r="B689" s="79" t="s">
        <v>211</v>
      </c>
      <c r="C689" s="2">
        <v>10</v>
      </c>
      <c r="D689" s="82">
        <v>107156</v>
      </c>
      <c r="E689" s="79" t="s">
        <v>739</v>
      </c>
      <c r="Q689"/>
      <c r="R689"/>
    </row>
    <row r="690" spans="1:18" x14ac:dyDescent="0.25">
      <c r="A690" s="78">
        <v>86</v>
      </c>
      <c r="B690" s="79" t="s">
        <v>212</v>
      </c>
      <c r="C690" s="2">
        <v>1</v>
      </c>
      <c r="D690" s="82">
        <v>86100</v>
      </c>
      <c r="E690" s="79" t="s">
        <v>635</v>
      </c>
      <c r="Q690"/>
      <c r="R690"/>
    </row>
    <row r="691" spans="1:18" x14ac:dyDescent="0.25">
      <c r="A691" s="78">
        <v>86</v>
      </c>
      <c r="B691" s="79" t="s">
        <v>212</v>
      </c>
      <c r="C691" s="2">
        <v>2</v>
      </c>
      <c r="D691" s="82">
        <v>98080</v>
      </c>
      <c r="E691" s="79" t="s">
        <v>699</v>
      </c>
      <c r="Q691"/>
      <c r="R691"/>
    </row>
    <row r="692" spans="1:18" x14ac:dyDescent="0.25">
      <c r="A692" s="78">
        <v>86</v>
      </c>
      <c r="B692" s="79" t="s">
        <v>212</v>
      </c>
      <c r="C692" s="2">
        <v>3</v>
      </c>
      <c r="D692" s="82">
        <v>105125</v>
      </c>
      <c r="E692" s="79" t="s">
        <v>726</v>
      </c>
      <c r="Q692"/>
      <c r="R692"/>
    </row>
    <row r="693" spans="1:18" x14ac:dyDescent="0.25">
      <c r="A693" s="78">
        <v>87</v>
      </c>
      <c r="B693" s="79" t="s">
        <v>213</v>
      </c>
      <c r="C693" s="2">
        <v>1</v>
      </c>
      <c r="D693" s="82">
        <v>4106</v>
      </c>
      <c r="E693" s="79" t="s">
        <v>256</v>
      </c>
      <c r="Q693"/>
      <c r="R693"/>
    </row>
    <row r="694" spans="1:18" x14ac:dyDescent="0.25">
      <c r="A694" s="78">
        <v>87</v>
      </c>
      <c r="B694" s="79" t="s">
        <v>213</v>
      </c>
      <c r="C694" s="2">
        <v>2</v>
      </c>
      <c r="D694" s="82">
        <v>4109</v>
      </c>
      <c r="E694" s="79" t="s">
        <v>257</v>
      </c>
      <c r="Q694"/>
      <c r="R694"/>
    </row>
    <row r="695" spans="1:18" x14ac:dyDescent="0.25">
      <c r="A695" s="78">
        <v>87</v>
      </c>
      <c r="B695" s="79" t="s">
        <v>213</v>
      </c>
      <c r="C695" s="2">
        <v>3</v>
      </c>
      <c r="D695" s="82">
        <v>64075</v>
      </c>
      <c r="E695" s="79" t="s">
        <v>542</v>
      </c>
      <c r="Q695"/>
      <c r="R695"/>
    </row>
    <row r="696" spans="1:18" x14ac:dyDescent="0.25">
      <c r="A696" s="78">
        <v>87</v>
      </c>
      <c r="B696" s="79" t="s">
        <v>213</v>
      </c>
      <c r="C696" s="2">
        <v>4</v>
      </c>
      <c r="D696" s="82">
        <v>69106</v>
      </c>
      <c r="E696" s="79" t="s">
        <v>559</v>
      </c>
      <c r="Q696"/>
      <c r="R696"/>
    </row>
    <row r="697" spans="1:18" x14ac:dyDescent="0.25">
      <c r="A697" s="78">
        <v>87</v>
      </c>
      <c r="B697" s="79" t="s">
        <v>213</v>
      </c>
      <c r="C697" s="2">
        <v>5</v>
      </c>
      <c r="D697" s="82">
        <v>82100</v>
      </c>
      <c r="E697" s="79" t="s">
        <v>615</v>
      </c>
      <c r="Q697"/>
      <c r="R697"/>
    </row>
    <row r="698" spans="1:18" x14ac:dyDescent="0.25">
      <c r="A698" s="78">
        <v>87</v>
      </c>
      <c r="B698" s="79" t="s">
        <v>213</v>
      </c>
      <c r="C698" s="2">
        <v>6</v>
      </c>
      <c r="D698" s="82">
        <v>87083</v>
      </c>
      <c r="E698" s="79" t="s">
        <v>636</v>
      </c>
      <c r="Q698"/>
      <c r="R698"/>
    </row>
    <row r="699" spans="1:18" x14ac:dyDescent="0.25">
      <c r="A699" s="78">
        <v>88</v>
      </c>
      <c r="B699" s="79" t="s">
        <v>214</v>
      </c>
      <c r="C699" s="2">
        <v>1</v>
      </c>
      <c r="D699" s="82">
        <v>10090</v>
      </c>
      <c r="E699" s="79" t="s">
        <v>285</v>
      </c>
      <c r="Q699"/>
      <c r="R699"/>
    </row>
    <row r="700" spans="1:18" x14ac:dyDescent="0.25">
      <c r="A700" s="78">
        <v>88</v>
      </c>
      <c r="B700" s="79" t="s">
        <v>214</v>
      </c>
      <c r="C700" s="2">
        <v>2</v>
      </c>
      <c r="D700" s="82">
        <v>21151</v>
      </c>
      <c r="E700" s="79" t="s">
        <v>340</v>
      </c>
      <c r="Q700"/>
      <c r="R700"/>
    </row>
    <row r="701" spans="1:18" x14ac:dyDescent="0.25">
      <c r="A701" s="78">
        <v>88</v>
      </c>
      <c r="B701" s="79" t="s">
        <v>214</v>
      </c>
      <c r="C701" s="2">
        <v>3</v>
      </c>
      <c r="D701" s="82">
        <v>61156</v>
      </c>
      <c r="E701" s="79" t="s">
        <v>533</v>
      </c>
      <c r="Q701"/>
      <c r="R701"/>
    </row>
    <row r="702" spans="1:18" x14ac:dyDescent="0.25">
      <c r="A702" s="78">
        <v>88</v>
      </c>
      <c r="B702" s="79" t="s">
        <v>214</v>
      </c>
      <c r="C702" s="2">
        <v>4</v>
      </c>
      <c r="D702" s="82">
        <v>88072</v>
      </c>
      <c r="E702" s="79" t="s">
        <v>637</v>
      </c>
      <c r="Q702"/>
      <c r="R702"/>
    </row>
    <row r="703" spans="1:18" x14ac:dyDescent="0.25">
      <c r="A703" s="78">
        <v>88</v>
      </c>
      <c r="B703" s="79" t="s">
        <v>214</v>
      </c>
      <c r="C703" s="2">
        <v>5</v>
      </c>
      <c r="D703" s="82">
        <v>88073</v>
      </c>
      <c r="E703" s="79" t="s">
        <v>638</v>
      </c>
      <c r="Q703"/>
      <c r="R703"/>
    </row>
    <row r="704" spans="1:18" x14ac:dyDescent="0.25">
      <c r="A704" s="78">
        <v>88</v>
      </c>
      <c r="B704" s="79" t="s">
        <v>214</v>
      </c>
      <c r="C704" s="2">
        <v>6</v>
      </c>
      <c r="D704" s="82">
        <v>88075</v>
      </c>
      <c r="E704" s="79" t="s">
        <v>639</v>
      </c>
      <c r="Q704"/>
      <c r="R704"/>
    </row>
    <row r="705" spans="1:18" x14ac:dyDescent="0.25">
      <c r="A705" s="78">
        <v>88</v>
      </c>
      <c r="B705" s="79" t="s">
        <v>214</v>
      </c>
      <c r="C705" s="2">
        <v>7</v>
      </c>
      <c r="D705" s="82">
        <v>88080</v>
      </c>
      <c r="E705" s="79" t="s">
        <v>640</v>
      </c>
      <c r="Q705"/>
      <c r="R705"/>
    </row>
    <row r="706" spans="1:18" x14ac:dyDescent="0.25">
      <c r="A706" s="78">
        <v>88</v>
      </c>
      <c r="B706" s="79" t="s">
        <v>214</v>
      </c>
      <c r="C706" s="2">
        <v>8</v>
      </c>
      <c r="D706" s="82">
        <v>88081</v>
      </c>
      <c r="E706" s="79" t="s">
        <v>641</v>
      </c>
      <c r="Q706"/>
      <c r="R706"/>
    </row>
    <row r="707" spans="1:18" x14ac:dyDescent="0.25">
      <c r="A707" s="78">
        <v>89</v>
      </c>
      <c r="B707" s="79" t="s">
        <v>215</v>
      </c>
      <c r="C707" s="2">
        <v>1</v>
      </c>
      <c r="D707" s="82">
        <v>13059</v>
      </c>
      <c r="E707" s="79" t="s">
        <v>300</v>
      </c>
      <c r="Q707"/>
      <c r="R707"/>
    </row>
    <row r="708" spans="1:18" x14ac:dyDescent="0.25">
      <c r="A708" s="78">
        <v>89</v>
      </c>
      <c r="B708" s="79" t="s">
        <v>215</v>
      </c>
      <c r="C708" s="2">
        <v>2</v>
      </c>
      <c r="D708" s="82">
        <v>13061</v>
      </c>
      <c r="E708" s="79" t="s">
        <v>302</v>
      </c>
      <c r="Q708"/>
      <c r="R708"/>
    </row>
    <row r="709" spans="1:18" x14ac:dyDescent="0.25">
      <c r="A709" s="78">
        <v>89</v>
      </c>
      <c r="B709" s="79" t="s">
        <v>215</v>
      </c>
      <c r="C709" s="2">
        <v>3</v>
      </c>
      <c r="D709" s="82">
        <v>17126</v>
      </c>
      <c r="E709" s="79" t="s">
        <v>321</v>
      </c>
      <c r="Q709"/>
      <c r="R709"/>
    </row>
    <row r="710" spans="1:18" x14ac:dyDescent="0.25">
      <c r="A710" s="78">
        <v>89</v>
      </c>
      <c r="B710" s="79" t="s">
        <v>215</v>
      </c>
      <c r="C710" s="2">
        <v>4</v>
      </c>
      <c r="D710" s="82">
        <v>24089</v>
      </c>
      <c r="E710" s="79" t="s">
        <v>352</v>
      </c>
      <c r="Q710"/>
      <c r="R710"/>
    </row>
    <row r="711" spans="1:18" x14ac:dyDescent="0.25">
      <c r="A711" s="78">
        <v>89</v>
      </c>
      <c r="B711" s="79" t="s">
        <v>215</v>
      </c>
      <c r="C711" s="2">
        <v>5</v>
      </c>
      <c r="D711" s="82">
        <v>89080</v>
      </c>
      <c r="E711" s="79" t="s">
        <v>642</v>
      </c>
      <c r="Q711"/>
      <c r="R711"/>
    </row>
    <row r="712" spans="1:18" x14ac:dyDescent="0.25">
      <c r="A712" s="78">
        <v>89</v>
      </c>
      <c r="B712" s="79" t="s">
        <v>215</v>
      </c>
      <c r="C712" s="2">
        <v>6</v>
      </c>
      <c r="D712" s="82">
        <v>89087</v>
      </c>
      <c r="E712" s="79" t="s">
        <v>643</v>
      </c>
      <c r="Q712"/>
      <c r="R712"/>
    </row>
    <row r="713" spans="1:18" x14ac:dyDescent="0.25">
      <c r="A713" s="78">
        <v>89</v>
      </c>
      <c r="B713" s="79" t="s">
        <v>215</v>
      </c>
      <c r="C713" s="2">
        <v>7</v>
      </c>
      <c r="D713" s="82">
        <v>89088</v>
      </c>
      <c r="E713" s="79" t="s">
        <v>644</v>
      </c>
      <c r="Q713"/>
      <c r="R713"/>
    </row>
    <row r="714" spans="1:18" x14ac:dyDescent="0.25">
      <c r="A714" s="78">
        <v>89</v>
      </c>
      <c r="B714" s="79" t="s">
        <v>215</v>
      </c>
      <c r="C714" s="2">
        <v>8</v>
      </c>
      <c r="D714" s="82">
        <v>89089</v>
      </c>
      <c r="E714" s="79" t="s">
        <v>645</v>
      </c>
      <c r="Q714"/>
      <c r="R714"/>
    </row>
    <row r="715" spans="1:18" x14ac:dyDescent="0.25">
      <c r="A715" s="78">
        <v>90</v>
      </c>
      <c r="B715" s="79" t="s">
        <v>216</v>
      </c>
      <c r="C715" s="2">
        <v>1</v>
      </c>
      <c r="D715" s="82">
        <v>18050</v>
      </c>
      <c r="E715" s="79" t="s">
        <v>323</v>
      </c>
      <c r="Q715"/>
      <c r="R715"/>
    </row>
    <row r="716" spans="1:18" x14ac:dyDescent="0.25">
      <c r="A716" s="78">
        <v>90</v>
      </c>
      <c r="B716" s="79" t="s">
        <v>216</v>
      </c>
      <c r="C716" s="2">
        <v>2</v>
      </c>
      <c r="D716" s="82">
        <v>47060</v>
      </c>
      <c r="E716" s="79" t="s">
        <v>457</v>
      </c>
      <c r="Q716"/>
      <c r="R716"/>
    </row>
    <row r="717" spans="1:18" x14ac:dyDescent="0.25">
      <c r="A717" s="78">
        <v>90</v>
      </c>
      <c r="B717" s="79" t="s">
        <v>216</v>
      </c>
      <c r="C717" s="2">
        <v>3</v>
      </c>
      <c r="D717" s="82">
        <v>90075</v>
      </c>
      <c r="E717" s="79" t="s">
        <v>646</v>
      </c>
      <c r="Q717"/>
      <c r="R717"/>
    </row>
    <row r="718" spans="1:18" x14ac:dyDescent="0.25">
      <c r="A718" s="78">
        <v>90</v>
      </c>
      <c r="B718" s="79" t="s">
        <v>216</v>
      </c>
      <c r="C718" s="2">
        <v>4</v>
      </c>
      <c r="D718" s="82">
        <v>90076</v>
      </c>
      <c r="E718" s="79" t="s">
        <v>647</v>
      </c>
      <c r="Q718"/>
      <c r="R718"/>
    </row>
    <row r="719" spans="1:18" x14ac:dyDescent="0.25">
      <c r="A719" s="78">
        <v>90</v>
      </c>
      <c r="B719" s="79" t="s">
        <v>216</v>
      </c>
      <c r="C719" s="2">
        <v>5</v>
      </c>
      <c r="D719" s="82">
        <v>90077</v>
      </c>
      <c r="E719" s="79" t="s">
        <v>648</v>
      </c>
      <c r="Q719"/>
      <c r="R719"/>
    </row>
    <row r="720" spans="1:18" x14ac:dyDescent="0.25">
      <c r="A720" s="78">
        <v>90</v>
      </c>
      <c r="B720" s="79" t="s">
        <v>216</v>
      </c>
      <c r="C720" s="2">
        <v>6</v>
      </c>
      <c r="D720" s="82">
        <v>90078</v>
      </c>
      <c r="E720" s="79" t="s">
        <v>649</v>
      </c>
      <c r="Q720"/>
      <c r="R720"/>
    </row>
    <row r="721" spans="1:18" x14ac:dyDescent="0.25">
      <c r="A721" s="78">
        <v>90</v>
      </c>
      <c r="B721" s="79" t="s">
        <v>216</v>
      </c>
      <c r="C721" s="2">
        <v>7</v>
      </c>
      <c r="D721" s="82">
        <v>111087</v>
      </c>
      <c r="E721" s="79" t="s">
        <v>752</v>
      </c>
      <c r="Q721"/>
      <c r="R721"/>
    </row>
    <row r="722" spans="1:18" x14ac:dyDescent="0.25">
      <c r="A722" s="78">
        <v>91</v>
      </c>
      <c r="B722" s="79" t="s">
        <v>217</v>
      </c>
      <c r="C722" s="2">
        <v>1</v>
      </c>
      <c r="D722" s="82">
        <v>12108</v>
      </c>
      <c r="E722" s="79" t="s">
        <v>293</v>
      </c>
      <c r="Q722"/>
      <c r="R722"/>
    </row>
    <row r="723" spans="1:18" x14ac:dyDescent="0.25">
      <c r="A723" s="78">
        <v>91</v>
      </c>
      <c r="B723" s="79" t="s">
        <v>217</v>
      </c>
      <c r="C723" s="2">
        <v>2</v>
      </c>
      <c r="D723" s="82">
        <v>18047</v>
      </c>
      <c r="E723" s="79" t="s">
        <v>322</v>
      </c>
      <c r="Q723"/>
      <c r="R723"/>
    </row>
    <row r="724" spans="1:18" x14ac:dyDescent="0.25">
      <c r="A724" s="78">
        <v>91</v>
      </c>
      <c r="B724" s="79" t="s">
        <v>217</v>
      </c>
      <c r="C724" s="2">
        <v>3</v>
      </c>
      <c r="D724" s="82">
        <v>91091</v>
      </c>
      <c r="E724" s="79" t="s">
        <v>650</v>
      </c>
      <c r="Q724"/>
      <c r="R724"/>
    </row>
    <row r="725" spans="1:18" x14ac:dyDescent="0.25">
      <c r="A725" s="78">
        <v>91</v>
      </c>
      <c r="B725" s="79" t="s">
        <v>217</v>
      </c>
      <c r="C725" s="2">
        <v>4</v>
      </c>
      <c r="D725" s="82">
        <v>91092</v>
      </c>
      <c r="E725" s="79" t="s">
        <v>651</v>
      </c>
      <c r="Q725"/>
      <c r="R725"/>
    </row>
    <row r="726" spans="1:18" x14ac:dyDescent="0.25">
      <c r="A726" s="78">
        <v>91</v>
      </c>
      <c r="B726" s="79" t="s">
        <v>217</v>
      </c>
      <c r="C726" s="2">
        <v>5</v>
      </c>
      <c r="D726" s="82">
        <v>91093</v>
      </c>
      <c r="E726" s="79" t="s">
        <v>652</v>
      </c>
      <c r="Q726"/>
      <c r="R726"/>
    </row>
    <row r="727" spans="1:18" x14ac:dyDescent="0.25">
      <c r="A727" s="78">
        <v>91</v>
      </c>
      <c r="B727" s="79" t="s">
        <v>217</v>
      </c>
      <c r="C727" s="2">
        <v>6</v>
      </c>
      <c r="D727" s="82">
        <v>91095</v>
      </c>
      <c r="E727" s="79" t="s">
        <v>653</v>
      </c>
      <c r="Q727"/>
      <c r="R727"/>
    </row>
    <row r="728" spans="1:18" x14ac:dyDescent="0.25">
      <c r="A728" s="78">
        <v>92</v>
      </c>
      <c r="B728" s="79" t="s">
        <v>218</v>
      </c>
      <c r="C728" s="2">
        <v>1</v>
      </c>
      <c r="D728" s="82">
        <v>36139</v>
      </c>
      <c r="E728" s="79" t="s">
        <v>236</v>
      </c>
      <c r="Q728"/>
      <c r="R728"/>
    </row>
    <row r="729" spans="1:18" x14ac:dyDescent="0.25">
      <c r="A729" s="78">
        <v>92</v>
      </c>
      <c r="B729" s="79" t="s">
        <v>218</v>
      </c>
      <c r="C729" s="2">
        <v>2</v>
      </c>
      <c r="D729" s="82">
        <v>92087</v>
      </c>
      <c r="E729" s="79" t="s">
        <v>654</v>
      </c>
      <c r="Q729"/>
      <c r="R729"/>
    </row>
    <row r="730" spans="1:18" x14ac:dyDescent="0.25">
      <c r="A730" s="78">
        <v>92</v>
      </c>
      <c r="B730" s="79" t="s">
        <v>218</v>
      </c>
      <c r="C730" s="2">
        <v>3</v>
      </c>
      <c r="D730" s="82">
        <v>92088</v>
      </c>
      <c r="E730" s="79" t="s">
        <v>655</v>
      </c>
      <c r="Q730"/>
      <c r="R730"/>
    </row>
    <row r="731" spans="1:18" x14ac:dyDescent="0.25">
      <c r="A731" s="78">
        <v>92</v>
      </c>
      <c r="B731" s="79" t="s">
        <v>218</v>
      </c>
      <c r="C731" s="2">
        <v>4</v>
      </c>
      <c r="D731" s="82">
        <v>92089</v>
      </c>
      <c r="E731" s="79" t="s">
        <v>656</v>
      </c>
      <c r="Q731"/>
      <c r="R731"/>
    </row>
    <row r="732" spans="1:18" x14ac:dyDescent="0.25">
      <c r="A732" s="78">
        <v>92</v>
      </c>
      <c r="B732" s="79" t="s">
        <v>218</v>
      </c>
      <c r="C732" s="2">
        <v>5</v>
      </c>
      <c r="D732" s="82">
        <v>92090</v>
      </c>
      <c r="E732" s="79" t="s">
        <v>657</v>
      </c>
      <c r="Q732"/>
      <c r="R732"/>
    </row>
    <row r="733" spans="1:18" x14ac:dyDescent="0.25">
      <c r="A733" s="78">
        <v>92</v>
      </c>
      <c r="B733" s="79" t="s">
        <v>218</v>
      </c>
      <c r="C733" s="2">
        <v>6</v>
      </c>
      <c r="D733" s="82">
        <v>92091</v>
      </c>
      <c r="E733" s="79" t="s">
        <v>658</v>
      </c>
      <c r="Q733"/>
      <c r="R733"/>
    </row>
    <row r="734" spans="1:18" x14ac:dyDescent="0.25">
      <c r="A734" s="78">
        <v>93</v>
      </c>
      <c r="B734" s="79" t="s">
        <v>219</v>
      </c>
      <c r="C734" s="2">
        <v>1</v>
      </c>
      <c r="D734" s="82">
        <v>20002</v>
      </c>
      <c r="E734" s="79" t="s">
        <v>335</v>
      </c>
      <c r="Q734"/>
      <c r="R734"/>
    </row>
    <row r="735" spans="1:18" x14ac:dyDescent="0.25">
      <c r="A735" s="78">
        <v>93</v>
      </c>
      <c r="B735" s="79" t="s">
        <v>219</v>
      </c>
      <c r="C735" s="2">
        <v>2</v>
      </c>
      <c r="D735" s="82">
        <v>43003</v>
      </c>
      <c r="E735" s="79" t="s">
        <v>441</v>
      </c>
      <c r="Q735"/>
      <c r="R735"/>
    </row>
    <row r="736" spans="1:18" x14ac:dyDescent="0.25">
      <c r="A736" s="78">
        <v>93</v>
      </c>
      <c r="B736" s="79" t="s">
        <v>219</v>
      </c>
      <c r="C736" s="2">
        <v>3</v>
      </c>
      <c r="D736" s="82">
        <v>84004</v>
      </c>
      <c r="E736" s="79" t="s">
        <v>626</v>
      </c>
      <c r="Q736"/>
      <c r="R736"/>
    </row>
    <row r="737" spans="1:18" x14ac:dyDescent="0.25">
      <c r="A737" s="78">
        <v>93</v>
      </c>
      <c r="B737" s="79" t="s">
        <v>219</v>
      </c>
      <c r="C737" s="2">
        <v>4</v>
      </c>
      <c r="D737" s="82">
        <v>93120</v>
      </c>
      <c r="E737" s="79" t="s">
        <v>659</v>
      </c>
      <c r="Q737"/>
      <c r="R737"/>
    </row>
    <row r="738" spans="1:18" x14ac:dyDescent="0.25">
      <c r="A738" s="78">
        <v>93</v>
      </c>
      <c r="B738" s="79" t="s">
        <v>219</v>
      </c>
      <c r="C738" s="2">
        <v>5</v>
      </c>
      <c r="D738" s="82">
        <v>93121</v>
      </c>
      <c r="E738" s="79" t="s">
        <v>660</v>
      </c>
      <c r="Q738"/>
      <c r="R738"/>
    </row>
    <row r="739" spans="1:18" x14ac:dyDescent="0.25">
      <c r="A739" s="78">
        <v>93</v>
      </c>
      <c r="B739" s="79" t="s">
        <v>219</v>
      </c>
      <c r="C739" s="2">
        <v>6</v>
      </c>
      <c r="D739" s="82">
        <v>93123</v>
      </c>
      <c r="E739" s="79" t="s">
        <v>661</v>
      </c>
      <c r="Q739"/>
      <c r="R739"/>
    </row>
    <row r="740" spans="1:18" x14ac:dyDescent="0.25">
      <c r="A740" s="78">
        <v>93</v>
      </c>
      <c r="B740" s="79" t="s">
        <v>219</v>
      </c>
      <c r="C740" s="2">
        <v>7</v>
      </c>
      <c r="D740" s="82">
        <v>93124</v>
      </c>
      <c r="E740" s="79" t="s">
        <v>662</v>
      </c>
      <c r="Q740"/>
      <c r="R740"/>
    </row>
    <row r="741" spans="1:18" x14ac:dyDescent="0.25">
      <c r="A741" s="78">
        <v>94</v>
      </c>
      <c r="B741" s="79" t="s">
        <v>220</v>
      </c>
      <c r="C741" s="2">
        <v>1</v>
      </c>
      <c r="D741" s="82">
        <v>50009</v>
      </c>
      <c r="E741" s="79" t="s">
        <v>486</v>
      </c>
      <c r="Q741"/>
      <c r="R741"/>
    </row>
    <row r="742" spans="1:18" x14ac:dyDescent="0.25">
      <c r="A742" s="78">
        <v>94</v>
      </c>
      <c r="B742" s="79" t="s">
        <v>220</v>
      </c>
      <c r="C742" s="2">
        <v>2</v>
      </c>
      <c r="D742" s="82">
        <v>50014</v>
      </c>
      <c r="E742" s="79" t="s">
        <v>490</v>
      </c>
      <c r="Q742"/>
      <c r="R742"/>
    </row>
    <row r="743" spans="1:18" x14ac:dyDescent="0.25">
      <c r="A743" s="78">
        <v>94</v>
      </c>
      <c r="B743" s="79" t="s">
        <v>220</v>
      </c>
      <c r="C743" s="2">
        <v>3</v>
      </c>
      <c r="D743" s="82">
        <v>62072</v>
      </c>
      <c r="E743" s="79" t="s">
        <v>537</v>
      </c>
      <c r="Q743"/>
      <c r="R743"/>
    </row>
    <row r="744" spans="1:18" x14ac:dyDescent="0.25">
      <c r="A744" s="78">
        <v>94</v>
      </c>
      <c r="B744" s="79" t="s">
        <v>220</v>
      </c>
      <c r="C744" s="2">
        <v>4</v>
      </c>
      <c r="D744" s="82">
        <v>94076</v>
      </c>
      <c r="E744" s="79" t="s">
        <v>663</v>
      </c>
      <c r="Q744"/>
      <c r="R744"/>
    </row>
    <row r="745" spans="1:18" x14ac:dyDescent="0.25">
      <c r="A745" s="78">
        <v>94</v>
      </c>
      <c r="B745" s="79" t="s">
        <v>220</v>
      </c>
      <c r="C745" s="2">
        <v>5</v>
      </c>
      <c r="D745" s="82">
        <v>94078</v>
      </c>
      <c r="E745" s="79" t="s">
        <v>664</v>
      </c>
      <c r="Q745"/>
      <c r="R745"/>
    </row>
    <row r="746" spans="1:18" x14ac:dyDescent="0.25">
      <c r="A746" s="78">
        <v>94</v>
      </c>
      <c r="B746" s="79" t="s">
        <v>220</v>
      </c>
      <c r="C746" s="2">
        <v>6</v>
      </c>
      <c r="D746" s="82">
        <v>94083</v>
      </c>
      <c r="E746" s="79" t="s">
        <v>665</v>
      </c>
      <c r="Q746"/>
      <c r="R746"/>
    </row>
    <row r="747" spans="1:18" x14ac:dyDescent="0.25">
      <c r="A747" s="78">
        <v>94</v>
      </c>
      <c r="B747" s="79" t="s">
        <v>220</v>
      </c>
      <c r="C747" s="2">
        <v>7</v>
      </c>
      <c r="D747" s="82">
        <v>94086</v>
      </c>
      <c r="E747" s="79" t="s">
        <v>666</v>
      </c>
      <c r="Q747"/>
      <c r="R747"/>
    </row>
    <row r="748" spans="1:18" x14ac:dyDescent="0.25">
      <c r="A748" s="78">
        <v>94</v>
      </c>
      <c r="B748" s="79" t="s">
        <v>220</v>
      </c>
      <c r="C748" s="2">
        <v>8</v>
      </c>
      <c r="D748" s="82">
        <v>94087</v>
      </c>
      <c r="E748" s="79" t="s">
        <v>667</v>
      </c>
      <c r="Q748"/>
      <c r="R748"/>
    </row>
    <row r="749" spans="1:18" x14ac:dyDescent="0.25">
      <c r="A749" s="78">
        <v>94</v>
      </c>
      <c r="B749" s="79" t="s">
        <v>220</v>
      </c>
      <c r="C749" s="2">
        <v>9</v>
      </c>
      <c r="D749" s="82">
        <v>110029</v>
      </c>
      <c r="E749" s="79" t="s">
        <v>748</v>
      </c>
      <c r="Q749"/>
      <c r="R749"/>
    </row>
    <row r="750" spans="1:18" x14ac:dyDescent="0.25">
      <c r="A750" s="78">
        <v>95</v>
      </c>
      <c r="B750" s="79" t="s">
        <v>221</v>
      </c>
      <c r="C750" s="2">
        <v>1</v>
      </c>
      <c r="D750" s="82">
        <v>50014</v>
      </c>
      <c r="E750" s="79" t="s">
        <v>490</v>
      </c>
      <c r="Q750"/>
      <c r="R750"/>
    </row>
    <row r="751" spans="1:18" x14ac:dyDescent="0.25">
      <c r="A751" s="78">
        <v>95</v>
      </c>
      <c r="B751" s="79" t="s">
        <v>221</v>
      </c>
      <c r="C751" s="2">
        <v>2</v>
      </c>
      <c r="D751" s="82">
        <v>94078</v>
      </c>
      <c r="E751" s="79" t="s">
        <v>664</v>
      </c>
      <c r="Q751"/>
      <c r="R751"/>
    </row>
    <row r="752" spans="1:18" x14ac:dyDescent="0.25">
      <c r="A752" s="78">
        <v>95</v>
      </c>
      <c r="B752" s="79" t="s">
        <v>221</v>
      </c>
      <c r="C752" s="2">
        <v>3</v>
      </c>
      <c r="D752" s="82">
        <v>94083</v>
      </c>
      <c r="E752" s="79" t="s">
        <v>665</v>
      </c>
      <c r="Q752"/>
      <c r="R752"/>
    </row>
    <row r="753" spans="1:18" x14ac:dyDescent="0.25">
      <c r="A753" s="78">
        <v>95</v>
      </c>
      <c r="B753" s="79" t="s">
        <v>221</v>
      </c>
      <c r="C753" s="2">
        <v>4</v>
      </c>
      <c r="D753" s="82">
        <v>94086</v>
      </c>
      <c r="E753" s="79" t="s">
        <v>666</v>
      </c>
      <c r="Q753"/>
      <c r="R753"/>
    </row>
    <row r="754" spans="1:18" x14ac:dyDescent="0.25">
      <c r="A754" s="78">
        <v>95</v>
      </c>
      <c r="B754" s="79" t="s">
        <v>221</v>
      </c>
      <c r="C754" s="2">
        <v>5</v>
      </c>
      <c r="D754" s="82">
        <v>95059</v>
      </c>
      <c r="E754" s="79" t="s">
        <v>668</v>
      </c>
      <c r="Q754"/>
      <c r="R754"/>
    </row>
    <row r="755" spans="1:18" x14ac:dyDescent="0.25">
      <c r="A755" s="78">
        <v>96</v>
      </c>
      <c r="B755" s="79" t="s">
        <v>222</v>
      </c>
      <c r="C755" s="2">
        <v>1</v>
      </c>
      <c r="D755" s="82">
        <v>36126</v>
      </c>
      <c r="E755" s="79" t="s">
        <v>402</v>
      </c>
      <c r="Q755"/>
      <c r="R755"/>
    </row>
    <row r="756" spans="1:18" x14ac:dyDescent="0.25">
      <c r="A756" s="78">
        <v>96</v>
      </c>
      <c r="B756" s="79" t="s">
        <v>222</v>
      </c>
      <c r="C756" s="2">
        <v>2</v>
      </c>
      <c r="D756" s="82">
        <v>96088</v>
      </c>
      <c r="E756" s="79" t="s">
        <v>669</v>
      </c>
      <c r="Q756"/>
      <c r="R756"/>
    </row>
    <row r="757" spans="1:18" x14ac:dyDescent="0.25">
      <c r="A757" s="78">
        <v>96</v>
      </c>
      <c r="B757" s="79" t="s">
        <v>222</v>
      </c>
      <c r="C757" s="2">
        <v>3</v>
      </c>
      <c r="D757" s="82">
        <v>96089</v>
      </c>
      <c r="E757" s="79" t="s">
        <v>670</v>
      </c>
      <c r="Q757"/>
      <c r="R757"/>
    </row>
    <row r="758" spans="1:18" x14ac:dyDescent="0.25">
      <c r="A758" s="78">
        <v>96</v>
      </c>
      <c r="B758" s="79" t="s">
        <v>222</v>
      </c>
      <c r="C758" s="2">
        <v>4</v>
      </c>
      <c r="D758" s="82">
        <v>96090</v>
      </c>
      <c r="E758" s="79" t="s">
        <v>671</v>
      </c>
      <c r="Q758"/>
      <c r="R758"/>
    </row>
    <row r="759" spans="1:18" x14ac:dyDescent="0.25">
      <c r="A759" s="78">
        <v>96</v>
      </c>
      <c r="B759" s="79" t="s">
        <v>222</v>
      </c>
      <c r="C759" s="2">
        <v>5</v>
      </c>
      <c r="D759" s="82">
        <v>96091</v>
      </c>
      <c r="E759" s="79" t="s">
        <v>672</v>
      </c>
      <c r="Q759"/>
      <c r="R759"/>
    </row>
    <row r="760" spans="1:18" x14ac:dyDescent="0.25">
      <c r="A760" s="78">
        <v>96</v>
      </c>
      <c r="B760" s="79" t="s">
        <v>222</v>
      </c>
      <c r="C760" s="2">
        <v>6</v>
      </c>
      <c r="D760" s="82">
        <v>96092</v>
      </c>
      <c r="E760" s="79" t="s">
        <v>673</v>
      </c>
      <c r="Q760"/>
      <c r="R760"/>
    </row>
    <row r="761" spans="1:18" x14ac:dyDescent="0.25">
      <c r="A761" s="78">
        <v>96</v>
      </c>
      <c r="B761" s="79" t="s">
        <v>222</v>
      </c>
      <c r="C761" s="2">
        <v>7</v>
      </c>
      <c r="D761" s="82">
        <v>96093</v>
      </c>
      <c r="E761" s="79" t="s">
        <v>674</v>
      </c>
      <c r="Q761"/>
      <c r="R761"/>
    </row>
    <row r="762" spans="1:18" x14ac:dyDescent="0.25">
      <c r="A762" s="78">
        <v>96</v>
      </c>
      <c r="B762" s="79" t="s">
        <v>222</v>
      </c>
      <c r="C762" s="2">
        <v>8</v>
      </c>
      <c r="D762" s="82">
        <v>96094</v>
      </c>
      <c r="E762" s="79" t="s">
        <v>675</v>
      </c>
      <c r="Q762"/>
      <c r="R762"/>
    </row>
    <row r="763" spans="1:18" x14ac:dyDescent="0.25">
      <c r="A763" s="78">
        <v>96</v>
      </c>
      <c r="B763" s="79" t="s">
        <v>222</v>
      </c>
      <c r="C763" s="2">
        <v>9</v>
      </c>
      <c r="D763" s="82">
        <v>96095</v>
      </c>
      <c r="E763" s="79" t="s">
        <v>676</v>
      </c>
      <c r="Q763"/>
      <c r="R763"/>
    </row>
    <row r="764" spans="1:18" x14ac:dyDescent="0.25">
      <c r="A764" s="78">
        <v>96</v>
      </c>
      <c r="B764" s="79" t="s">
        <v>222</v>
      </c>
      <c r="C764" s="2">
        <v>10</v>
      </c>
      <c r="D764" s="82">
        <v>96098</v>
      </c>
      <c r="E764" s="79" t="s">
        <v>677</v>
      </c>
      <c r="Q764"/>
      <c r="R764"/>
    </row>
    <row r="765" spans="1:18" x14ac:dyDescent="0.25">
      <c r="A765" s="78">
        <v>96</v>
      </c>
      <c r="B765" s="79" t="s">
        <v>222</v>
      </c>
      <c r="C765" s="2">
        <v>11</v>
      </c>
      <c r="D765" s="82">
        <v>96099</v>
      </c>
      <c r="E765" s="79" t="s">
        <v>678</v>
      </c>
      <c r="Q765"/>
      <c r="R765"/>
    </row>
    <row r="766" spans="1:18" x14ac:dyDescent="0.25">
      <c r="A766" s="78">
        <v>96</v>
      </c>
      <c r="B766" s="79" t="s">
        <v>222</v>
      </c>
      <c r="C766" s="2">
        <v>12</v>
      </c>
      <c r="D766" s="82">
        <v>96101</v>
      </c>
      <c r="E766" s="79" t="s">
        <v>679</v>
      </c>
      <c r="Q766"/>
      <c r="R766"/>
    </row>
    <row r="767" spans="1:18" x14ac:dyDescent="0.25">
      <c r="A767" s="78">
        <v>96</v>
      </c>
      <c r="B767" s="79" t="s">
        <v>222</v>
      </c>
      <c r="C767" s="2">
        <v>13</v>
      </c>
      <c r="D767" s="82">
        <v>96102</v>
      </c>
      <c r="E767" s="79" t="s">
        <v>680</v>
      </c>
      <c r="Q767"/>
      <c r="R767"/>
    </row>
    <row r="768" spans="1:18" x14ac:dyDescent="0.25">
      <c r="A768" s="78">
        <v>96</v>
      </c>
      <c r="B768" s="79" t="s">
        <v>222</v>
      </c>
      <c r="C768" s="2">
        <v>14</v>
      </c>
      <c r="D768" s="82">
        <v>96103</v>
      </c>
      <c r="E768" s="79" t="s">
        <v>681</v>
      </c>
      <c r="Q768"/>
      <c r="R768"/>
    </row>
    <row r="769" spans="1:18" x14ac:dyDescent="0.25">
      <c r="A769" s="78">
        <v>96</v>
      </c>
      <c r="B769" s="79" t="s">
        <v>222</v>
      </c>
      <c r="C769" s="2">
        <v>15</v>
      </c>
      <c r="D769" s="82">
        <v>96104</v>
      </c>
      <c r="E769" s="79" t="s">
        <v>682</v>
      </c>
      <c r="Q769"/>
      <c r="R769"/>
    </row>
    <row r="770" spans="1:18" x14ac:dyDescent="0.25">
      <c r="A770" s="78">
        <v>96</v>
      </c>
      <c r="B770" s="79" t="s">
        <v>222</v>
      </c>
      <c r="C770" s="2">
        <v>16</v>
      </c>
      <c r="D770" s="82">
        <v>96106</v>
      </c>
      <c r="E770" s="79" t="s">
        <v>683</v>
      </c>
      <c r="Q770"/>
      <c r="R770"/>
    </row>
    <row r="771" spans="1:18" x14ac:dyDescent="0.25">
      <c r="A771" s="78">
        <v>96</v>
      </c>
      <c r="B771" s="79" t="s">
        <v>222</v>
      </c>
      <c r="C771" s="2">
        <v>17</v>
      </c>
      <c r="D771" s="82">
        <v>96107</v>
      </c>
      <c r="E771" s="79" t="s">
        <v>684</v>
      </c>
      <c r="Q771"/>
      <c r="R771"/>
    </row>
    <row r="772" spans="1:18" x14ac:dyDescent="0.25">
      <c r="A772" s="78">
        <v>96</v>
      </c>
      <c r="B772" s="79" t="s">
        <v>222</v>
      </c>
      <c r="C772" s="2">
        <v>18</v>
      </c>
      <c r="D772" s="82">
        <v>96109</v>
      </c>
      <c r="E772" s="79" t="s">
        <v>685</v>
      </c>
      <c r="Q772"/>
      <c r="R772"/>
    </row>
    <row r="773" spans="1:18" x14ac:dyDescent="0.25">
      <c r="A773" s="78">
        <v>96</v>
      </c>
      <c r="B773" s="79" t="s">
        <v>222</v>
      </c>
      <c r="C773" s="2">
        <v>19</v>
      </c>
      <c r="D773" s="82">
        <v>96110</v>
      </c>
      <c r="E773" s="79" t="s">
        <v>686</v>
      </c>
      <c r="Q773"/>
      <c r="R773"/>
    </row>
    <row r="774" spans="1:18" x14ac:dyDescent="0.25">
      <c r="A774" s="78">
        <v>96</v>
      </c>
      <c r="B774" s="79" t="s">
        <v>222</v>
      </c>
      <c r="C774" s="2">
        <v>20</v>
      </c>
      <c r="D774" s="82">
        <v>96111</v>
      </c>
      <c r="E774" s="79" t="s">
        <v>687</v>
      </c>
      <c r="Q774"/>
      <c r="R774"/>
    </row>
    <row r="775" spans="1:18" x14ac:dyDescent="0.25">
      <c r="A775" s="78">
        <v>96</v>
      </c>
      <c r="B775" s="79" t="s">
        <v>222</v>
      </c>
      <c r="C775" s="2">
        <v>21</v>
      </c>
      <c r="D775" s="82">
        <v>96112</v>
      </c>
      <c r="E775" s="79" t="s">
        <v>688</v>
      </c>
      <c r="Q775"/>
      <c r="R775"/>
    </row>
    <row r="776" spans="1:18" x14ac:dyDescent="0.25">
      <c r="A776" s="78">
        <v>96</v>
      </c>
      <c r="B776" s="79" t="s">
        <v>222</v>
      </c>
      <c r="C776" s="2">
        <v>22</v>
      </c>
      <c r="D776" s="82">
        <v>96113</v>
      </c>
      <c r="E776" s="79" t="s">
        <v>689</v>
      </c>
      <c r="Q776"/>
      <c r="R776"/>
    </row>
    <row r="777" spans="1:18" x14ac:dyDescent="0.25">
      <c r="A777" s="78">
        <v>96</v>
      </c>
      <c r="B777" s="79" t="s">
        <v>222</v>
      </c>
      <c r="C777" s="2">
        <v>23</v>
      </c>
      <c r="D777" s="82">
        <v>96114</v>
      </c>
      <c r="E777" s="79" t="s">
        <v>690</v>
      </c>
      <c r="Q777"/>
      <c r="R777"/>
    </row>
    <row r="778" spans="1:18" x14ac:dyDescent="0.25">
      <c r="A778" s="78">
        <v>96</v>
      </c>
      <c r="B778" s="79" t="s">
        <v>222</v>
      </c>
      <c r="C778" s="2">
        <v>24</v>
      </c>
      <c r="D778" s="82">
        <v>96119</v>
      </c>
      <c r="E778" s="79" t="s">
        <v>691</v>
      </c>
      <c r="Q778"/>
      <c r="R778"/>
    </row>
    <row r="779" spans="1:18" x14ac:dyDescent="0.25">
      <c r="A779" s="78">
        <v>97</v>
      </c>
      <c r="B779" s="79" t="s">
        <v>223</v>
      </c>
      <c r="C779" s="2">
        <v>1</v>
      </c>
      <c r="D779" s="82">
        <v>27055</v>
      </c>
      <c r="E779" s="79" t="s">
        <v>363</v>
      </c>
      <c r="Q779"/>
      <c r="R779"/>
    </row>
    <row r="780" spans="1:18" x14ac:dyDescent="0.25">
      <c r="A780" s="78">
        <v>97</v>
      </c>
      <c r="B780" s="79" t="s">
        <v>223</v>
      </c>
      <c r="C780" s="2">
        <v>2</v>
      </c>
      <c r="D780" s="82">
        <v>45078</v>
      </c>
      <c r="E780" s="79" t="s">
        <v>448</v>
      </c>
      <c r="Q780"/>
      <c r="R780"/>
    </row>
    <row r="781" spans="1:18" x14ac:dyDescent="0.25">
      <c r="A781" s="78">
        <v>97</v>
      </c>
      <c r="B781" s="79" t="s">
        <v>223</v>
      </c>
      <c r="C781" s="2">
        <v>3</v>
      </c>
      <c r="D781" s="82">
        <v>54042</v>
      </c>
      <c r="E781" s="79" t="s">
        <v>506</v>
      </c>
      <c r="Q781"/>
      <c r="R781"/>
    </row>
    <row r="782" spans="1:18" x14ac:dyDescent="0.25">
      <c r="A782" s="78">
        <v>97</v>
      </c>
      <c r="B782" s="79" t="s">
        <v>223</v>
      </c>
      <c r="C782" s="2">
        <v>4</v>
      </c>
      <c r="D782" s="82">
        <v>80116</v>
      </c>
      <c r="E782" s="79" t="s">
        <v>605</v>
      </c>
      <c r="Q782"/>
      <c r="R782"/>
    </row>
    <row r="783" spans="1:18" x14ac:dyDescent="0.25">
      <c r="A783" s="78">
        <v>97</v>
      </c>
      <c r="B783" s="79" t="s">
        <v>223</v>
      </c>
      <c r="C783" s="2">
        <v>5</v>
      </c>
      <c r="D783" s="82">
        <v>97116</v>
      </c>
      <c r="E783" s="79" t="s">
        <v>269</v>
      </c>
      <c r="Q783"/>
      <c r="R783"/>
    </row>
    <row r="784" spans="1:18" x14ac:dyDescent="0.25">
      <c r="A784" s="78">
        <v>97</v>
      </c>
      <c r="B784" s="79" t="s">
        <v>223</v>
      </c>
      <c r="C784" s="2">
        <v>6</v>
      </c>
      <c r="D784" s="82">
        <v>97118</v>
      </c>
      <c r="E784" s="79" t="s">
        <v>692</v>
      </c>
      <c r="Q784"/>
      <c r="R784"/>
    </row>
    <row r="785" spans="1:18" x14ac:dyDescent="0.25">
      <c r="A785" s="78">
        <v>97</v>
      </c>
      <c r="B785" s="79" t="s">
        <v>223</v>
      </c>
      <c r="C785" s="2">
        <v>7</v>
      </c>
      <c r="D785" s="82">
        <v>97119</v>
      </c>
      <c r="E785" s="79" t="s">
        <v>693</v>
      </c>
      <c r="Q785"/>
      <c r="R785"/>
    </row>
    <row r="786" spans="1:18" x14ac:dyDescent="0.25">
      <c r="A786" s="78">
        <v>97</v>
      </c>
      <c r="B786" s="79" t="s">
        <v>223</v>
      </c>
      <c r="C786" s="2">
        <v>8</v>
      </c>
      <c r="D786" s="82">
        <v>97122</v>
      </c>
      <c r="E786" s="79" t="s">
        <v>694</v>
      </c>
      <c r="Q786"/>
      <c r="R786"/>
    </row>
    <row r="787" spans="1:18" x14ac:dyDescent="0.25">
      <c r="A787" s="78">
        <v>97</v>
      </c>
      <c r="B787" s="79" t="s">
        <v>223</v>
      </c>
      <c r="C787" s="2">
        <v>9</v>
      </c>
      <c r="D787" s="82">
        <v>97127</v>
      </c>
      <c r="E787" s="79" t="s">
        <v>695</v>
      </c>
      <c r="Q787"/>
      <c r="R787"/>
    </row>
    <row r="788" spans="1:18" x14ac:dyDescent="0.25">
      <c r="A788" s="78">
        <v>97</v>
      </c>
      <c r="B788" s="79" t="s">
        <v>223</v>
      </c>
      <c r="C788" s="2">
        <v>10</v>
      </c>
      <c r="D788" s="82">
        <v>97129</v>
      </c>
      <c r="E788" s="79" t="s">
        <v>696</v>
      </c>
      <c r="Q788"/>
      <c r="R788"/>
    </row>
    <row r="789" spans="1:18" x14ac:dyDescent="0.25">
      <c r="A789" s="78">
        <v>97</v>
      </c>
      <c r="B789" s="79" t="s">
        <v>223</v>
      </c>
      <c r="C789" s="2">
        <v>11</v>
      </c>
      <c r="D789" s="82">
        <v>97130</v>
      </c>
      <c r="E789" s="79" t="s">
        <v>697</v>
      </c>
      <c r="Q789"/>
      <c r="R789"/>
    </row>
    <row r="790" spans="1:18" x14ac:dyDescent="0.25">
      <c r="A790" s="78">
        <v>97</v>
      </c>
      <c r="B790" s="79" t="s">
        <v>223</v>
      </c>
      <c r="C790" s="2">
        <v>12</v>
      </c>
      <c r="D790" s="82">
        <v>97131</v>
      </c>
      <c r="E790" s="79" t="s">
        <v>698</v>
      </c>
      <c r="Q790"/>
      <c r="R790"/>
    </row>
    <row r="791" spans="1:18" x14ac:dyDescent="0.25">
      <c r="A791" s="78">
        <v>98</v>
      </c>
      <c r="B791" s="79" t="s">
        <v>224</v>
      </c>
      <c r="C791" s="2">
        <v>1</v>
      </c>
      <c r="D791" s="82">
        <v>98080</v>
      </c>
      <c r="E791" s="79" t="s">
        <v>699</v>
      </c>
      <c r="Q791"/>
      <c r="R791"/>
    </row>
    <row r="792" spans="1:18" x14ac:dyDescent="0.25">
      <c r="A792" s="78">
        <v>99</v>
      </c>
      <c r="B792" s="79" t="s">
        <v>225</v>
      </c>
      <c r="C792" s="2">
        <v>1</v>
      </c>
      <c r="D792" s="82">
        <v>52096</v>
      </c>
      <c r="E792" s="79" t="s">
        <v>498</v>
      </c>
      <c r="Q792"/>
      <c r="R792"/>
    </row>
    <row r="793" spans="1:18" x14ac:dyDescent="0.25">
      <c r="A793" s="78">
        <v>99</v>
      </c>
      <c r="B793" s="79" t="s">
        <v>225</v>
      </c>
      <c r="C793" s="2">
        <v>2</v>
      </c>
      <c r="D793" s="82">
        <v>98080</v>
      </c>
      <c r="E793" s="79" t="s">
        <v>699</v>
      </c>
      <c r="Q793"/>
      <c r="R793"/>
    </row>
    <row r="794" spans="1:18" x14ac:dyDescent="0.25">
      <c r="A794" s="78">
        <v>99</v>
      </c>
      <c r="B794" s="79" t="s">
        <v>225</v>
      </c>
      <c r="C794" s="2">
        <v>3</v>
      </c>
      <c r="D794" s="82">
        <v>99082</v>
      </c>
      <c r="E794" s="79" t="s">
        <v>700</v>
      </c>
      <c r="Q794"/>
      <c r="R794"/>
    </row>
    <row r="795" spans="1:18" x14ac:dyDescent="0.25">
      <c r="A795" s="78">
        <v>100</v>
      </c>
      <c r="B795" s="79" t="s">
        <v>226</v>
      </c>
      <c r="C795" s="2">
        <v>1</v>
      </c>
      <c r="D795" s="82">
        <v>100059</v>
      </c>
      <c r="E795" s="79" t="s">
        <v>701</v>
      </c>
      <c r="Q795"/>
      <c r="R795"/>
    </row>
    <row r="796" spans="1:18" x14ac:dyDescent="0.25">
      <c r="A796" s="78">
        <v>100</v>
      </c>
      <c r="B796" s="79" t="s">
        <v>226</v>
      </c>
      <c r="C796" s="2">
        <v>2</v>
      </c>
      <c r="D796" s="82">
        <v>100060</v>
      </c>
      <c r="E796" s="79" t="s">
        <v>702</v>
      </c>
      <c r="Q796"/>
      <c r="R796"/>
    </row>
    <row r="797" spans="1:18" x14ac:dyDescent="0.25">
      <c r="A797" s="78">
        <v>100</v>
      </c>
      <c r="B797" s="79" t="s">
        <v>226</v>
      </c>
      <c r="C797" s="2">
        <v>3</v>
      </c>
      <c r="D797" s="82">
        <v>100061</v>
      </c>
      <c r="E797" s="79" t="s">
        <v>703</v>
      </c>
      <c r="Q797"/>
      <c r="R797"/>
    </row>
    <row r="798" spans="1:18" x14ac:dyDescent="0.25">
      <c r="A798" s="78">
        <v>100</v>
      </c>
      <c r="B798" s="79" t="s">
        <v>226</v>
      </c>
      <c r="C798" s="2">
        <v>4</v>
      </c>
      <c r="D798" s="82">
        <v>100062</v>
      </c>
      <c r="E798" s="79" t="s">
        <v>704</v>
      </c>
      <c r="Q798"/>
      <c r="R798"/>
    </row>
    <row r="799" spans="1:18" x14ac:dyDescent="0.25">
      <c r="A799" s="78">
        <v>100</v>
      </c>
      <c r="B799" s="79" t="s">
        <v>226</v>
      </c>
      <c r="C799" s="2">
        <v>5</v>
      </c>
      <c r="D799" s="82">
        <v>100063</v>
      </c>
      <c r="E799" s="79" t="s">
        <v>705</v>
      </c>
      <c r="Q799"/>
      <c r="R799"/>
    </row>
    <row r="800" spans="1:18" x14ac:dyDescent="0.25">
      <c r="A800" s="78">
        <v>100</v>
      </c>
      <c r="B800" s="79" t="s">
        <v>226</v>
      </c>
      <c r="C800" s="2">
        <v>6</v>
      </c>
      <c r="D800" s="82">
        <v>100064</v>
      </c>
      <c r="E800" s="79" t="s">
        <v>706</v>
      </c>
      <c r="Q800"/>
      <c r="R800"/>
    </row>
    <row r="801" spans="1:18" x14ac:dyDescent="0.25">
      <c r="A801" s="78">
        <v>100</v>
      </c>
      <c r="B801" s="79" t="s">
        <v>226</v>
      </c>
      <c r="C801" s="2">
        <v>7</v>
      </c>
      <c r="D801" s="82">
        <v>100065</v>
      </c>
      <c r="E801" s="79" t="s">
        <v>707</v>
      </c>
      <c r="Q801"/>
      <c r="R801"/>
    </row>
    <row r="802" spans="1:18" x14ac:dyDescent="0.25">
      <c r="A802" s="78">
        <v>101</v>
      </c>
      <c r="B802" s="79" t="s">
        <v>227</v>
      </c>
      <c r="C802" s="2">
        <v>1</v>
      </c>
      <c r="D802" s="82">
        <v>33091</v>
      </c>
      <c r="E802" s="79" t="s">
        <v>387</v>
      </c>
      <c r="Q802"/>
      <c r="R802"/>
    </row>
    <row r="803" spans="1:18" x14ac:dyDescent="0.25">
      <c r="A803" s="78">
        <v>101</v>
      </c>
      <c r="B803" s="79" t="s">
        <v>227</v>
      </c>
      <c r="C803" s="2">
        <v>2</v>
      </c>
      <c r="D803" s="82">
        <v>46130</v>
      </c>
      <c r="E803" s="79" t="s">
        <v>450</v>
      </c>
      <c r="Q803"/>
      <c r="R803"/>
    </row>
    <row r="804" spans="1:18" x14ac:dyDescent="0.25">
      <c r="A804" s="78">
        <v>101</v>
      </c>
      <c r="B804" s="79" t="s">
        <v>227</v>
      </c>
      <c r="C804" s="2">
        <v>3</v>
      </c>
      <c r="D804" s="82">
        <v>90076</v>
      </c>
      <c r="E804" s="79" t="s">
        <v>647</v>
      </c>
      <c r="Q804"/>
      <c r="R804"/>
    </row>
    <row r="805" spans="1:18" x14ac:dyDescent="0.25">
      <c r="A805" s="78">
        <v>101</v>
      </c>
      <c r="B805" s="79" t="s">
        <v>227</v>
      </c>
      <c r="C805" s="2">
        <v>4</v>
      </c>
      <c r="D805" s="82">
        <v>90077</v>
      </c>
      <c r="E805" s="79" t="s">
        <v>648</v>
      </c>
      <c r="Q805"/>
      <c r="R805"/>
    </row>
    <row r="806" spans="1:18" x14ac:dyDescent="0.25">
      <c r="A806" s="78">
        <v>101</v>
      </c>
      <c r="B806" s="79" t="s">
        <v>227</v>
      </c>
      <c r="C806" s="2">
        <v>5</v>
      </c>
      <c r="D806" s="82">
        <v>101105</v>
      </c>
      <c r="E806" s="79" t="s">
        <v>708</v>
      </c>
      <c r="Q806"/>
      <c r="R806"/>
    </row>
    <row r="807" spans="1:18" x14ac:dyDescent="0.25">
      <c r="A807" s="78">
        <v>101</v>
      </c>
      <c r="B807" s="79" t="s">
        <v>227</v>
      </c>
      <c r="C807" s="2">
        <v>6</v>
      </c>
      <c r="D807" s="82">
        <v>101107</v>
      </c>
      <c r="E807" s="79" t="s">
        <v>709</v>
      </c>
      <c r="Q807"/>
      <c r="R807"/>
    </row>
    <row r="808" spans="1:18" x14ac:dyDescent="0.25">
      <c r="A808" s="78">
        <v>101</v>
      </c>
      <c r="B808" s="79" t="s">
        <v>227</v>
      </c>
      <c r="C808" s="2">
        <v>7</v>
      </c>
      <c r="D808" s="82">
        <v>107153</v>
      </c>
      <c r="E808" s="79" t="s">
        <v>736</v>
      </c>
      <c r="Q808"/>
      <c r="R808"/>
    </row>
    <row r="809" spans="1:18" x14ac:dyDescent="0.25">
      <c r="A809" s="78">
        <v>102</v>
      </c>
      <c r="B809" s="79" t="s">
        <v>228</v>
      </c>
      <c r="C809" s="2">
        <v>1</v>
      </c>
      <c r="D809" s="82">
        <v>56017</v>
      </c>
      <c r="E809" s="79" t="s">
        <v>516</v>
      </c>
      <c r="Q809"/>
      <c r="R809"/>
    </row>
    <row r="810" spans="1:18" x14ac:dyDescent="0.25">
      <c r="A810" s="78">
        <v>102</v>
      </c>
      <c r="B810" s="79" t="s">
        <v>228</v>
      </c>
      <c r="C810" s="2">
        <v>2</v>
      </c>
      <c r="D810" s="82">
        <v>61150</v>
      </c>
      <c r="E810" s="79" t="s">
        <v>530</v>
      </c>
      <c r="Q810"/>
      <c r="R810"/>
    </row>
    <row r="811" spans="1:18" x14ac:dyDescent="0.25">
      <c r="A811" s="78">
        <v>102</v>
      </c>
      <c r="B811" s="79" t="s">
        <v>228</v>
      </c>
      <c r="C811" s="2">
        <v>3</v>
      </c>
      <c r="D811" s="82">
        <v>64072</v>
      </c>
      <c r="E811" s="79" t="s">
        <v>540</v>
      </c>
      <c r="Q811"/>
      <c r="R811"/>
    </row>
    <row r="812" spans="1:18" x14ac:dyDescent="0.25">
      <c r="A812" s="78">
        <v>102</v>
      </c>
      <c r="B812" s="79" t="s">
        <v>228</v>
      </c>
      <c r="C812" s="2">
        <v>4</v>
      </c>
      <c r="D812" s="82">
        <v>69106</v>
      </c>
      <c r="E812" s="79" t="s">
        <v>559</v>
      </c>
      <c r="Q812"/>
      <c r="R812"/>
    </row>
    <row r="813" spans="1:18" x14ac:dyDescent="0.25">
      <c r="A813" s="78">
        <v>102</v>
      </c>
      <c r="B813" s="79" t="s">
        <v>228</v>
      </c>
      <c r="C813" s="2">
        <v>5</v>
      </c>
      <c r="D813" s="82">
        <v>102081</v>
      </c>
      <c r="E813" s="79" t="s">
        <v>710</v>
      </c>
      <c r="Q813"/>
      <c r="R813"/>
    </row>
    <row r="814" spans="1:18" x14ac:dyDescent="0.25">
      <c r="A814" s="78">
        <v>102</v>
      </c>
      <c r="B814" s="79" t="s">
        <v>228</v>
      </c>
      <c r="C814" s="2">
        <v>6</v>
      </c>
      <c r="D814" s="82">
        <v>102085</v>
      </c>
      <c r="E814" s="79" t="s">
        <v>711</v>
      </c>
      <c r="Q814"/>
      <c r="R814"/>
    </row>
    <row r="815" spans="1:18" x14ac:dyDescent="0.25">
      <c r="A815" s="78">
        <v>103</v>
      </c>
      <c r="B815" s="79" t="s">
        <v>229</v>
      </c>
      <c r="C815" s="2">
        <v>1</v>
      </c>
      <c r="D815" s="82">
        <v>9079</v>
      </c>
      <c r="E815" s="79" t="s">
        <v>281</v>
      </c>
      <c r="Q815"/>
      <c r="R815"/>
    </row>
    <row r="816" spans="1:18" x14ac:dyDescent="0.25">
      <c r="A816" s="78">
        <v>103</v>
      </c>
      <c r="B816" s="79" t="s">
        <v>229</v>
      </c>
      <c r="C816" s="2">
        <v>2</v>
      </c>
      <c r="D816" s="82">
        <v>12110</v>
      </c>
      <c r="E816" s="79" t="s">
        <v>295</v>
      </c>
      <c r="Q816"/>
      <c r="R816"/>
    </row>
    <row r="817" spans="1:18" x14ac:dyDescent="0.25">
      <c r="A817" s="78">
        <v>103</v>
      </c>
      <c r="B817" s="79" t="s">
        <v>229</v>
      </c>
      <c r="C817" s="2">
        <v>3</v>
      </c>
      <c r="D817" s="82">
        <v>72074</v>
      </c>
      <c r="E817" s="79" t="s">
        <v>570</v>
      </c>
      <c r="Q817"/>
      <c r="R817"/>
    </row>
    <row r="818" spans="1:18" x14ac:dyDescent="0.25">
      <c r="A818" s="78">
        <v>103</v>
      </c>
      <c r="B818" s="79" t="s">
        <v>229</v>
      </c>
      <c r="C818" s="2">
        <v>4</v>
      </c>
      <c r="D818" s="82">
        <v>103127</v>
      </c>
      <c r="E818" s="79" t="s">
        <v>712</v>
      </c>
      <c r="Q818"/>
      <c r="R818"/>
    </row>
    <row r="819" spans="1:18" x14ac:dyDescent="0.25">
      <c r="A819" s="78">
        <v>103</v>
      </c>
      <c r="B819" s="79" t="s">
        <v>229</v>
      </c>
      <c r="C819" s="2">
        <v>5</v>
      </c>
      <c r="D819" s="82">
        <v>103128</v>
      </c>
      <c r="E819" s="79" t="s">
        <v>713</v>
      </c>
      <c r="Q819"/>
      <c r="R819"/>
    </row>
    <row r="820" spans="1:18" x14ac:dyDescent="0.25">
      <c r="A820" s="78">
        <v>103</v>
      </c>
      <c r="B820" s="79" t="s">
        <v>229</v>
      </c>
      <c r="C820" s="2">
        <v>6</v>
      </c>
      <c r="D820" s="82">
        <v>103129</v>
      </c>
      <c r="E820" s="79" t="s">
        <v>714</v>
      </c>
      <c r="Q820"/>
      <c r="R820"/>
    </row>
    <row r="821" spans="1:18" x14ac:dyDescent="0.25">
      <c r="A821" s="78">
        <v>103</v>
      </c>
      <c r="B821" s="79" t="s">
        <v>229</v>
      </c>
      <c r="C821" s="2">
        <v>7</v>
      </c>
      <c r="D821" s="82">
        <v>103130</v>
      </c>
      <c r="E821" s="79" t="s">
        <v>715</v>
      </c>
      <c r="Q821"/>
      <c r="R821"/>
    </row>
    <row r="822" spans="1:18" x14ac:dyDescent="0.25">
      <c r="A822" s="78">
        <v>103</v>
      </c>
      <c r="B822" s="79" t="s">
        <v>229</v>
      </c>
      <c r="C822" s="2">
        <v>8</v>
      </c>
      <c r="D822" s="82">
        <v>103131</v>
      </c>
      <c r="E822" s="79" t="s">
        <v>716</v>
      </c>
      <c r="Q822"/>
      <c r="R822"/>
    </row>
    <row r="823" spans="1:18" x14ac:dyDescent="0.25">
      <c r="A823" s="78">
        <v>103</v>
      </c>
      <c r="B823" s="79" t="s">
        <v>229</v>
      </c>
      <c r="C823" s="2">
        <v>9</v>
      </c>
      <c r="D823" s="82">
        <v>103132</v>
      </c>
      <c r="E823" s="79" t="s">
        <v>717</v>
      </c>
      <c r="Q823"/>
      <c r="R823"/>
    </row>
    <row r="824" spans="1:18" x14ac:dyDescent="0.25">
      <c r="A824" s="78">
        <v>103</v>
      </c>
      <c r="B824" s="79" t="s">
        <v>229</v>
      </c>
      <c r="C824" s="2">
        <v>10</v>
      </c>
      <c r="D824" s="82">
        <v>103135</v>
      </c>
      <c r="E824" s="79" t="s">
        <v>718</v>
      </c>
      <c r="Q824"/>
      <c r="R824"/>
    </row>
    <row r="825" spans="1:18" x14ac:dyDescent="0.25">
      <c r="A825" s="78">
        <v>104</v>
      </c>
      <c r="B825" s="79" t="s">
        <v>230</v>
      </c>
      <c r="C825" s="2">
        <v>1</v>
      </c>
      <c r="D825" s="82">
        <v>5127</v>
      </c>
      <c r="E825" s="79" t="s">
        <v>264</v>
      </c>
      <c r="Q825"/>
      <c r="R825"/>
    </row>
    <row r="826" spans="1:18" x14ac:dyDescent="0.25">
      <c r="A826" s="78">
        <v>104</v>
      </c>
      <c r="B826" s="79" t="s">
        <v>230</v>
      </c>
      <c r="C826" s="2">
        <v>2</v>
      </c>
      <c r="D826" s="82">
        <v>22089</v>
      </c>
      <c r="E826" s="79" t="s">
        <v>342</v>
      </c>
      <c r="Q826"/>
      <c r="R826"/>
    </row>
    <row r="827" spans="1:18" x14ac:dyDescent="0.25">
      <c r="A827" s="78">
        <v>104</v>
      </c>
      <c r="B827" s="79" t="s">
        <v>230</v>
      </c>
      <c r="C827" s="2">
        <v>3</v>
      </c>
      <c r="D827" s="82">
        <v>22091</v>
      </c>
      <c r="E827" s="79" t="s">
        <v>344</v>
      </c>
      <c r="Q827"/>
      <c r="R827"/>
    </row>
    <row r="828" spans="1:18" x14ac:dyDescent="0.25">
      <c r="A828" s="78">
        <v>104</v>
      </c>
      <c r="B828" s="79" t="s">
        <v>230</v>
      </c>
      <c r="C828" s="2">
        <v>4</v>
      </c>
      <c r="D828" s="82">
        <v>22092</v>
      </c>
      <c r="E828" s="79" t="s">
        <v>345</v>
      </c>
      <c r="Q828"/>
      <c r="R828"/>
    </row>
    <row r="829" spans="1:18" x14ac:dyDescent="0.25">
      <c r="A829" s="78">
        <v>104</v>
      </c>
      <c r="B829" s="79" t="s">
        <v>230</v>
      </c>
      <c r="C829" s="2">
        <v>5</v>
      </c>
      <c r="D829" s="82">
        <v>22094</v>
      </c>
      <c r="E829" s="79" t="s">
        <v>347</v>
      </c>
      <c r="Q829"/>
      <c r="R829"/>
    </row>
    <row r="830" spans="1:18" x14ac:dyDescent="0.25">
      <c r="A830" s="78">
        <v>104</v>
      </c>
      <c r="B830" s="79" t="s">
        <v>230</v>
      </c>
      <c r="C830" s="2">
        <v>6</v>
      </c>
      <c r="D830" s="82">
        <v>55106</v>
      </c>
      <c r="E830" s="79" t="s">
        <v>511</v>
      </c>
      <c r="Q830"/>
      <c r="R830"/>
    </row>
    <row r="831" spans="1:18" x14ac:dyDescent="0.25">
      <c r="A831" s="78">
        <v>104</v>
      </c>
      <c r="B831" s="79" t="s">
        <v>230</v>
      </c>
      <c r="C831" s="2">
        <v>7</v>
      </c>
      <c r="D831" s="82">
        <v>104041</v>
      </c>
      <c r="E831" s="79" t="s">
        <v>719</v>
      </c>
      <c r="Q831"/>
      <c r="R831"/>
    </row>
    <row r="832" spans="1:18" x14ac:dyDescent="0.25">
      <c r="A832" s="78">
        <v>104</v>
      </c>
      <c r="B832" s="79" t="s">
        <v>230</v>
      </c>
      <c r="C832" s="2">
        <v>8</v>
      </c>
      <c r="D832" s="82">
        <v>104042</v>
      </c>
      <c r="E832" s="79" t="s">
        <v>720</v>
      </c>
      <c r="Q832"/>
      <c r="R832"/>
    </row>
    <row r="833" spans="1:18" x14ac:dyDescent="0.25">
      <c r="A833" s="78">
        <v>104</v>
      </c>
      <c r="B833" s="79" t="s">
        <v>230</v>
      </c>
      <c r="C833" s="2">
        <v>9</v>
      </c>
      <c r="D833" s="82">
        <v>104043</v>
      </c>
      <c r="E833" s="79" t="s">
        <v>721</v>
      </c>
      <c r="Q833"/>
      <c r="R833"/>
    </row>
    <row r="834" spans="1:18" x14ac:dyDescent="0.25">
      <c r="A834" s="78">
        <v>104</v>
      </c>
      <c r="B834" s="79" t="s">
        <v>230</v>
      </c>
      <c r="C834" s="2">
        <v>10</v>
      </c>
      <c r="D834" s="82">
        <v>104044</v>
      </c>
      <c r="E834" s="79" t="s">
        <v>722</v>
      </c>
      <c r="Q834"/>
      <c r="R834"/>
    </row>
    <row r="835" spans="1:18" x14ac:dyDescent="0.25">
      <c r="A835" s="78">
        <v>104</v>
      </c>
      <c r="B835" s="79" t="s">
        <v>230</v>
      </c>
      <c r="C835" s="2">
        <v>11</v>
      </c>
      <c r="D835" s="82">
        <v>104045</v>
      </c>
      <c r="E835" s="79" t="s">
        <v>723</v>
      </c>
      <c r="Q835"/>
      <c r="R835"/>
    </row>
    <row r="836" spans="1:18" x14ac:dyDescent="0.25">
      <c r="A836" s="78">
        <v>104</v>
      </c>
      <c r="B836" s="79" t="s">
        <v>230</v>
      </c>
      <c r="C836" s="2">
        <v>12</v>
      </c>
      <c r="D836" s="82">
        <v>106005</v>
      </c>
      <c r="E836" s="79" t="s">
        <v>731</v>
      </c>
      <c r="Q836"/>
      <c r="R836"/>
    </row>
    <row r="837" spans="1:18" x14ac:dyDescent="0.25">
      <c r="A837" s="78">
        <v>105</v>
      </c>
      <c r="B837" s="79" t="s">
        <v>231</v>
      </c>
      <c r="C837" s="2">
        <v>1</v>
      </c>
      <c r="D837" s="82">
        <v>40100</v>
      </c>
      <c r="E837" s="79" t="s">
        <v>423</v>
      </c>
      <c r="Q837"/>
      <c r="R837"/>
    </row>
    <row r="838" spans="1:18" x14ac:dyDescent="0.25">
      <c r="A838" s="78">
        <v>105</v>
      </c>
      <c r="B838" s="79" t="s">
        <v>231</v>
      </c>
      <c r="C838" s="2">
        <v>2</v>
      </c>
      <c r="D838" s="82">
        <v>58106</v>
      </c>
      <c r="E838" s="79" t="s">
        <v>521</v>
      </c>
      <c r="Q838"/>
      <c r="R838"/>
    </row>
    <row r="839" spans="1:18" x14ac:dyDescent="0.25">
      <c r="A839" s="78">
        <v>105</v>
      </c>
      <c r="B839" s="79" t="s">
        <v>231</v>
      </c>
      <c r="C839" s="2">
        <v>3</v>
      </c>
      <c r="D839" s="82">
        <v>86100</v>
      </c>
      <c r="E839" s="79" t="s">
        <v>635</v>
      </c>
      <c r="Q839"/>
      <c r="R839"/>
    </row>
    <row r="840" spans="1:18" x14ac:dyDescent="0.25">
      <c r="A840" s="78">
        <v>105</v>
      </c>
      <c r="B840" s="79" t="s">
        <v>231</v>
      </c>
      <c r="C840" s="2">
        <v>4</v>
      </c>
      <c r="D840" s="82">
        <v>105123</v>
      </c>
      <c r="E840" s="79" t="s">
        <v>724</v>
      </c>
      <c r="Q840"/>
      <c r="R840"/>
    </row>
    <row r="841" spans="1:18" x14ac:dyDescent="0.25">
      <c r="A841" s="78">
        <v>105</v>
      </c>
      <c r="B841" s="79" t="s">
        <v>231</v>
      </c>
      <c r="C841" s="2">
        <v>5</v>
      </c>
      <c r="D841" s="82">
        <v>105124</v>
      </c>
      <c r="E841" s="79" t="s">
        <v>725</v>
      </c>
      <c r="Q841"/>
      <c r="R841"/>
    </row>
    <row r="842" spans="1:18" x14ac:dyDescent="0.25">
      <c r="A842" s="78">
        <v>105</v>
      </c>
      <c r="B842" s="79" t="s">
        <v>231</v>
      </c>
      <c r="C842" s="2">
        <v>6</v>
      </c>
      <c r="D842" s="82">
        <v>105125</v>
      </c>
      <c r="E842" s="79" t="s">
        <v>726</v>
      </c>
      <c r="Q842"/>
      <c r="R842"/>
    </row>
    <row r="843" spans="1:18" x14ac:dyDescent="0.25">
      <c r="A843" s="78">
        <v>106</v>
      </c>
      <c r="B843" s="79" t="s">
        <v>232</v>
      </c>
      <c r="C843" s="2">
        <v>1</v>
      </c>
      <c r="D843" s="82">
        <v>22094</v>
      </c>
      <c r="E843" s="79" t="s">
        <v>347</v>
      </c>
      <c r="Q843"/>
      <c r="R843"/>
    </row>
    <row r="844" spans="1:18" x14ac:dyDescent="0.25">
      <c r="A844" s="78">
        <v>106</v>
      </c>
      <c r="B844" s="79" t="s">
        <v>232</v>
      </c>
      <c r="C844" s="2">
        <v>2</v>
      </c>
      <c r="D844" s="82">
        <v>104042</v>
      </c>
      <c r="E844" s="79" t="s">
        <v>720</v>
      </c>
      <c r="Q844"/>
      <c r="R844"/>
    </row>
    <row r="845" spans="1:18" x14ac:dyDescent="0.25">
      <c r="A845" s="78">
        <v>106</v>
      </c>
      <c r="B845" s="79" t="s">
        <v>232</v>
      </c>
      <c r="C845" s="2">
        <v>3</v>
      </c>
      <c r="D845" s="82">
        <v>106001</v>
      </c>
      <c r="E845" s="79" t="s">
        <v>727</v>
      </c>
      <c r="Q845"/>
      <c r="R845"/>
    </row>
    <row r="846" spans="1:18" x14ac:dyDescent="0.25">
      <c r="A846" s="78">
        <v>106</v>
      </c>
      <c r="B846" s="79" t="s">
        <v>232</v>
      </c>
      <c r="C846" s="2">
        <v>4</v>
      </c>
      <c r="D846" s="82">
        <v>106002</v>
      </c>
      <c r="E846" s="79" t="s">
        <v>728</v>
      </c>
      <c r="Q846"/>
      <c r="R846"/>
    </row>
    <row r="847" spans="1:18" x14ac:dyDescent="0.25">
      <c r="A847" s="78">
        <v>106</v>
      </c>
      <c r="B847" s="79" t="s">
        <v>232</v>
      </c>
      <c r="C847" s="2">
        <v>5</v>
      </c>
      <c r="D847" s="82">
        <v>106003</v>
      </c>
      <c r="E847" s="79" t="s">
        <v>729</v>
      </c>
      <c r="Q847"/>
      <c r="R847"/>
    </row>
    <row r="848" spans="1:18" x14ac:dyDescent="0.25">
      <c r="A848" s="78">
        <v>106</v>
      </c>
      <c r="B848" s="79" t="s">
        <v>232</v>
      </c>
      <c r="C848" s="2">
        <v>6</v>
      </c>
      <c r="D848" s="82">
        <v>106004</v>
      </c>
      <c r="E848" s="79" t="s">
        <v>730</v>
      </c>
      <c r="Q848"/>
      <c r="R848"/>
    </row>
    <row r="849" spans="1:18" x14ac:dyDescent="0.25">
      <c r="A849" s="78">
        <v>106</v>
      </c>
      <c r="B849" s="79" t="s">
        <v>232</v>
      </c>
      <c r="C849" s="2">
        <v>7</v>
      </c>
      <c r="D849" s="82">
        <v>106005</v>
      </c>
      <c r="E849" s="79" t="s">
        <v>731</v>
      </c>
      <c r="Q849"/>
      <c r="R849"/>
    </row>
    <row r="850" spans="1:18" x14ac:dyDescent="0.25">
      <c r="A850" s="78">
        <v>106</v>
      </c>
      <c r="B850" s="79" t="s">
        <v>232</v>
      </c>
      <c r="C850" s="2">
        <v>8</v>
      </c>
      <c r="D850" s="82">
        <v>106006</v>
      </c>
      <c r="E850" s="79" t="s">
        <v>732</v>
      </c>
      <c r="Q850"/>
      <c r="R850"/>
    </row>
    <row r="851" spans="1:18" x14ac:dyDescent="0.25">
      <c r="A851" s="78">
        <v>106</v>
      </c>
      <c r="B851" s="79" t="s">
        <v>232</v>
      </c>
      <c r="C851" s="2">
        <v>9</v>
      </c>
      <c r="D851" s="82">
        <v>106008</v>
      </c>
      <c r="E851" s="79" t="s">
        <v>733</v>
      </c>
      <c r="Q851"/>
      <c r="R851"/>
    </row>
    <row r="852" spans="1:18" x14ac:dyDescent="0.25">
      <c r="A852" s="78">
        <v>107</v>
      </c>
      <c r="B852" s="79" t="s">
        <v>233</v>
      </c>
      <c r="C852" s="2">
        <v>1</v>
      </c>
      <c r="D852" s="82">
        <v>46130</v>
      </c>
      <c r="E852" s="79" t="s">
        <v>450</v>
      </c>
      <c r="Q852"/>
      <c r="R852"/>
    </row>
    <row r="853" spans="1:18" x14ac:dyDescent="0.25">
      <c r="A853" s="78">
        <v>107</v>
      </c>
      <c r="B853" s="79" t="s">
        <v>233</v>
      </c>
      <c r="C853" s="2">
        <v>2</v>
      </c>
      <c r="D853" s="82">
        <v>46131</v>
      </c>
      <c r="E853" s="79" t="s">
        <v>451</v>
      </c>
      <c r="Q853"/>
      <c r="R853"/>
    </row>
    <row r="854" spans="1:18" x14ac:dyDescent="0.25">
      <c r="A854" s="78">
        <v>107</v>
      </c>
      <c r="B854" s="79" t="s">
        <v>233</v>
      </c>
      <c r="C854" s="2">
        <v>3</v>
      </c>
      <c r="D854" s="82">
        <v>107151</v>
      </c>
      <c r="E854" s="79" t="s">
        <v>734</v>
      </c>
      <c r="Q854"/>
      <c r="R854"/>
    </row>
    <row r="855" spans="1:18" x14ac:dyDescent="0.25">
      <c r="A855" s="78">
        <v>107</v>
      </c>
      <c r="B855" s="79" t="s">
        <v>233</v>
      </c>
      <c r="C855" s="2">
        <v>4</v>
      </c>
      <c r="D855" s="82">
        <v>107152</v>
      </c>
      <c r="E855" s="79" t="s">
        <v>735</v>
      </c>
      <c r="Q855"/>
      <c r="R855"/>
    </row>
    <row r="856" spans="1:18" x14ac:dyDescent="0.25">
      <c r="A856" s="78">
        <v>107</v>
      </c>
      <c r="B856" s="79" t="s">
        <v>233</v>
      </c>
      <c r="C856" s="2">
        <v>5</v>
      </c>
      <c r="D856" s="82">
        <v>107153</v>
      </c>
      <c r="E856" s="79" t="s">
        <v>736</v>
      </c>
      <c r="Q856"/>
      <c r="R856"/>
    </row>
    <row r="857" spans="1:18" x14ac:dyDescent="0.25">
      <c r="A857" s="78">
        <v>107</v>
      </c>
      <c r="B857" s="79" t="s">
        <v>233</v>
      </c>
      <c r="C857" s="2">
        <v>6</v>
      </c>
      <c r="D857" s="82">
        <v>107154</v>
      </c>
      <c r="E857" s="79" t="s">
        <v>737</v>
      </c>
      <c r="Q857"/>
      <c r="R857"/>
    </row>
    <row r="858" spans="1:18" x14ac:dyDescent="0.25">
      <c r="A858" s="78">
        <v>107</v>
      </c>
      <c r="B858" s="79" t="s">
        <v>233</v>
      </c>
      <c r="C858" s="2">
        <v>7</v>
      </c>
      <c r="D858" s="82">
        <v>107155</v>
      </c>
      <c r="E858" s="79" t="s">
        <v>738</v>
      </c>
      <c r="Q858"/>
      <c r="R858"/>
    </row>
    <row r="859" spans="1:18" x14ac:dyDescent="0.25">
      <c r="A859" s="78">
        <v>107</v>
      </c>
      <c r="B859" s="79" t="s">
        <v>233</v>
      </c>
      <c r="C859" s="2">
        <v>8</v>
      </c>
      <c r="D859" s="82">
        <v>107156</v>
      </c>
      <c r="E859" s="79" t="s">
        <v>739</v>
      </c>
      <c r="Q859"/>
      <c r="R859"/>
    </row>
    <row r="860" spans="1:18" x14ac:dyDescent="0.25">
      <c r="A860" s="78">
        <v>107</v>
      </c>
      <c r="B860" s="79" t="s">
        <v>233</v>
      </c>
      <c r="C860" s="2">
        <v>9</v>
      </c>
      <c r="D860" s="82">
        <v>107158</v>
      </c>
      <c r="E860" s="79" t="s">
        <v>740</v>
      </c>
      <c r="Q860"/>
      <c r="R860"/>
    </row>
    <row r="861" spans="1:18" x14ac:dyDescent="0.25">
      <c r="A861" s="78">
        <v>107</v>
      </c>
      <c r="B861" s="79" t="s">
        <v>233</v>
      </c>
      <c r="C861" s="2">
        <v>10</v>
      </c>
      <c r="D861" s="82">
        <v>114114</v>
      </c>
      <c r="E861" s="79" t="s">
        <v>760</v>
      </c>
      <c r="Q861"/>
      <c r="R861"/>
    </row>
    <row r="862" spans="1:18" x14ac:dyDescent="0.25">
      <c r="A862" s="78">
        <v>108</v>
      </c>
      <c r="B862" s="79" t="s">
        <v>234</v>
      </c>
      <c r="C862" s="2">
        <v>1</v>
      </c>
      <c r="D862" s="82">
        <v>7124</v>
      </c>
      <c r="E862" s="79" t="s">
        <v>272</v>
      </c>
      <c r="Q862"/>
      <c r="R862"/>
    </row>
    <row r="863" spans="1:18" x14ac:dyDescent="0.25">
      <c r="A863" s="78">
        <v>108</v>
      </c>
      <c r="B863" s="79" t="s">
        <v>234</v>
      </c>
      <c r="C863" s="2">
        <v>2</v>
      </c>
      <c r="D863" s="82">
        <v>7125</v>
      </c>
      <c r="E863" s="79" t="s">
        <v>273</v>
      </c>
      <c r="Q863"/>
      <c r="R863"/>
    </row>
    <row r="864" spans="1:18" x14ac:dyDescent="0.25">
      <c r="A864" s="78">
        <v>108</v>
      </c>
      <c r="B864" s="79" t="s">
        <v>234</v>
      </c>
      <c r="C864" s="2">
        <v>3</v>
      </c>
      <c r="D864" s="82">
        <v>20002</v>
      </c>
      <c r="E864" s="79" t="s">
        <v>335</v>
      </c>
      <c r="Q864"/>
      <c r="R864"/>
    </row>
    <row r="865" spans="1:18" x14ac:dyDescent="0.25">
      <c r="A865" s="78">
        <v>108</v>
      </c>
      <c r="B865" s="79" t="s">
        <v>234</v>
      </c>
      <c r="C865" s="2">
        <v>4</v>
      </c>
      <c r="D865" s="82">
        <v>108142</v>
      </c>
      <c r="E865" s="79" t="s">
        <v>741</v>
      </c>
      <c r="Q865"/>
      <c r="R865"/>
    </row>
    <row r="866" spans="1:18" x14ac:dyDescent="0.25">
      <c r="A866" s="78">
        <v>108</v>
      </c>
      <c r="B866" s="79" t="s">
        <v>234</v>
      </c>
      <c r="C866" s="2">
        <v>5</v>
      </c>
      <c r="D866" s="82">
        <v>108143</v>
      </c>
      <c r="E866" s="79" t="s">
        <v>742</v>
      </c>
      <c r="Q866"/>
      <c r="R866"/>
    </row>
    <row r="867" spans="1:18" x14ac:dyDescent="0.25">
      <c r="A867" s="78">
        <v>108</v>
      </c>
      <c r="B867" s="79" t="s">
        <v>234</v>
      </c>
      <c r="C867" s="2">
        <v>6</v>
      </c>
      <c r="D867" s="82">
        <v>108144</v>
      </c>
      <c r="E867" s="79" t="s">
        <v>743</v>
      </c>
      <c r="Q867"/>
      <c r="R867"/>
    </row>
    <row r="868" spans="1:18" x14ac:dyDescent="0.25">
      <c r="A868" s="78">
        <v>108</v>
      </c>
      <c r="B868" s="79" t="s">
        <v>234</v>
      </c>
      <c r="C868" s="2">
        <v>7</v>
      </c>
      <c r="D868" s="82">
        <v>108147</v>
      </c>
      <c r="E868" s="79" t="s">
        <v>744</v>
      </c>
      <c r="Q868"/>
      <c r="R868"/>
    </row>
    <row r="869" spans="1:18" x14ac:dyDescent="0.25">
      <c r="A869" s="78">
        <v>109</v>
      </c>
      <c r="B869" s="79" t="s">
        <v>235</v>
      </c>
      <c r="C869" s="2">
        <v>1</v>
      </c>
      <c r="D869" s="82">
        <v>36139</v>
      </c>
      <c r="E869" s="79" t="s">
        <v>236</v>
      </c>
      <c r="Q869"/>
      <c r="R869"/>
    </row>
    <row r="870" spans="1:18" x14ac:dyDescent="0.25">
      <c r="A870" s="78">
        <v>109</v>
      </c>
      <c r="B870" s="79" t="s">
        <v>235</v>
      </c>
      <c r="C870" s="2">
        <v>2</v>
      </c>
      <c r="D870" s="82">
        <v>37039</v>
      </c>
      <c r="E870" s="79" t="s">
        <v>411</v>
      </c>
      <c r="Q870"/>
      <c r="R870"/>
    </row>
    <row r="871" spans="1:18" x14ac:dyDescent="0.25">
      <c r="A871" s="78">
        <v>109</v>
      </c>
      <c r="B871" s="79" t="s">
        <v>235</v>
      </c>
      <c r="C871" s="2">
        <v>3</v>
      </c>
      <c r="D871" s="82">
        <v>57003</v>
      </c>
      <c r="E871" s="79" t="s">
        <v>519</v>
      </c>
      <c r="Q871"/>
      <c r="R871"/>
    </row>
    <row r="872" spans="1:18" x14ac:dyDescent="0.25">
      <c r="A872" s="78">
        <v>109</v>
      </c>
      <c r="B872" s="79" t="s">
        <v>235</v>
      </c>
      <c r="C872" s="2">
        <v>4</v>
      </c>
      <c r="D872" s="82">
        <v>70093</v>
      </c>
      <c r="E872" s="79" t="s">
        <v>564</v>
      </c>
      <c r="Q872"/>
      <c r="R872"/>
    </row>
    <row r="873" spans="1:18" x14ac:dyDescent="0.25">
      <c r="A873" s="78">
        <v>109</v>
      </c>
      <c r="B873" s="79" t="s">
        <v>235</v>
      </c>
      <c r="C873" s="2">
        <v>5</v>
      </c>
      <c r="D873" s="82">
        <v>109002</v>
      </c>
      <c r="E873" s="79" t="s">
        <v>745</v>
      </c>
      <c r="Q873"/>
      <c r="R873"/>
    </row>
    <row r="874" spans="1:18" x14ac:dyDescent="0.25">
      <c r="A874" s="78">
        <v>109</v>
      </c>
      <c r="B874" s="79" t="s">
        <v>235</v>
      </c>
      <c r="C874" s="2">
        <v>6</v>
      </c>
      <c r="D874" s="82">
        <v>109003</v>
      </c>
      <c r="E874" s="79" t="s">
        <v>746</v>
      </c>
      <c r="Q874"/>
      <c r="R874"/>
    </row>
    <row r="875" spans="1:18" x14ac:dyDescent="0.25">
      <c r="A875" s="78">
        <v>110</v>
      </c>
      <c r="B875" s="79" t="s">
        <v>236</v>
      </c>
      <c r="C875" s="2">
        <v>1</v>
      </c>
      <c r="D875" s="82">
        <v>28101</v>
      </c>
      <c r="E875" s="79" t="s">
        <v>369</v>
      </c>
      <c r="Q875"/>
      <c r="R875"/>
    </row>
    <row r="876" spans="1:18" x14ac:dyDescent="0.25">
      <c r="A876" s="78">
        <v>110</v>
      </c>
      <c r="B876" s="79" t="s">
        <v>236</v>
      </c>
      <c r="C876" s="2">
        <v>2</v>
      </c>
      <c r="D876" s="82">
        <v>36137</v>
      </c>
      <c r="E876" s="79" t="s">
        <v>408</v>
      </c>
      <c r="Q876"/>
      <c r="R876"/>
    </row>
    <row r="877" spans="1:18" x14ac:dyDescent="0.25">
      <c r="A877" s="78">
        <v>110</v>
      </c>
      <c r="B877" s="79" t="s">
        <v>236</v>
      </c>
      <c r="C877" s="2">
        <v>3</v>
      </c>
      <c r="D877" s="82">
        <v>94076</v>
      </c>
      <c r="E877" s="79" t="s">
        <v>663</v>
      </c>
      <c r="Q877"/>
      <c r="R877"/>
    </row>
    <row r="878" spans="1:18" x14ac:dyDescent="0.25">
      <c r="A878" s="78">
        <v>110</v>
      </c>
      <c r="B878" s="79" t="s">
        <v>236</v>
      </c>
      <c r="C878" s="2">
        <v>4</v>
      </c>
      <c r="D878" s="82">
        <v>94087</v>
      </c>
      <c r="E878" s="79" t="s">
        <v>667</v>
      </c>
      <c r="Q878"/>
      <c r="R878"/>
    </row>
    <row r="879" spans="1:18" x14ac:dyDescent="0.25">
      <c r="A879" s="78">
        <v>110</v>
      </c>
      <c r="B879" s="79" t="s">
        <v>236</v>
      </c>
      <c r="C879" s="2">
        <v>5</v>
      </c>
      <c r="D879" s="82">
        <v>110014</v>
      </c>
      <c r="E879" s="79" t="s">
        <v>747</v>
      </c>
      <c r="Q879"/>
      <c r="R879"/>
    </row>
    <row r="880" spans="1:18" x14ac:dyDescent="0.25">
      <c r="A880" s="78">
        <v>110</v>
      </c>
      <c r="B880" s="79" t="s">
        <v>236</v>
      </c>
      <c r="C880" s="2">
        <v>6</v>
      </c>
      <c r="D880" s="82">
        <v>110029</v>
      </c>
      <c r="E880" s="79" t="s">
        <v>748</v>
      </c>
      <c r="Q880"/>
      <c r="R880"/>
    </row>
    <row r="881" spans="1:18" x14ac:dyDescent="0.25">
      <c r="A881" s="78">
        <v>110</v>
      </c>
      <c r="B881" s="79" t="s">
        <v>236</v>
      </c>
      <c r="C881" s="2">
        <v>7</v>
      </c>
      <c r="D881" s="82">
        <v>110030</v>
      </c>
      <c r="E881" s="79" t="s">
        <v>749</v>
      </c>
      <c r="Q881"/>
      <c r="R881"/>
    </row>
    <row r="882" spans="1:18" x14ac:dyDescent="0.25">
      <c r="A882" s="78">
        <v>110</v>
      </c>
      <c r="B882" s="79" t="s">
        <v>236</v>
      </c>
      <c r="C882" s="2">
        <v>8</v>
      </c>
      <c r="D882" s="82">
        <v>110031</v>
      </c>
      <c r="E882" s="79" t="s">
        <v>750</v>
      </c>
      <c r="Q882"/>
      <c r="R882"/>
    </row>
    <row r="883" spans="1:18" x14ac:dyDescent="0.25">
      <c r="A883" s="78">
        <v>111</v>
      </c>
      <c r="B883" s="79" t="s">
        <v>237</v>
      </c>
      <c r="C883" s="2">
        <v>1</v>
      </c>
      <c r="D883" s="82">
        <v>9080</v>
      </c>
      <c r="E883" s="79" t="s">
        <v>282</v>
      </c>
      <c r="Q883"/>
      <c r="R883"/>
    </row>
    <row r="884" spans="1:18" x14ac:dyDescent="0.25">
      <c r="A884" s="78">
        <v>111</v>
      </c>
      <c r="B884" s="79" t="s">
        <v>237</v>
      </c>
      <c r="C884" s="2">
        <v>2</v>
      </c>
      <c r="D884" s="82">
        <v>18047</v>
      </c>
      <c r="E884" s="79" t="s">
        <v>322</v>
      </c>
      <c r="Q884"/>
      <c r="R884"/>
    </row>
    <row r="885" spans="1:18" x14ac:dyDescent="0.25">
      <c r="A885" s="78">
        <v>111</v>
      </c>
      <c r="B885" s="79" t="s">
        <v>237</v>
      </c>
      <c r="C885" s="2">
        <v>3</v>
      </c>
      <c r="D885" s="82">
        <v>47060</v>
      </c>
      <c r="E885" s="79" t="s">
        <v>457</v>
      </c>
      <c r="Q885"/>
      <c r="R885"/>
    </row>
    <row r="886" spans="1:18" x14ac:dyDescent="0.25">
      <c r="A886" s="78">
        <v>111</v>
      </c>
      <c r="B886" s="79" t="s">
        <v>237</v>
      </c>
      <c r="C886" s="2">
        <v>4</v>
      </c>
      <c r="D886" s="82">
        <v>103130</v>
      </c>
      <c r="E886" s="79" t="s">
        <v>715</v>
      </c>
      <c r="Q886"/>
      <c r="R886"/>
    </row>
    <row r="887" spans="1:18" x14ac:dyDescent="0.25">
      <c r="A887" s="78">
        <v>111</v>
      </c>
      <c r="B887" s="79" t="s">
        <v>237</v>
      </c>
      <c r="C887" s="2">
        <v>5</v>
      </c>
      <c r="D887" s="82">
        <v>111086</v>
      </c>
      <c r="E887" s="79" t="s">
        <v>751</v>
      </c>
      <c r="Q887"/>
      <c r="R887"/>
    </row>
    <row r="888" spans="1:18" x14ac:dyDescent="0.25">
      <c r="A888" s="78">
        <v>111</v>
      </c>
      <c r="B888" s="79" t="s">
        <v>237</v>
      </c>
      <c r="C888" s="2">
        <v>6</v>
      </c>
      <c r="D888" s="82">
        <v>111087</v>
      </c>
      <c r="E888" s="79" t="s">
        <v>752</v>
      </c>
      <c r="Q888"/>
      <c r="R888"/>
    </row>
    <row r="889" spans="1:18" x14ac:dyDescent="0.25">
      <c r="A889" s="78">
        <v>112</v>
      </c>
      <c r="B889" s="79" t="s">
        <v>238</v>
      </c>
      <c r="C889" s="2">
        <v>1</v>
      </c>
      <c r="D889" s="82">
        <v>39137</v>
      </c>
      <c r="E889" s="79" t="s">
        <v>419</v>
      </c>
      <c r="Q889"/>
      <c r="R889"/>
    </row>
    <row r="890" spans="1:18" x14ac:dyDescent="0.25">
      <c r="A890" s="78">
        <v>112</v>
      </c>
      <c r="B890" s="79" t="s">
        <v>238</v>
      </c>
      <c r="C890" s="2">
        <v>2</v>
      </c>
      <c r="D890" s="82">
        <v>39139</v>
      </c>
      <c r="E890" s="79" t="s">
        <v>420</v>
      </c>
      <c r="Q890"/>
      <c r="R890"/>
    </row>
    <row r="891" spans="1:18" x14ac:dyDescent="0.25">
      <c r="A891" s="78">
        <v>112</v>
      </c>
      <c r="B891" s="79" t="s">
        <v>238</v>
      </c>
      <c r="C891" s="2">
        <v>3</v>
      </c>
      <c r="D891" s="82">
        <v>39142</v>
      </c>
      <c r="E891" s="79" t="s">
        <v>422</v>
      </c>
      <c r="Q891"/>
      <c r="R891"/>
    </row>
    <row r="892" spans="1:18" x14ac:dyDescent="0.25">
      <c r="A892" s="78">
        <v>112</v>
      </c>
      <c r="B892" s="79" t="s">
        <v>238</v>
      </c>
      <c r="C892" s="2">
        <v>4</v>
      </c>
      <c r="D892" s="82">
        <v>53111</v>
      </c>
      <c r="E892" s="79" t="s">
        <v>499</v>
      </c>
      <c r="Q892"/>
      <c r="R892"/>
    </row>
    <row r="893" spans="1:18" x14ac:dyDescent="0.25">
      <c r="A893" s="78">
        <v>112</v>
      </c>
      <c r="B893" s="79" t="s">
        <v>238</v>
      </c>
      <c r="C893" s="2">
        <v>5</v>
      </c>
      <c r="D893" s="82">
        <v>112099</v>
      </c>
      <c r="E893" s="79" t="s">
        <v>753</v>
      </c>
      <c r="Q893"/>
      <c r="R893"/>
    </row>
    <row r="894" spans="1:18" x14ac:dyDescent="0.25">
      <c r="A894" s="78">
        <v>112</v>
      </c>
      <c r="B894" s="79" t="s">
        <v>238</v>
      </c>
      <c r="C894" s="2">
        <v>6</v>
      </c>
      <c r="D894" s="82">
        <v>112101</v>
      </c>
      <c r="E894" s="79" t="s">
        <v>754</v>
      </c>
      <c r="Q894"/>
      <c r="R894"/>
    </row>
    <row r="895" spans="1:18" x14ac:dyDescent="0.25">
      <c r="A895" s="78">
        <v>112</v>
      </c>
      <c r="B895" s="79" t="s">
        <v>238</v>
      </c>
      <c r="C895" s="2">
        <v>7</v>
      </c>
      <c r="D895" s="82">
        <v>112102</v>
      </c>
      <c r="E895" s="79" t="s">
        <v>755</v>
      </c>
      <c r="Q895"/>
      <c r="R895"/>
    </row>
    <row r="896" spans="1:18" x14ac:dyDescent="0.25">
      <c r="A896" s="78">
        <v>112</v>
      </c>
      <c r="B896" s="79" t="s">
        <v>238</v>
      </c>
      <c r="C896" s="2">
        <v>8</v>
      </c>
      <c r="D896" s="82">
        <v>112103</v>
      </c>
      <c r="E896" s="79" t="s">
        <v>756</v>
      </c>
      <c r="Q896"/>
      <c r="R896"/>
    </row>
    <row r="897" spans="1:18" x14ac:dyDescent="0.25">
      <c r="A897" s="78">
        <v>113</v>
      </c>
      <c r="B897" s="79" t="s">
        <v>239</v>
      </c>
      <c r="C897" s="2">
        <v>1</v>
      </c>
      <c r="D897" s="82">
        <v>74194</v>
      </c>
      <c r="E897" s="79" t="s">
        <v>578</v>
      </c>
      <c r="Q897"/>
      <c r="R897"/>
    </row>
    <row r="898" spans="1:18" x14ac:dyDescent="0.25">
      <c r="A898" s="78">
        <v>113</v>
      </c>
      <c r="B898" s="79" t="s">
        <v>239</v>
      </c>
      <c r="C898" s="2">
        <v>2</v>
      </c>
      <c r="D898" s="82">
        <v>113001</v>
      </c>
      <c r="E898" s="79" t="s">
        <v>757</v>
      </c>
      <c r="Q898"/>
      <c r="R898"/>
    </row>
    <row r="899" spans="1:18" x14ac:dyDescent="0.25">
      <c r="A899" s="78">
        <v>114</v>
      </c>
      <c r="B899" s="79" t="s">
        <v>240</v>
      </c>
      <c r="C899" s="2">
        <v>1</v>
      </c>
      <c r="D899" s="82">
        <v>34124</v>
      </c>
      <c r="E899" s="79" t="s">
        <v>393</v>
      </c>
      <c r="Q899"/>
      <c r="R899"/>
    </row>
    <row r="900" spans="1:18" x14ac:dyDescent="0.25">
      <c r="A900" s="78">
        <v>114</v>
      </c>
      <c r="B900" s="79" t="s">
        <v>240</v>
      </c>
      <c r="C900" s="2">
        <v>2</v>
      </c>
      <c r="D900" s="82">
        <v>53111</v>
      </c>
      <c r="E900" s="79" t="s">
        <v>499</v>
      </c>
      <c r="Q900"/>
      <c r="R900"/>
    </row>
    <row r="901" spans="1:18" x14ac:dyDescent="0.25">
      <c r="A901" s="78">
        <v>114</v>
      </c>
      <c r="B901" s="79" t="s">
        <v>240</v>
      </c>
      <c r="C901" s="2">
        <v>3</v>
      </c>
      <c r="D901" s="82">
        <v>107156</v>
      </c>
      <c r="E901" s="79" t="s">
        <v>739</v>
      </c>
      <c r="Q901"/>
      <c r="R901"/>
    </row>
    <row r="902" spans="1:18" x14ac:dyDescent="0.25">
      <c r="A902" s="78">
        <v>114</v>
      </c>
      <c r="B902" s="79" t="s">
        <v>240</v>
      </c>
      <c r="C902" s="2">
        <v>4</v>
      </c>
      <c r="D902" s="82">
        <v>114112</v>
      </c>
      <c r="E902" s="79" t="s">
        <v>758</v>
      </c>
      <c r="Q902"/>
      <c r="R902"/>
    </row>
    <row r="903" spans="1:18" x14ac:dyDescent="0.25">
      <c r="A903" s="78">
        <v>114</v>
      </c>
      <c r="B903" s="79" t="s">
        <v>240</v>
      </c>
      <c r="C903" s="2">
        <v>5</v>
      </c>
      <c r="D903" s="82">
        <v>114113</v>
      </c>
      <c r="E903" s="79" t="s">
        <v>759</v>
      </c>
      <c r="Q903"/>
      <c r="R903"/>
    </row>
    <row r="904" spans="1:18" x14ac:dyDescent="0.25">
      <c r="A904" s="78">
        <v>114</v>
      </c>
      <c r="B904" s="79" t="s">
        <v>240</v>
      </c>
      <c r="C904" s="2">
        <v>6</v>
      </c>
      <c r="D904" s="82">
        <v>114114</v>
      </c>
      <c r="E904" s="79" t="s">
        <v>760</v>
      </c>
      <c r="Q904"/>
      <c r="R904"/>
    </row>
    <row r="905" spans="1:18" x14ac:dyDescent="0.25">
      <c r="A905" s="78">
        <v>114</v>
      </c>
      <c r="B905" s="79" t="s">
        <v>240</v>
      </c>
      <c r="C905" s="2">
        <v>7</v>
      </c>
      <c r="D905" s="82">
        <v>114115</v>
      </c>
      <c r="E905" s="79" t="s">
        <v>761</v>
      </c>
      <c r="Q905"/>
      <c r="R905"/>
    </row>
    <row r="906" spans="1:18" x14ac:dyDescent="0.25">
      <c r="A906" s="78">
        <v>114</v>
      </c>
      <c r="B906" s="79" t="s">
        <v>240</v>
      </c>
      <c r="C906" s="2">
        <v>8</v>
      </c>
      <c r="D906" s="82">
        <v>114116</v>
      </c>
      <c r="E906" s="79" t="s">
        <v>762</v>
      </c>
      <c r="Q906"/>
      <c r="R906"/>
    </row>
    <row r="907" spans="1:18" x14ac:dyDescent="0.25">
      <c r="A907" s="78">
        <v>115</v>
      </c>
      <c r="B907" s="79" t="s">
        <v>241</v>
      </c>
      <c r="C907" s="2">
        <v>1</v>
      </c>
      <c r="D907" s="82">
        <v>115115</v>
      </c>
      <c r="E907" s="79" t="s">
        <v>241</v>
      </c>
      <c r="Q907"/>
      <c r="R90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384"/>
  <sheetViews>
    <sheetView workbookViewId="0">
      <selection activeCell="I25" sqref="I25"/>
    </sheetView>
  </sheetViews>
  <sheetFormatPr defaultRowHeight="12.75" x14ac:dyDescent="0.2"/>
  <sheetData>
    <row r="1" spans="1:2" x14ac:dyDescent="0.2">
      <c r="A1" s="99" t="s">
        <v>768</v>
      </c>
    </row>
    <row r="2" spans="1:2" x14ac:dyDescent="0.2">
      <c r="A2" s="99">
        <v>1</v>
      </c>
      <c r="B2">
        <v>4</v>
      </c>
    </row>
    <row r="3" spans="1:2" x14ac:dyDescent="0.2">
      <c r="A3" s="99">
        <v>2</v>
      </c>
      <c r="B3">
        <v>7</v>
      </c>
    </row>
    <row r="4" spans="1:2" x14ac:dyDescent="0.2">
      <c r="A4" s="99">
        <v>3</v>
      </c>
      <c r="B4">
        <v>3</v>
      </c>
    </row>
    <row r="5" spans="1:2" x14ac:dyDescent="0.2">
      <c r="A5" s="99">
        <v>4</v>
      </c>
      <c r="B5">
        <v>9</v>
      </c>
    </row>
    <row r="6" spans="1:2" x14ac:dyDescent="0.2">
      <c r="A6" s="99">
        <v>5</v>
      </c>
      <c r="B6">
        <v>13</v>
      </c>
    </row>
    <row r="7" spans="1:2" x14ac:dyDescent="0.2">
      <c r="A7" s="99">
        <v>6</v>
      </c>
      <c r="B7">
        <v>6</v>
      </c>
    </row>
    <row r="8" spans="1:2" x14ac:dyDescent="0.2">
      <c r="A8" s="99">
        <v>7</v>
      </c>
      <c r="B8">
        <v>10</v>
      </c>
    </row>
    <row r="9" spans="1:2" x14ac:dyDescent="0.2">
      <c r="A9" s="99">
        <v>8</v>
      </c>
      <c r="B9">
        <v>9</v>
      </c>
    </row>
    <row r="10" spans="1:2" x14ac:dyDescent="0.2">
      <c r="A10" s="99">
        <v>9</v>
      </c>
      <c r="B10">
        <v>9</v>
      </c>
    </row>
    <row r="11" spans="1:2" x14ac:dyDescent="0.2">
      <c r="A11" s="99">
        <v>10</v>
      </c>
      <c r="B11">
        <v>9</v>
      </c>
    </row>
    <row r="12" spans="1:2" x14ac:dyDescent="0.2">
      <c r="A12" s="99">
        <v>11</v>
      </c>
      <c r="B12">
        <v>5</v>
      </c>
    </row>
    <row r="13" spans="1:2" x14ac:dyDescent="0.2">
      <c r="A13" s="99">
        <v>12</v>
      </c>
      <c r="B13">
        <v>7</v>
      </c>
    </row>
    <row r="14" spans="1:2" x14ac:dyDescent="0.2">
      <c r="A14" s="99">
        <v>13</v>
      </c>
      <c r="B14">
        <v>11</v>
      </c>
    </row>
    <row r="15" spans="1:2" x14ac:dyDescent="0.2">
      <c r="A15" s="99">
        <v>14</v>
      </c>
      <c r="B15">
        <v>9</v>
      </c>
    </row>
    <row r="16" spans="1:2" x14ac:dyDescent="0.2">
      <c r="A16" s="99">
        <v>15</v>
      </c>
      <c r="B16">
        <v>7</v>
      </c>
    </row>
    <row r="17" spans="1:2" x14ac:dyDescent="0.2">
      <c r="A17" s="99">
        <v>16</v>
      </c>
      <c r="B17">
        <v>7</v>
      </c>
    </row>
    <row r="18" spans="1:2" x14ac:dyDescent="0.2">
      <c r="A18" s="99">
        <v>17</v>
      </c>
      <c r="B18">
        <v>7</v>
      </c>
    </row>
    <row r="19" spans="1:2" x14ac:dyDescent="0.2">
      <c r="A19" s="99">
        <v>18</v>
      </c>
      <c r="B19">
        <v>3</v>
      </c>
    </row>
    <row r="20" spans="1:2" x14ac:dyDescent="0.2">
      <c r="A20" s="99">
        <v>19</v>
      </c>
      <c r="B20">
        <v>14</v>
      </c>
    </row>
    <row r="21" spans="1:2" x14ac:dyDescent="0.2">
      <c r="A21" s="99">
        <v>20</v>
      </c>
      <c r="B21">
        <v>5</v>
      </c>
    </row>
    <row r="22" spans="1:2" x14ac:dyDescent="0.2">
      <c r="A22" s="99">
        <v>21</v>
      </c>
      <c r="B22">
        <v>7</v>
      </c>
    </row>
    <row r="23" spans="1:2" x14ac:dyDescent="0.2">
      <c r="A23" s="99">
        <v>22</v>
      </c>
      <c r="B23">
        <v>13</v>
      </c>
    </row>
    <row r="24" spans="1:2" x14ac:dyDescent="0.2">
      <c r="A24" s="99">
        <v>23</v>
      </c>
      <c r="B24">
        <v>5</v>
      </c>
    </row>
    <row r="25" spans="1:2" x14ac:dyDescent="0.2">
      <c r="A25" s="99">
        <v>24</v>
      </c>
      <c r="B25">
        <v>9</v>
      </c>
    </row>
    <row r="26" spans="1:2" x14ac:dyDescent="0.2">
      <c r="A26" s="99">
        <v>25</v>
      </c>
      <c r="B26">
        <v>9</v>
      </c>
    </row>
    <row r="27" spans="1:2" x14ac:dyDescent="0.2">
      <c r="A27" s="99">
        <v>26</v>
      </c>
      <c r="B27">
        <v>6</v>
      </c>
    </row>
    <row r="28" spans="1:2" x14ac:dyDescent="0.2">
      <c r="A28" s="99">
        <v>27</v>
      </c>
      <c r="B28">
        <v>11</v>
      </c>
    </row>
    <row r="29" spans="1:2" x14ac:dyDescent="0.2">
      <c r="A29" s="99">
        <v>28</v>
      </c>
      <c r="B29">
        <v>9</v>
      </c>
    </row>
    <row r="30" spans="1:2" x14ac:dyDescent="0.2">
      <c r="A30" s="99">
        <v>29</v>
      </c>
      <c r="B30">
        <v>7</v>
      </c>
    </row>
    <row r="31" spans="1:2" x14ac:dyDescent="0.2">
      <c r="A31" s="99">
        <v>30</v>
      </c>
      <c r="B31">
        <v>6</v>
      </c>
    </row>
    <row r="32" spans="1:2" x14ac:dyDescent="0.2">
      <c r="A32" s="99">
        <v>31</v>
      </c>
      <c r="B32">
        <v>11</v>
      </c>
    </row>
    <row r="33" spans="1:2" x14ac:dyDescent="0.2">
      <c r="A33" s="99">
        <v>32</v>
      </c>
      <c r="B33">
        <v>10</v>
      </c>
    </row>
    <row r="34" spans="1:2" x14ac:dyDescent="0.2">
      <c r="A34" s="99">
        <v>33</v>
      </c>
      <c r="B34">
        <v>8</v>
      </c>
    </row>
    <row r="35" spans="1:2" x14ac:dyDescent="0.2">
      <c r="A35" s="99">
        <v>34</v>
      </c>
      <c r="B35">
        <v>11</v>
      </c>
    </row>
    <row r="36" spans="1:2" x14ac:dyDescent="0.2">
      <c r="A36" s="99">
        <v>35</v>
      </c>
      <c r="B36">
        <v>10</v>
      </c>
    </row>
    <row r="37" spans="1:2" x14ac:dyDescent="0.2">
      <c r="A37" s="99">
        <v>36</v>
      </c>
      <c r="B37">
        <v>14</v>
      </c>
    </row>
    <row r="38" spans="1:2" x14ac:dyDescent="0.2">
      <c r="A38" s="99">
        <v>37</v>
      </c>
      <c r="B38">
        <v>8</v>
      </c>
    </row>
    <row r="39" spans="1:2" x14ac:dyDescent="0.2">
      <c r="A39" s="99">
        <v>38</v>
      </c>
      <c r="B39">
        <v>4</v>
      </c>
    </row>
    <row r="40" spans="1:2" x14ac:dyDescent="0.2">
      <c r="A40" s="99">
        <v>39</v>
      </c>
      <c r="B40">
        <v>11</v>
      </c>
    </row>
    <row r="41" spans="1:2" x14ac:dyDescent="0.2">
      <c r="A41" s="99">
        <v>40</v>
      </c>
      <c r="B41">
        <v>9</v>
      </c>
    </row>
    <row r="42" spans="1:2" x14ac:dyDescent="0.2">
      <c r="A42" s="99">
        <v>41</v>
      </c>
      <c r="B42">
        <v>6</v>
      </c>
    </row>
    <row r="43" spans="1:2" x14ac:dyDescent="0.2">
      <c r="A43" s="99">
        <v>42</v>
      </c>
      <c r="B43">
        <v>12</v>
      </c>
    </row>
    <row r="44" spans="1:2" x14ac:dyDescent="0.2">
      <c r="A44" s="99">
        <v>43</v>
      </c>
      <c r="B44">
        <v>6</v>
      </c>
    </row>
    <row r="45" spans="1:2" x14ac:dyDescent="0.2">
      <c r="A45" s="99">
        <v>44</v>
      </c>
      <c r="B45">
        <v>4</v>
      </c>
    </row>
    <row r="46" spans="1:2" x14ac:dyDescent="0.2">
      <c r="A46" s="99">
        <v>45</v>
      </c>
      <c r="B46">
        <v>6</v>
      </c>
    </row>
    <row r="47" spans="1:2" x14ac:dyDescent="0.2">
      <c r="A47" s="99">
        <v>46</v>
      </c>
      <c r="B47">
        <v>10</v>
      </c>
    </row>
    <row r="48" spans="1:2" x14ac:dyDescent="0.2">
      <c r="A48" s="99">
        <v>47</v>
      </c>
      <c r="B48">
        <v>6</v>
      </c>
    </row>
    <row r="49" spans="1:2" x14ac:dyDescent="0.2">
      <c r="A49" s="99">
        <v>48</v>
      </c>
      <c r="B49">
        <v>12</v>
      </c>
    </row>
    <row r="50" spans="1:2" x14ac:dyDescent="0.2">
      <c r="A50" s="99">
        <v>49</v>
      </c>
      <c r="B50">
        <v>9</v>
      </c>
    </row>
    <row r="51" spans="1:2" x14ac:dyDescent="0.2">
      <c r="A51" s="99">
        <v>50</v>
      </c>
      <c r="B51">
        <v>16</v>
      </c>
    </row>
    <row r="52" spans="1:2" x14ac:dyDescent="0.2">
      <c r="A52" s="99">
        <v>51</v>
      </c>
      <c r="B52">
        <v>14</v>
      </c>
    </row>
    <row r="53" spans="1:2" x14ac:dyDescent="0.2">
      <c r="A53" s="99">
        <v>52</v>
      </c>
      <c r="B53">
        <v>4</v>
      </c>
    </row>
    <row r="54" spans="1:2" x14ac:dyDescent="0.2">
      <c r="A54" s="99">
        <v>53</v>
      </c>
      <c r="B54">
        <v>10</v>
      </c>
    </row>
    <row r="55" spans="1:2" x14ac:dyDescent="0.2">
      <c r="A55" s="99">
        <v>54</v>
      </c>
      <c r="B55">
        <v>8</v>
      </c>
    </row>
    <row r="56" spans="1:2" x14ac:dyDescent="0.2">
      <c r="A56" s="99">
        <v>55</v>
      </c>
      <c r="B56">
        <v>9</v>
      </c>
    </row>
    <row r="57" spans="1:2" x14ac:dyDescent="0.2">
      <c r="A57" s="99">
        <v>56</v>
      </c>
      <c r="B57">
        <v>5</v>
      </c>
    </row>
    <row r="58" spans="1:2" x14ac:dyDescent="0.2">
      <c r="A58" s="99">
        <v>57</v>
      </c>
      <c r="B58">
        <v>7</v>
      </c>
    </row>
    <row r="59" spans="1:2" x14ac:dyDescent="0.2">
      <c r="A59" s="99">
        <v>58</v>
      </c>
      <c r="B59">
        <v>5</v>
      </c>
    </row>
    <row r="60" spans="1:2" x14ac:dyDescent="0.2">
      <c r="A60" s="99">
        <v>59</v>
      </c>
      <c r="B60">
        <v>12</v>
      </c>
    </row>
    <row r="61" spans="1:2" x14ac:dyDescent="0.2">
      <c r="A61" s="99">
        <v>60</v>
      </c>
      <c r="B61">
        <v>6</v>
      </c>
    </row>
    <row r="62" spans="1:2" x14ac:dyDescent="0.2">
      <c r="A62" s="99">
        <v>61</v>
      </c>
      <c r="B62">
        <v>11</v>
      </c>
    </row>
    <row r="63" spans="1:2" x14ac:dyDescent="0.2">
      <c r="A63" s="99">
        <v>62</v>
      </c>
      <c r="B63">
        <v>4</v>
      </c>
    </row>
    <row r="64" spans="1:2" x14ac:dyDescent="0.2">
      <c r="A64" s="99">
        <v>63</v>
      </c>
      <c r="B64">
        <v>6</v>
      </c>
    </row>
    <row r="65" spans="1:2" x14ac:dyDescent="0.2">
      <c r="A65" s="99">
        <v>64</v>
      </c>
      <c r="B65">
        <v>5</v>
      </c>
    </row>
    <row r="66" spans="1:2" x14ac:dyDescent="0.2">
      <c r="A66" s="99">
        <v>65</v>
      </c>
      <c r="B66">
        <v>6</v>
      </c>
    </row>
    <row r="67" spans="1:2" x14ac:dyDescent="0.2">
      <c r="A67" s="99">
        <v>66</v>
      </c>
      <c r="B67">
        <v>7</v>
      </c>
    </row>
    <row r="68" spans="1:2" x14ac:dyDescent="0.2">
      <c r="A68" s="99">
        <v>67</v>
      </c>
      <c r="B68">
        <v>3</v>
      </c>
    </row>
    <row r="69" spans="1:2" x14ac:dyDescent="0.2">
      <c r="A69" s="99">
        <v>68</v>
      </c>
      <c r="B69">
        <v>11</v>
      </c>
    </row>
    <row r="70" spans="1:2" x14ac:dyDescent="0.2">
      <c r="A70" s="99">
        <v>69</v>
      </c>
      <c r="B70">
        <v>10</v>
      </c>
    </row>
    <row r="71" spans="1:2" x14ac:dyDescent="0.2">
      <c r="A71" s="99">
        <v>70</v>
      </c>
      <c r="B71">
        <v>6</v>
      </c>
    </row>
    <row r="72" spans="1:2" x14ac:dyDescent="0.2">
      <c r="A72" s="99">
        <v>71</v>
      </c>
      <c r="B72">
        <v>9</v>
      </c>
    </row>
    <row r="73" spans="1:2" x14ac:dyDescent="0.2">
      <c r="A73" s="99">
        <v>72</v>
      </c>
      <c r="B73">
        <v>6</v>
      </c>
    </row>
    <row r="74" spans="1:2" x14ac:dyDescent="0.2">
      <c r="A74" s="99">
        <v>73</v>
      </c>
      <c r="B74">
        <v>11</v>
      </c>
    </row>
    <row r="75" spans="1:2" x14ac:dyDescent="0.2">
      <c r="A75" s="99">
        <v>74</v>
      </c>
      <c r="B75">
        <v>9</v>
      </c>
    </row>
    <row r="76" spans="1:2" x14ac:dyDescent="0.2">
      <c r="A76" s="99">
        <v>75</v>
      </c>
      <c r="B76">
        <v>5</v>
      </c>
    </row>
    <row r="77" spans="1:2" x14ac:dyDescent="0.2">
      <c r="A77" s="99">
        <v>76</v>
      </c>
      <c r="B77">
        <v>5</v>
      </c>
    </row>
    <row r="78" spans="1:2" x14ac:dyDescent="0.2">
      <c r="A78" s="99">
        <v>77</v>
      </c>
      <c r="B78">
        <v>8</v>
      </c>
    </row>
    <row r="79" spans="1:2" x14ac:dyDescent="0.2">
      <c r="A79" s="99">
        <v>78</v>
      </c>
      <c r="B79">
        <v>9</v>
      </c>
    </row>
    <row r="80" spans="1:2" x14ac:dyDescent="0.2">
      <c r="A80" s="99">
        <v>79</v>
      </c>
      <c r="B80">
        <v>4</v>
      </c>
    </row>
    <row r="81" spans="1:2" x14ac:dyDescent="0.2">
      <c r="A81" s="99">
        <v>80</v>
      </c>
      <c r="B81">
        <v>11</v>
      </c>
    </row>
    <row r="82" spans="1:2" x14ac:dyDescent="0.2">
      <c r="A82" s="99">
        <v>81</v>
      </c>
      <c r="B82">
        <v>7</v>
      </c>
    </row>
    <row r="83" spans="1:2" x14ac:dyDescent="0.2">
      <c r="A83" s="99">
        <v>82</v>
      </c>
      <c r="B83">
        <v>8</v>
      </c>
    </row>
    <row r="84" spans="1:2" x14ac:dyDescent="0.2">
      <c r="A84" s="99">
        <v>83</v>
      </c>
      <c r="B84">
        <v>7</v>
      </c>
    </row>
    <row r="85" spans="1:2" x14ac:dyDescent="0.2">
      <c r="A85" s="99">
        <v>84</v>
      </c>
      <c r="B85">
        <v>11</v>
      </c>
    </row>
    <row r="86" spans="1:2" x14ac:dyDescent="0.2">
      <c r="A86" s="99">
        <v>85</v>
      </c>
      <c r="B86">
        <v>10</v>
      </c>
    </row>
    <row r="87" spans="1:2" x14ac:dyDescent="0.2">
      <c r="A87" s="99">
        <v>86</v>
      </c>
      <c r="B87">
        <v>3</v>
      </c>
    </row>
    <row r="88" spans="1:2" x14ac:dyDescent="0.2">
      <c r="A88" s="99">
        <v>87</v>
      </c>
      <c r="B88">
        <v>6</v>
      </c>
    </row>
    <row r="89" spans="1:2" x14ac:dyDescent="0.2">
      <c r="A89" s="99">
        <v>88</v>
      </c>
      <c r="B89">
        <v>8</v>
      </c>
    </row>
    <row r="90" spans="1:2" x14ac:dyDescent="0.2">
      <c r="A90" s="99">
        <v>89</v>
      </c>
      <c r="B90">
        <v>8</v>
      </c>
    </row>
    <row r="91" spans="1:2" x14ac:dyDescent="0.2">
      <c r="A91" s="99">
        <v>90</v>
      </c>
      <c r="B91">
        <v>7</v>
      </c>
    </row>
    <row r="92" spans="1:2" x14ac:dyDescent="0.2">
      <c r="A92" s="99">
        <v>91</v>
      </c>
      <c r="B92">
        <v>6</v>
      </c>
    </row>
    <row r="93" spans="1:2" x14ac:dyDescent="0.2">
      <c r="A93" s="99">
        <v>92</v>
      </c>
      <c r="B93">
        <v>6</v>
      </c>
    </row>
    <row r="94" spans="1:2" x14ac:dyDescent="0.2">
      <c r="A94" s="99">
        <v>93</v>
      </c>
      <c r="B94">
        <v>7</v>
      </c>
    </row>
    <row r="95" spans="1:2" x14ac:dyDescent="0.2">
      <c r="A95" s="99">
        <v>94</v>
      </c>
      <c r="B95">
        <v>9</v>
      </c>
    </row>
    <row r="96" spans="1:2" x14ac:dyDescent="0.2">
      <c r="A96" s="99">
        <v>95</v>
      </c>
      <c r="B96">
        <v>5</v>
      </c>
    </row>
    <row r="97" spans="1:2" x14ac:dyDescent="0.2">
      <c r="A97" s="99">
        <v>96</v>
      </c>
      <c r="B97">
        <v>24</v>
      </c>
    </row>
    <row r="98" spans="1:2" x14ac:dyDescent="0.2">
      <c r="A98" s="99">
        <v>97</v>
      </c>
      <c r="B98">
        <v>12</v>
      </c>
    </row>
    <row r="99" spans="1:2" x14ac:dyDescent="0.2">
      <c r="A99" s="99">
        <v>98</v>
      </c>
      <c r="B99">
        <v>1</v>
      </c>
    </row>
    <row r="100" spans="1:2" x14ac:dyDescent="0.2">
      <c r="A100" s="99">
        <v>99</v>
      </c>
      <c r="B100">
        <v>3</v>
      </c>
    </row>
    <row r="101" spans="1:2" x14ac:dyDescent="0.2">
      <c r="A101" s="99">
        <v>100</v>
      </c>
      <c r="B101">
        <v>7</v>
      </c>
    </row>
    <row r="102" spans="1:2" x14ac:dyDescent="0.2">
      <c r="A102" s="99">
        <v>101</v>
      </c>
      <c r="B102">
        <v>7</v>
      </c>
    </row>
    <row r="103" spans="1:2" x14ac:dyDescent="0.2">
      <c r="A103" s="99">
        <v>102</v>
      </c>
      <c r="B103">
        <v>6</v>
      </c>
    </row>
    <row r="104" spans="1:2" x14ac:dyDescent="0.2">
      <c r="A104" s="99">
        <v>103</v>
      </c>
      <c r="B104">
        <v>10</v>
      </c>
    </row>
    <row r="105" spans="1:2" x14ac:dyDescent="0.2">
      <c r="A105" s="99">
        <v>104</v>
      </c>
      <c r="B105">
        <v>12</v>
      </c>
    </row>
    <row r="106" spans="1:2" x14ac:dyDescent="0.2">
      <c r="A106" s="99">
        <v>105</v>
      </c>
      <c r="B106">
        <v>6</v>
      </c>
    </row>
    <row r="107" spans="1:2" x14ac:dyDescent="0.2">
      <c r="A107" s="99">
        <v>106</v>
      </c>
      <c r="B107">
        <v>9</v>
      </c>
    </row>
    <row r="108" spans="1:2" x14ac:dyDescent="0.2">
      <c r="A108" s="99">
        <v>107</v>
      </c>
      <c r="B108">
        <v>10</v>
      </c>
    </row>
    <row r="109" spans="1:2" x14ac:dyDescent="0.2">
      <c r="A109" s="99">
        <v>108</v>
      </c>
      <c r="B109">
        <v>7</v>
      </c>
    </row>
    <row r="110" spans="1:2" x14ac:dyDescent="0.2">
      <c r="A110" s="99">
        <v>109</v>
      </c>
      <c r="B110">
        <v>6</v>
      </c>
    </row>
    <row r="111" spans="1:2" x14ac:dyDescent="0.2">
      <c r="A111" s="99">
        <v>110</v>
      </c>
      <c r="B111">
        <v>8</v>
      </c>
    </row>
    <row r="112" spans="1:2" x14ac:dyDescent="0.2">
      <c r="A112" s="99">
        <v>111</v>
      </c>
      <c r="B112">
        <v>6</v>
      </c>
    </row>
    <row r="113" spans="1:2" x14ac:dyDescent="0.2">
      <c r="A113" s="99">
        <v>112</v>
      </c>
      <c r="B113">
        <v>8</v>
      </c>
    </row>
    <row r="114" spans="1:2" x14ac:dyDescent="0.2">
      <c r="A114" s="99">
        <v>113</v>
      </c>
      <c r="B114">
        <v>2</v>
      </c>
    </row>
    <row r="115" spans="1:2" x14ac:dyDescent="0.2">
      <c r="A115" s="99">
        <v>114</v>
      </c>
      <c r="B115">
        <v>8</v>
      </c>
    </row>
    <row r="116" spans="1:2" x14ac:dyDescent="0.2">
      <c r="A116" s="99">
        <v>115</v>
      </c>
      <c r="B116">
        <v>1</v>
      </c>
    </row>
    <row r="117" spans="1:2" x14ac:dyDescent="0.2">
      <c r="A117" s="99"/>
    </row>
    <row r="118" spans="1:2" x14ac:dyDescent="0.2">
      <c r="A118" s="99"/>
    </row>
    <row r="119" spans="1:2" x14ac:dyDescent="0.2">
      <c r="A119" s="99"/>
    </row>
    <row r="120" spans="1:2" x14ac:dyDescent="0.2">
      <c r="A120" s="99"/>
    </row>
    <row r="121" spans="1:2" x14ac:dyDescent="0.2">
      <c r="A121" s="99"/>
    </row>
    <row r="122" spans="1:2" x14ac:dyDescent="0.2">
      <c r="A122" s="99"/>
    </row>
    <row r="123" spans="1:2" x14ac:dyDescent="0.2">
      <c r="A123" s="99"/>
    </row>
    <row r="124" spans="1:2" x14ac:dyDescent="0.2">
      <c r="A124" s="99"/>
    </row>
    <row r="125" spans="1:2" x14ac:dyDescent="0.2">
      <c r="A125" s="99"/>
    </row>
    <row r="126" spans="1:2" x14ac:dyDescent="0.2">
      <c r="A126" s="99"/>
    </row>
    <row r="127" spans="1:2" x14ac:dyDescent="0.2">
      <c r="A127" s="99"/>
    </row>
    <row r="128" spans="1:2" x14ac:dyDescent="0.2">
      <c r="A128" s="99"/>
    </row>
    <row r="129" spans="1:1" x14ac:dyDescent="0.2">
      <c r="A129" s="99"/>
    </row>
    <row r="130" spans="1:1" x14ac:dyDescent="0.2">
      <c r="A130" s="99"/>
    </row>
    <row r="131" spans="1:1" x14ac:dyDescent="0.2">
      <c r="A131" s="99"/>
    </row>
    <row r="132" spans="1:1" x14ac:dyDescent="0.2">
      <c r="A132" s="99"/>
    </row>
    <row r="133" spans="1:1" x14ac:dyDescent="0.2">
      <c r="A133" s="99"/>
    </row>
    <row r="134" spans="1:1" x14ac:dyDescent="0.2">
      <c r="A134" s="99"/>
    </row>
    <row r="135" spans="1:1" x14ac:dyDescent="0.2">
      <c r="A135" s="99"/>
    </row>
    <row r="136" spans="1:1" x14ac:dyDescent="0.2">
      <c r="A136" s="99"/>
    </row>
    <row r="137" spans="1:1" x14ac:dyDescent="0.2">
      <c r="A137" s="99"/>
    </row>
    <row r="138" spans="1:1" x14ac:dyDescent="0.2">
      <c r="A138" s="99"/>
    </row>
    <row r="139" spans="1:1" x14ac:dyDescent="0.2">
      <c r="A139" s="99"/>
    </row>
    <row r="140" spans="1:1" x14ac:dyDescent="0.2">
      <c r="A140" s="99"/>
    </row>
    <row r="141" spans="1:1" x14ac:dyDescent="0.2">
      <c r="A141" s="99"/>
    </row>
    <row r="142" spans="1:1" x14ac:dyDescent="0.2">
      <c r="A142" s="99"/>
    </row>
    <row r="143" spans="1:1" x14ac:dyDescent="0.2">
      <c r="A143" s="99"/>
    </row>
    <row r="144" spans="1:1" x14ac:dyDescent="0.2">
      <c r="A144" s="99"/>
    </row>
    <row r="145" spans="1:1" x14ac:dyDescent="0.2">
      <c r="A145" s="99"/>
    </row>
    <row r="146" spans="1:1" x14ac:dyDescent="0.2">
      <c r="A146" s="99"/>
    </row>
    <row r="147" spans="1:1" x14ac:dyDescent="0.2">
      <c r="A147" s="99"/>
    </row>
    <row r="148" spans="1:1" x14ac:dyDescent="0.2">
      <c r="A148" s="99"/>
    </row>
    <row r="149" spans="1:1" x14ac:dyDescent="0.2">
      <c r="A149" s="99"/>
    </row>
    <row r="150" spans="1:1" x14ac:dyDescent="0.2">
      <c r="A150" s="99"/>
    </row>
    <row r="151" spans="1:1" x14ac:dyDescent="0.2">
      <c r="A151" s="99"/>
    </row>
    <row r="152" spans="1:1" x14ac:dyDescent="0.2">
      <c r="A152" s="99"/>
    </row>
    <row r="153" spans="1:1" x14ac:dyDescent="0.2">
      <c r="A153" s="99"/>
    </row>
    <row r="154" spans="1:1" x14ac:dyDescent="0.2">
      <c r="A154" s="99"/>
    </row>
    <row r="155" spans="1:1" x14ac:dyDescent="0.2">
      <c r="A155" s="99"/>
    </row>
    <row r="156" spans="1:1" x14ac:dyDescent="0.2">
      <c r="A156" s="99"/>
    </row>
    <row r="157" spans="1:1" x14ac:dyDescent="0.2">
      <c r="A157" s="99"/>
    </row>
    <row r="158" spans="1:1" x14ac:dyDescent="0.2">
      <c r="A158" s="99"/>
    </row>
    <row r="159" spans="1:1" x14ac:dyDescent="0.2">
      <c r="A159" s="99"/>
    </row>
    <row r="160" spans="1:1" x14ac:dyDescent="0.2">
      <c r="A160" s="99"/>
    </row>
    <row r="161" spans="1:1" x14ac:dyDescent="0.2">
      <c r="A161" s="99"/>
    </row>
    <row r="162" spans="1:1" x14ac:dyDescent="0.2">
      <c r="A162" s="99"/>
    </row>
    <row r="163" spans="1:1" x14ac:dyDescent="0.2">
      <c r="A163" s="99"/>
    </row>
    <row r="164" spans="1:1" x14ac:dyDescent="0.2">
      <c r="A164" s="99"/>
    </row>
    <row r="165" spans="1:1" x14ac:dyDescent="0.2">
      <c r="A165" s="99"/>
    </row>
    <row r="166" spans="1:1" x14ac:dyDescent="0.2">
      <c r="A166" s="99"/>
    </row>
    <row r="167" spans="1:1" x14ac:dyDescent="0.2">
      <c r="A167" s="99"/>
    </row>
    <row r="168" spans="1:1" x14ac:dyDescent="0.2">
      <c r="A168" s="99"/>
    </row>
    <row r="169" spans="1:1" x14ac:dyDescent="0.2">
      <c r="A169" s="99"/>
    </row>
    <row r="170" spans="1:1" x14ac:dyDescent="0.2">
      <c r="A170" s="99"/>
    </row>
    <row r="171" spans="1:1" x14ac:dyDescent="0.2">
      <c r="A171" s="99"/>
    </row>
    <row r="172" spans="1:1" x14ac:dyDescent="0.2">
      <c r="A172" s="99"/>
    </row>
    <row r="173" spans="1:1" x14ac:dyDescent="0.2">
      <c r="A173" s="99"/>
    </row>
    <row r="174" spans="1:1" x14ac:dyDescent="0.2">
      <c r="A174" s="99"/>
    </row>
    <row r="175" spans="1:1" x14ac:dyDescent="0.2">
      <c r="A175" s="99"/>
    </row>
    <row r="176" spans="1:1" x14ac:dyDescent="0.2">
      <c r="A176" s="99"/>
    </row>
    <row r="177" spans="1:1" x14ac:dyDescent="0.2">
      <c r="A177" s="99"/>
    </row>
    <row r="178" spans="1:1" x14ac:dyDescent="0.2">
      <c r="A178" s="99"/>
    </row>
    <row r="179" spans="1:1" x14ac:dyDescent="0.2">
      <c r="A179" s="99"/>
    </row>
    <row r="180" spans="1:1" x14ac:dyDescent="0.2">
      <c r="A180" s="99"/>
    </row>
    <row r="181" spans="1:1" x14ac:dyDescent="0.2">
      <c r="A181" s="99"/>
    </row>
    <row r="182" spans="1:1" x14ac:dyDescent="0.2">
      <c r="A182" s="99"/>
    </row>
    <row r="183" spans="1:1" x14ac:dyDescent="0.2">
      <c r="A183" s="99"/>
    </row>
    <row r="184" spans="1:1" x14ac:dyDescent="0.2">
      <c r="A184" s="99"/>
    </row>
    <row r="185" spans="1:1" x14ac:dyDescent="0.2">
      <c r="A185" s="99"/>
    </row>
    <row r="186" spans="1:1" x14ac:dyDescent="0.2">
      <c r="A186" s="99"/>
    </row>
    <row r="187" spans="1:1" x14ac:dyDescent="0.2">
      <c r="A187" s="99"/>
    </row>
    <row r="188" spans="1:1" x14ac:dyDescent="0.2">
      <c r="A188" s="99"/>
    </row>
    <row r="189" spans="1:1" x14ac:dyDescent="0.2">
      <c r="A189" s="99"/>
    </row>
    <row r="190" spans="1:1" x14ac:dyDescent="0.2">
      <c r="A190" s="99"/>
    </row>
    <row r="191" spans="1:1" x14ac:dyDescent="0.2">
      <c r="A191" s="99"/>
    </row>
    <row r="192" spans="1:1" x14ac:dyDescent="0.2">
      <c r="A192" s="99"/>
    </row>
    <row r="193" spans="1:1" x14ac:dyDescent="0.2">
      <c r="A193" s="99"/>
    </row>
    <row r="194" spans="1:1" x14ac:dyDescent="0.2">
      <c r="A194" s="99"/>
    </row>
    <row r="195" spans="1:1" x14ac:dyDescent="0.2">
      <c r="A195" s="99"/>
    </row>
    <row r="196" spans="1:1" x14ac:dyDescent="0.2">
      <c r="A196" s="99"/>
    </row>
    <row r="197" spans="1:1" x14ac:dyDescent="0.2">
      <c r="A197" s="99"/>
    </row>
    <row r="198" spans="1:1" x14ac:dyDescent="0.2">
      <c r="A198" s="99"/>
    </row>
    <row r="199" spans="1:1" x14ac:dyDescent="0.2">
      <c r="A199" s="99"/>
    </row>
    <row r="200" spans="1:1" x14ac:dyDescent="0.2">
      <c r="A200" s="99"/>
    </row>
    <row r="201" spans="1:1" x14ac:dyDescent="0.2">
      <c r="A201" s="99"/>
    </row>
    <row r="202" spans="1:1" x14ac:dyDescent="0.2">
      <c r="A202" s="99"/>
    </row>
    <row r="203" spans="1:1" x14ac:dyDescent="0.2">
      <c r="A203" s="99"/>
    </row>
    <row r="204" spans="1:1" x14ac:dyDescent="0.2">
      <c r="A204" s="99"/>
    </row>
    <row r="205" spans="1:1" x14ac:dyDescent="0.2">
      <c r="A205" s="99"/>
    </row>
    <row r="206" spans="1:1" x14ac:dyDescent="0.2">
      <c r="A206" s="99"/>
    </row>
    <row r="207" spans="1:1" x14ac:dyDescent="0.2">
      <c r="A207" s="99"/>
    </row>
    <row r="208" spans="1:1" x14ac:dyDescent="0.2">
      <c r="A208" s="99"/>
    </row>
    <row r="209" spans="1:1" x14ac:dyDescent="0.2">
      <c r="A209" s="99"/>
    </row>
    <row r="210" spans="1:1" x14ac:dyDescent="0.2">
      <c r="A210" s="99"/>
    </row>
    <row r="211" spans="1:1" x14ac:dyDescent="0.2">
      <c r="A211" s="99"/>
    </row>
    <row r="212" spans="1:1" x14ac:dyDescent="0.2">
      <c r="A212" s="99"/>
    </row>
    <row r="213" spans="1:1" x14ac:dyDescent="0.2">
      <c r="A213" s="99"/>
    </row>
    <row r="214" spans="1:1" x14ac:dyDescent="0.2">
      <c r="A214" s="99"/>
    </row>
    <row r="215" spans="1:1" x14ac:dyDescent="0.2">
      <c r="A215" s="99"/>
    </row>
    <row r="216" spans="1:1" x14ac:dyDescent="0.2">
      <c r="A216" s="99"/>
    </row>
    <row r="217" spans="1:1" x14ac:dyDescent="0.2">
      <c r="A217" s="99"/>
    </row>
    <row r="218" spans="1:1" x14ac:dyDescent="0.2">
      <c r="A218" s="99"/>
    </row>
    <row r="219" spans="1:1" x14ac:dyDescent="0.2">
      <c r="A219" s="99"/>
    </row>
    <row r="220" spans="1:1" x14ac:dyDescent="0.2">
      <c r="A220" s="99"/>
    </row>
    <row r="221" spans="1:1" x14ac:dyDescent="0.2">
      <c r="A221" s="99"/>
    </row>
    <row r="222" spans="1:1" x14ac:dyDescent="0.2">
      <c r="A222" s="99"/>
    </row>
    <row r="223" spans="1:1" x14ac:dyDescent="0.2">
      <c r="A223" s="99"/>
    </row>
    <row r="224" spans="1:1" x14ac:dyDescent="0.2">
      <c r="A224" s="99"/>
    </row>
    <row r="225" spans="1:1" x14ac:dyDescent="0.2">
      <c r="A225" s="99"/>
    </row>
    <row r="226" spans="1:1" x14ac:dyDescent="0.2">
      <c r="A226" s="99"/>
    </row>
    <row r="227" spans="1:1" x14ac:dyDescent="0.2">
      <c r="A227" s="99"/>
    </row>
    <row r="228" spans="1:1" x14ac:dyDescent="0.2">
      <c r="A228" s="99"/>
    </row>
    <row r="229" spans="1:1" x14ac:dyDescent="0.2">
      <c r="A229" s="99"/>
    </row>
    <row r="230" spans="1:1" x14ac:dyDescent="0.2">
      <c r="A230" s="99"/>
    </row>
    <row r="231" spans="1:1" x14ac:dyDescent="0.2">
      <c r="A231" s="99"/>
    </row>
    <row r="232" spans="1:1" x14ac:dyDescent="0.2">
      <c r="A232" s="99"/>
    </row>
    <row r="233" spans="1:1" x14ac:dyDescent="0.2">
      <c r="A233" s="99"/>
    </row>
    <row r="234" spans="1:1" x14ac:dyDescent="0.2">
      <c r="A234" s="99"/>
    </row>
    <row r="235" spans="1:1" x14ac:dyDescent="0.2">
      <c r="A235" s="99"/>
    </row>
    <row r="236" spans="1:1" x14ac:dyDescent="0.2">
      <c r="A236" s="99"/>
    </row>
    <row r="237" spans="1:1" x14ac:dyDescent="0.2">
      <c r="A237" s="99"/>
    </row>
    <row r="238" spans="1:1" x14ac:dyDescent="0.2">
      <c r="A238" s="99"/>
    </row>
    <row r="239" spans="1:1" x14ac:dyDescent="0.2">
      <c r="A239" s="99"/>
    </row>
    <row r="240" spans="1:1" x14ac:dyDescent="0.2">
      <c r="A240" s="99"/>
    </row>
    <row r="241" spans="1:1" x14ac:dyDescent="0.2">
      <c r="A241" s="99"/>
    </row>
    <row r="242" spans="1:1" x14ac:dyDescent="0.2">
      <c r="A242" s="99"/>
    </row>
    <row r="243" spans="1:1" x14ac:dyDescent="0.2">
      <c r="A243" s="99"/>
    </row>
    <row r="244" spans="1:1" x14ac:dyDescent="0.2">
      <c r="A244" s="99"/>
    </row>
    <row r="245" spans="1:1" x14ac:dyDescent="0.2">
      <c r="A245" s="99"/>
    </row>
    <row r="246" spans="1:1" x14ac:dyDescent="0.2">
      <c r="A246" s="99"/>
    </row>
    <row r="247" spans="1:1" x14ac:dyDescent="0.2">
      <c r="A247" s="99"/>
    </row>
    <row r="248" spans="1:1" x14ac:dyDescent="0.2">
      <c r="A248" s="99"/>
    </row>
    <row r="249" spans="1:1" x14ac:dyDescent="0.2">
      <c r="A249" s="99"/>
    </row>
    <row r="250" spans="1:1" x14ac:dyDescent="0.2">
      <c r="A250" s="99"/>
    </row>
    <row r="251" spans="1:1" x14ac:dyDescent="0.2">
      <c r="A251" s="99"/>
    </row>
    <row r="252" spans="1:1" x14ac:dyDescent="0.2">
      <c r="A252" s="99"/>
    </row>
    <row r="253" spans="1:1" x14ac:dyDescent="0.2">
      <c r="A253" s="99"/>
    </row>
    <row r="254" spans="1:1" x14ac:dyDescent="0.2">
      <c r="A254" s="99"/>
    </row>
    <row r="255" spans="1:1" x14ac:dyDescent="0.2">
      <c r="A255" s="99"/>
    </row>
    <row r="256" spans="1:1" x14ac:dyDescent="0.2">
      <c r="A256" s="99"/>
    </row>
    <row r="257" spans="1:1" x14ac:dyDescent="0.2">
      <c r="A257" s="99"/>
    </row>
    <row r="258" spans="1:1" x14ac:dyDescent="0.2">
      <c r="A258" s="99"/>
    </row>
    <row r="259" spans="1:1" x14ac:dyDescent="0.2">
      <c r="A259" s="99"/>
    </row>
    <row r="260" spans="1:1" x14ac:dyDescent="0.2">
      <c r="A260" s="99"/>
    </row>
    <row r="261" spans="1:1" x14ac:dyDescent="0.2">
      <c r="A261" s="99"/>
    </row>
    <row r="262" spans="1:1" x14ac:dyDescent="0.2">
      <c r="A262" s="99"/>
    </row>
    <row r="263" spans="1:1" x14ac:dyDescent="0.2">
      <c r="A263" s="99"/>
    </row>
    <row r="264" spans="1:1" x14ac:dyDescent="0.2">
      <c r="A264" s="99"/>
    </row>
    <row r="265" spans="1:1" x14ac:dyDescent="0.2">
      <c r="A265" s="99"/>
    </row>
    <row r="266" spans="1:1" x14ac:dyDescent="0.2">
      <c r="A266" s="99"/>
    </row>
    <row r="267" spans="1:1" x14ac:dyDescent="0.2">
      <c r="A267" s="99"/>
    </row>
    <row r="268" spans="1:1" x14ac:dyDescent="0.2">
      <c r="A268" s="99"/>
    </row>
    <row r="269" spans="1:1" x14ac:dyDescent="0.2">
      <c r="A269" s="99"/>
    </row>
    <row r="270" spans="1:1" x14ac:dyDescent="0.2">
      <c r="A270" s="99"/>
    </row>
    <row r="271" spans="1:1" x14ac:dyDescent="0.2">
      <c r="A271" s="99"/>
    </row>
    <row r="272" spans="1:1" x14ac:dyDescent="0.2">
      <c r="A272" s="99"/>
    </row>
    <row r="273" spans="1:1" x14ac:dyDescent="0.2">
      <c r="A273" s="99"/>
    </row>
    <row r="274" spans="1:1" x14ac:dyDescent="0.2">
      <c r="A274" s="99"/>
    </row>
    <row r="275" spans="1:1" x14ac:dyDescent="0.2">
      <c r="A275" s="99"/>
    </row>
    <row r="276" spans="1:1" x14ac:dyDescent="0.2">
      <c r="A276" s="99"/>
    </row>
    <row r="277" spans="1:1" x14ac:dyDescent="0.2">
      <c r="A277" s="99"/>
    </row>
    <row r="278" spans="1:1" x14ac:dyDescent="0.2">
      <c r="A278" s="99"/>
    </row>
    <row r="279" spans="1:1" x14ac:dyDescent="0.2">
      <c r="A279" s="99"/>
    </row>
    <row r="280" spans="1:1" x14ac:dyDescent="0.2">
      <c r="A280" s="99"/>
    </row>
    <row r="281" spans="1:1" x14ac:dyDescent="0.2">
      <c r="A281" s="99"/>
    </row>
    <row r="282" spans="1:1" x14ac:dyDescent="0.2">
      <c r="A282" s="99"/>
    </row>
    <row r="283" spans="1:1" x14ac:dyDescent="0.2">
      <c r="A283" s="99"/>
    </row>
    <row r="284" spans="1:1" x14ac:dyDescent="0.2">
      <c r="A284" s="99"/>
    </row>
    <row r="285" spans="1:1" x14ac:dyDescent="0.2">
      <c r="A285" s="99"/>
    </row>
    <row r="286" spans="1:1" x14ac:dyDescent="0.2">
      <c r="A286" s="99"/>
    </row>
    <row r="287" spans="1:1" x14ac:dyDescent="0.2">
      <c r="A287" s="99"/>
    </row>
    <row r="288" spans="1:1" x14ac:dyDescent="0.2">
      <c r="A288" s="99"/>
    </row>
    <row r="289" spans="1:1" x14ac:dyDescent="0.2">
      <c r="A289" s="99"/>
    </row>
    <row r="290" spans="1:1" x14ac:dyDescent="0.2">
      <c r="A290" s="99"/>
    </row>
    <row r="291" spans="1:1" x14ac:dyDescent="0.2">
      <c r="A291" s="99"/>
    </row>
    <row r="292" spans="1:1" x14ac:dyDescent="0.2">
      <c r="A292" s="99"/>
    </row>
    <row r="293" spans="1:1" x14ac:dyDescent="0.2">
      <c r="A293" s="99"/>
    </row>
    <row r="294" spans="1:1" x14ac:dyDescent="0.2">
      <c r="A294" s="99"/>
    </row>
    <row r="295" spans="1:1" x14ac:dyDescent="0.2">
      <c r="A295" s="99"/>
    </row>
    <row r="296" spans="1:1" x14ac:dyDescent="0.2">
      <c r="A296" s="99"/>
    </row>
    <row r="297" spans="1:1" x14ac:dyDescent="0.2">
      <c r="A297" s="99"/>
    </row>
    <row r="298" spans="1:1" x14ac:dyDescent="0.2">
      <c r="A298" s="99"/>
    </row>
    <row r="299" spans="1:1" x14ac:dyDescent="0.2">
      <c r="A299" s="99"/>
    </row>
    <row r="300" spans="1:1" x14ac:dyDescent="0.2">
      <c r="A300" s="99"/>
    </row>
    <row r="301" spans="1:1" x14ac:dyDescent="0.2">
      <c r="A301" s="99"/>
    </row>
    <row r="302" spans="1:1" x14ac:dyDescent="0.2">
      <c r="A302" s="99"/>
    </row>
    <row r="303" spans="1:1" x14ac:dyDescent="0.2">
      <c r="A303" s="99"/>
    </row>
    <row r="304" spans="1:1" x14ac:dyDescent="0.2">
      <c r="A304" s="99"/>
    </row>
    <row r="305" spans="1:1" x14ac:dyDescent="0.2">
      <c r="A305" s="99"/>
    </row>
    <row r="306" spans="1:1" x14ac:dyDescent="0.2">
      <c r="A306" s="99"/>
    </row>
    <row r="307" spans="1:1" x14ac:dyDescent="0.2">
      <c r="A307" s="99"/>
    </row>
    <row r="308" spans="1:1" x14ac:dyDescent="0.2">
      <c r="A308" s="99"/>
    </row>
    <row r="309" spans="1:1" x14ac:dyDescent="0.2">
      <c r="A309" s="99"/>
    </row>
    <row r="310" spans="1:1" x14ac:dyDescent="0.2">
      <c r="A310" s="99"/>
    </row>
    <row r="311" spans="1:1" x14ac:dyDescent="0.2">
      <c r="A311" s="99"/>
    </row>
    <row r="312" spans="1:1" x14ac:dyDescent="0.2">
      <c r="A312" s="99"/>
    </row>
    <row r="313" spans="1:1" x14ac:dyDescent="0.2">
      <c r="A313" s="99"/>
    </row>
    <row r="314" spans="1:1" x14ac:dyDescent="0.2">
      <c r="A314" s="99"/>
    </row>
    <row r="315" spans="1:1" x14ac:dyDescent="0.2">
      <c r="A315" s="99"/>
    </row>
    <row r="316" spans="1:1" x14ac:dyDescent="0.2">
      <c r="A316" s="99"/>
    </row>
    <row r="317" spans="1:1" x14ac:dyDescent="0.2">
      <c r="A317" s="99"/>
    </row>
    <row r="318" spans="1:1" x14ac:dyDescent="0.2">
      <c r="A318" s="99"/>
    </row>
    <row r="319" spans="1:1" x14ac:dyDescent="0.2">
      <c r="A319" s="99"/>
    </row>
    <row r="320" spans="1:1" x14ac:dyDescent="0.2">
      <c r="A320" s="99"/>
    </row>
    <row r="321" spans="1:1" x14ac:dyDescent="0.2">
      <c r="A321" s="99"/>
    </row>
    <row r="322" spans="1:1" x14ac:dyDescent="0.2">
      <c r="A322" s="99"/>
    </row>
    <row r="323" spans="1:1" x14ac:dyDescent="0.2">
      <c r="A323" s="99"/>
    </row>
    <row r="324" spans="1:1" x14ac:dyDescent="0.2">
      <c r="A324" s="99"/>
    </row>
    <row r="325" spans="1:1" x14ac:dyDescent="0.2">
      <c r="A325" s="99"/>
    </row>
    <row r="326" spans="1:1" x14ac:dyDescent="0.2">
      <c r="A326" s="99"/>
    </row>
    <row r="327" spans="1:1" x14ac:dyDescent="0.2">
      <c r="A327" s="99"/>
    </row>
    <row r="328" spans="1:1" x14ac:dyDescent="0.2">
      <c r="A328" s="99"/>
    </row>
    <row r="329" spans="1:1" x14ac:dyDescent="0.2">
      <c r="A329" s="99"/>
    </row>
    <row r="330" spans="1:1" x14ac:dyDescent="0.2">
      <c r="A330" s="99"/>
    </row>
    <row r="331" spans="1:1" x14ac:dyDescent="0.2">
      <c r="A331" s="99"/>
    </row>
    <row r="332" spans="1:1" x14ac:dyDescent="0.2">
      <c r="A332" s="99"/>
    </row>
    <row r="333" spans="1:1" x14ac:dyDescent="0.2">
      <c r="A333" s="99"/>
    </row>
    <row r="334" spans="1:1" x14ac:dyDescent="0.2">
      <c r="A334" s="99"/>
    </row>
    <row r="335" spans="1:1" x14ac:dyDescent="0.2">
      <c r="A335" s="99"/>
    </row>
    <row r="336" spans="1:1" x14ac:dyDescent="0.2">
      <c r="A336" s="99"/>
    </row>
    <row r="337" spans="1:1" x14ac:dyDescent="0.2">
      <c r="A337" s="99"/>
    </row>
    <row r="338" spans="1:1" x14ac:dyDescent="0.2">
      <c r="A338" s="99"/>
    </row>
    <row r="339" spans="1:1" x14ac:dyDescent="0.2">
      <c r="A339" s="99"/>
    </row>
    <row r="340" spans="1:1" x14ac:dyDescent="0.2">
      <c r="A340" s="99"/>
    </row>
    <row r="341" spans="1:1" x14ac:dyDescent="0.2">
      <c r="A341" s="99"/>
    </row>
    <row r="342" spans="1:1" x14ac:dyDescent="0.2">
      <c r="A342" s="99"/>
    </row>
    <row r="343" spans="1:1" x14ac:dyDescent="0.2">
      <c r="A343" s="99"/>
    </row>
    <row r="344" spans="1:1" x14ac:dyDescent="0.2">
      <c r="A344" s="99"/>
    </row>
    <row r="345" spans="1:1" x14ac:dyDescent="0.2">
      <c r="A345" s="99"/>
    </row>
    <row r="346" spans="1:1" x14ac:dyDescent="0.2">
      <c r="A346" s="99"/>
    </row>
    <row r="347" spans="1:1" x14ac:dyDescent="0.2">
      <c r="A347" s="99"/>
    </row>
    <row r="348" spans="1:1" x14ac:dyDescent="0.2">
      <c r="A348" s="99"/>
    </row>
    <row r="349" spans="1:1" x14ac:dyDescent="0.2">
      <c r="A349" s="99"/>
    </row>
    <row r="350" spans="1:1" x14ac:dyDescent="0.2">
      <c r="A350" s="99"/>
    </row>
    <row r="351" spans="1:1" x14ac:dyDescent="0.2">
      <c r="A351" s="99"/>
    </row>
    <row r="352" spans="1:1" x14ac:dyDescent="0.2">
      <c r="A352" s="99"/>
    </row>
    <row r="353" spans="1:1" x14ac:dyDescent="0.2">
      <c r="A353" s="99"/>
    </row>
    <row r="354" spans="1:1" x14ac:dyDescent="0.2">
      <c r="A354" s="99"/>
    </row>
    <row r="355" spans="1:1" x14ac:dyDescent="0.2">
      <c r="A355" s="99"/>
    </row>
    <row r="356" spans="1:1" x14ac:dyDescent="0.2">
      <c r="A356" s="99"/>
    </row>
    <row r="357" spans="1:1" x14ac:dyDescent="0.2">
      <c r="A357" s="99"/>
    </row>
    <row r="358" spans="1:1" x14ac:dyDescent="0.2">
      <c r="A358" s="99"/>
    </row>
    <row r="359" spans="1:1" x14ac:dyDescent="0.2">
      <c r="A359" s="99"/>
    </row>
    <row r="360" spans="1:1" x14ac:dyDescent="0.2">
      <c r="A360" s="99"/>
    </row>
    <row r="361" spans="1:1" x14ac:dyDescent="0.2">
      <c r="A361" s="99"/>
    </row>
    <row r="362" spans="1:1" x14ac:dyDescent="0.2">
      <c r="A362" s="99"/>
    </row>
    <row r="363" spans="1:1" x14ac:dyDescent="0.2">
      <c r="A363" s="99"/>
    </row>
    <row r="364" spans="1:1" x14ac:dyDescent="0.2">
      <c r="A364" s="99"/>
    </row>
    <row r="365" spans="1:1" x14ac:dyDescent="0.2">
      <c r="A365" s="99"/>
    </row>
    <row r="366" spans="1:1" x14ac:dyDescent="0.2">
      <c r="A366" s="99"/>
    </row>
    <row r="367" spans="1:1" x14ac:dyDescent="0.2">
      <c r="A367" s="99"/>
    </row>
    <row r="368" spans="1:1" x14ac:dyDescent="0.2">
      <c r="A368" s="99"/>
    </row>
    <row r="369" spans="1:1" x14ac:dyDescent="0.2">
      <c r="A369" s="99"/>
    </row>
    <row r="370" spans="1:1" x14ac:dyDescent="0.2">
      <c r="A370" s="99"/>
    </row>
    <row r="371" spans="1:1" x14ac:dyDescent="0.2">
      <c r="A371" s="99"/>
    </row>
    <row r="372" spans="1:1" x14ac:dyDescent="0.2">
      <c r="A372" s="99"/>
    </row>
    <row r="373" spans="1:1" x14ac:dyDescent="0.2">
      <c r="A373" s="99"/>
    </row>
    <row r="374" spans="1:1" x14ac:dyDescent="0.2">
      <c r="A374" s="99"/>
    </row>
    <row r="375" spans="1:1" x14ac:dyDescent="0.2">
      <c r="A375" s="99"/>
    </row>
    <row r="376" spans="1:1" x14ac:dyDescent="0.2">
      <c r="A376" s="99"/>
    </row>
    <row r="377" spans="1:1" x14ac:dyDescent="0.2">
      <c r="A377" s="99"/>
    </row>
    <row r="378" spans="1:1" x14ac:dyDescent="0.2">
      <c r="A378" s="99"/>
    </row>
    <row r="379" spans="1:1" x14ac:dyDescent="0.2">
      <c r="A379" s="99"/>
    </row>
    <row r="380" spans="1:1" x14ac:dyDescent="0.2">
      <c r="A380" s="99"/>
    </row>
    <row r="381" spans="1:1" x14ac:dyDescent="0.2">
      <c r="A381" s="99"/>
    </row>
    <row r="382" spans="1:1" x14ac:dyDescent="0.2">
      <c r="A382" s="99"/>
    </row>
    <row r="383" spans="1:1" x14ac:dyDescent="0.2">
      <c r="A383" s="99"/>
    </row>
    <row r="384" spans="1:1" x14ac:dyDescent="0.2">
      <c r="A384" s="99"/>
    </row>
    <row r="385" spans="1:1" x14ac:dyDescent="0.2">
      <c r="A385" s="99"/>
    </row>
    <row r="386" spans="1:1" x14ac:dyDescent="0.2">
      <c r="A386" s="99"/>
    </row>
    <row r="387" spans="1:1" x14ac:dyDescent="0.2">
      <c r="A387" s="99"/>
    </row>
    <row r="388" spans="1:1" x14ac:dyDescent="0.2">
      <c r="A388" s="99"/>
    </row>
    <row r="389" spans="1:1" x14ac:dyDescent="0.2">
      <c r="A389" s="99"/>
    </row>
    <row r="390" spans="1:1" x14ac:dyDescent="0.2">
      <c r="A390" s="99"/>
    </row>
    <row r="391" spans="1:1" x14ac:dyDescent="0.2">
      <c r="A391" s="99"/>
    </row>
    <row r="392" spans="1:1" x14ac:dyDescent="0.2">
      <c r="A392" s="99"/>
    </row>
    <row r="393" spans="1:1" x14ac:dyDescent="0.2">
      <c r="A393" s="99"/>
    </row>
    <row r="394" spans="1:1" x14ac:dyDescent="0.2">
      <c r="A394" s="99"/>
    </row>
    <row r="395" spans="1:1" x14ac:dyDescent="0.2">
      <c r="A395" s="99"/>
    </row>
    <row r="396" spans="1:1" x14ac:dyDescent="0.2">
      <c r="A396" s="99"/>
    </row>
    <row r="397" spans="1:1" x14ac:dyDescent="0.2">
      <c r="A397" s="99"/>
    </row>
    <row r="398" spans="1:1" x14ac:dyDescent="0.2">
      <c r="A398" s="99"/>
    </row>
    <row r="399" spans="1:1" x14ac:dyDescent="0.2">
      <c r="A399" s="99"/>
    </row>
    <row r="400" spans="1:1" x14ac:dyDescent="0.2">
      <c r="A400" s="99"/>
    </row>
    <row r="401" spans="1:1" x14ac:dyDescent="0.2">
      <c r="A401" s="99"/>
    </row>
    <row r="402" spans="1:1" x14ac:dyDescent="0.2">
      <c r="A402" s="99"/>
    </row>
    <row r="403" spans="1:1" x14ac:dyDescent="0.2">
      <c r="A403" s="99"/>
    </row>
    <row r="404" spans="1:1" x14ac:dyDescent="0.2">
      <c r="A404" s="99"/>
    </row>
    <row r="405" spans="1:1" x14ac:dyDescent="0.2">
      <c r="A405" s="99"/>
    </row>
    <row r="406" spans="1:1" x14ac:dyDescent="0.2">
      <c r="A406" s="99"/>
    </row>
    <row r="407" spans="1:1" x14ac:dyDescent="0.2">
      <c r="A407" s="99"/>
    </row>
    <row r="408" spans="1:1" x14ac:dyDescent="0.2">
      <c r="A408" s="99"/>
    </row>
    <row r="409" spans="1:1" x14ac:dyDescent="0.2">
      <c r="A409" s="99"/>
    </row>
    <row r="410" spans="1:1" x14ac:dyDescent="0.2">
      <c r="A410" s="99"/>
    </row>
    <row r="411" spans="1:1" x14ac:dyDescent="0.2">
      <c r="A411" s="99"/>
    </row>
    <row r="412" spans="1:1" x14ac:dyDescent="0.2">
      <c r="A412" s="99"/>
    </row>
    <row r="413" spans="1:1" x14ac:dyDescent="0.2">
      <c r="A413" s="99"/>
    </row>
    <row r="414" spans="1:1" x14ac:dyDescent="0.2">
      <c r="A414" s="99"/>
    </row>
    <row r="415" spans="1:1" x14ac:dyDescent="0.2">
      <c r="A415" s="99"/>
    </row>
    <row r="416" spans="1:1" x14ac:dyDescent="0.2">
      <c r="A416" s="99"/>
    </row>
    <row r="417" spans="1:1" x14ac:dyDescent="0.2">
      <c r="A417" s="99"/>
    </row>
    <row r="418" spans="1:1" x14ac:dyDescent="0.2">
      <c r="A418" s="99"/>
    </row>
    <row r="419" spans="1:1" x14ac:dyDescent="0.2">
      <c r="A419" s="99"/>
    </row>
    <row r="420" spans="1:1" x14ac:dyDescent="0.2">
      <c r="A420" s="99"/>
    </row>
    <row r="421" spans="1:1" x14ac:dyDescent="0.2">
      <c r="A421" s="99"/>
    </row>
    <row r="422" spans="1:1" x14ac:dyDescent="0.2">
      <c r="A422" s="99"/>
    </row>
    <row r="423" spans="1:1" x14ac:dyDescent="0.2">
      <c r="A423" s="99"/>
    </row>
    <row r="424" spans="1:1" x14ac:dyDescent="0.2">
      <c r="A424" s="99"/>
    </row>
    <row r="425" spans="1:1" x14ac:dyDescent="0.2">
      <c r="A425" s="99"/>
    </row>
    <row r="426" spans="1:1" x14ac:dyDescent="0.2">
      <c r="A426" s="99"/>
    </row>
    <row r="427" spans="1:1" x14ac:dyDescent="0.2">
      <c r="A427" s="99"/>
    </row>
    <row r="428" spans="1:1" x14ac:dyDescent="0.2">
      <c r="A428" s="99"/>
    </row>
    <row r="429" spans="1:1" x14ac:dyDescent="0.2">
      <c r="A429" s="99"/>
    </row>
    <row r="430" spans="1:1" x14ac:dyDescent="0.2">
      <c r="A430" s="99"/>
    </row>
    <row r="431" spans="1:1" x14ac:dyDescent="0.2">
      <c r="A431" s="99"/>
    </row>
    <row r="432" spans="1:1" x14ac:dyDescent="0.2">
      <c r="A432" s="99"/>
    </row>
    <row r="433" spans="1:1" x14ac:dyDescent="0.2">
      <c r="A433" s="99"/>
    </row>
    <row r="434" spans="1:1" x14ac:dyDescent="0.2">
      <c r="A434" s="99"/>
    </row>
    <row r="435" spans="1:1" x14ac:dyDescent="0.2">
      <c r="A435" s="99"/>
    </row>
    <row r="436" spans="1:1" x14ac:dyDescent="0.2">
      <c r="A436" s="99"/>
    </row>
    <row r="437" spans="1:1" x14ac:dyDescent="0.2">
      <c r="A437" s="99"/>
    </row>
    <row r="438" spans="1:1" x14ac:dyDescent="0.2">
      <c r="A438" s="99"/>
    </row>
    <row r="439" spans="1:1" x14ac:dyDescent="0.2">
      <c r="A439" s="99"/>
    </row>
    <row r="440" spans="1:1" x14ac:dyDescent="0.2">
      <c r="A440" s="99"/>
    </row>
    <row r="441" spans="1:1" x14ac:dyDescent="0.2">
      <c r="A441" s="99"/>
    </row>
    <row r="442" spans="1:1" x14ac:dyDescent="0.2">
      <c r="A442" s="99"/>
    </row>
    <row r="443" spans="1:1" x14ac:dyDescent="0.2">
      <c r="A443" s="99"/>
    </row>
    <row r="444" spans="1:1" x14ac:dyDescent="0.2">
      <c r="A444" s="99"/>
    </row>
    <row r="445" spans="1:1" x14ac:dyDescent="0.2">
      <c r="A445" s="99"/>
    </row>
    <row r="446" spans="1:1" x14ac:dyDescent="0.2">
      <c r="A446" s="99"/>
    </row>
    <row r="447" spans="1:1" x14ac:dyDescent="0.2">
      <c r="A447" s="99"/>
    </row>
    <row r="448" spans="1:1" x14ac:dyDescent="0.2">
      <c r="A448" s="99"/>
    </row>
    <row r="449" spans="1:1" x14ac:dyDescent="0.2">
      <c r="A449" s="99"/>
    </row>
    <row r="450" spans="1:1" x14ac:dyDescent="0.2">
      <c r="A450" s="99"/>
    </row>
    <row r="451" spans="1:1" x14ac:dyDescent="0.2">
      <c r="A451" s="99"/>
    </row>
    <row r="452" spans="1:1" x14ac:dyDescent="0.2">
      <c r="A452" s="99"/>
    </row>
    <row r="453" spans="1:1" x14ac:dyDescent="0.2">
      <c r="A453" s="99"/>
    </row>
    <row r="454" spans="1:1" x14ac:dyDescent="0.2">
      <c r="A454" s="99"/>
    </row>
    <row r="455" spans="1:1" x14ac:dyDescent="0.2">
      <c r="A455" s="99"/>
    </row>
    <row r="456" spans="1:1" x14ac:dyDescent="0.2">
      <c r="A456" s="99"/>
    </row>
    <row r="457" spans="1:1" x14ac:dyDescent="0.2">
      <c r="A457" s="99"/>
    </row>
    <row r="458" spans="1:1" x14ac:dyDescent="0.2">
      <c r="A458" s="99"/>
    </row>
    <row r="459" spans="1:1" x14ac:dyDescent="0.2">
      <c r="A459" s="99"/>
    </row>
    <row r="460" spans="1:1" x14ac:dyDescent="0.2">
      <c r="A460" s="99"/>
    </row>
    <row r="461" spans="1:1" x14ac:dyDescent="0.2">
      <c r="A461" s="99"/>
    </row>
    <row r="462" spans="1:1" x14ac:dyDescent="0.2">
      <c r="A462" s="99"/>
    </row>
    <row r="463" spans="1:1" x14ac:dyDescent="0.2">
      <c r="A463" s="99"/>
    </row>
    <row r="464" spans="1:1" x14ac:dyDescent="0.2">
      <c r="A464" s="99"/>
    </row>
    <row r="465" spans="1:1" x14ac:dyDescent="0.2">
      <c r="A465" s="99"/>
    </row>
    <row r="466" spans="1:1" x14ac:dyDescent="0.2">
      <c r="A466" s="99"/>
    </row>
    <row r="467" spans="1:1" x14ac:dyDescent="0.2">
      <c r="A467" s="99"/>
    </row>
    <row r="468" spans="1:1" x14ac:dyDescent="0.2">
      <c r="A468" s="99"/>
    </row>
    <row r="469" spans="1:1" x14ac:dyDescent="0.2">
      <c r="A469" s="99"/>
    </row>
    <row r="470" spans="1:1" x14ac:dyDescent="0.2">
      <c r="A470" s="99"/>
    </row>
    <row r="471" spans="1:1" x14ac:dyDescent="0.2">
      <c r="A471" s="99"/>
    </row>
    <row r="472" spans="1:1" x14ac:dyDescent="0.2">
      <c r="A472" s="99"/>
    </row>
    <row r="473" spans="1:1" x14ac:dyDescent="0.2">
      <c r="A473" s="99"/>
    </row>
    <row r="474" spans="1:1" x14ac:dyDescent="0.2">
      <c r="A474" s="99"/>
    </row>
    <row r="475" spans="1:1" x14ac:dyDescent="0.2">
      <c r="A475" s="99"/>
    </row>
    <row r="476" spans="1:1" x14ac:dyDescent="0.2">
      <c r="A476" s="99"/>
    </row>
    <row r="477" spans="1:1" x14ac:dyDescent="0.2">
      <c r="A477" s="99"/>
    </row>
    <row r="478" spans="1:1" x14ac:dyDescent="0.2">
      <c r="A478" s="99"/>
    </row>
    <row r="479" spans="1:1" x14ac:dyDescent="0.2">
      <c r="A479" s="99"/>
    </row>
    <row r="480" spans="1:1" x14ac:dyDescent="0.2">
      <c r="A480" s="99"/>
    </row>
    <row r="481" spans="1:1" x14ac:dyDescent="0.2">
      <c r="A481" s="99"/>
    </row>
    <row r="482" spans="1:1" x14ac:dyDescent="0.2">
      <c r="A482" s="99"/>
    </row>
    <row r="483" spans="1:1" x14ac:dyDescent="0.2">
      <c r="A483" s="99"/>
    </row>
    <row r="484" spans="1:1" x14ac:dyDescent="0.2">
      <c r="A484" s="99"/>
    </row>
    <row r="485" spans="1:1" x14ac:dyDescent="0.2">
      <c r="A485" s="99"/>
    </row>
    <row r="486" spans="1:1" x14ac:dyDescent="0.2">
      <c r="A486" s="99"/>
    </row>
    <row r="487" spans="1:1" x14ac:dyDescent="0.2">
      <c r="A487" s="99"/>
    </row>
    <row r="488" spans="1:1" x14ac:dyDescent="0.2">
      <c r="A488" s="99"/>
    </row>
    <row r="489" spans="1:1" x14ac:dyDescent="0.2">
      <c r="A489" s="99"/>
    </row>
    <row r="490" spans="1:1" x14ac:dyDescent="0.2">
      <c r="A490" s="99"/>
    </row>
    <row r="491" spans="1:1" x14ac:dyDescent="0.2">
      <c r="A491" s="99"/>
    </row>
    <row r="492" spans="1:1" x14ac:dyDescent="0.2">
      <c r="A492" s="99"/>
    </row>
    <row r="493" spans="1:1" x14ac:dyDescent="0.2">
      <c r="A493" s="99"/>
    </row>
    <row r="494" spans="1:1" x14ac:dyDescent="0.2">
      <c r="A494" s="99"/>
    </row>
    <row r="495" spans="1:1" x14ac:dyDescent="0.2">
      <c r="A495" s="99"/>
    </row>
    <row r="496" spans="1:1" x14ac:dyDescent="0.2">
      <c r="A496" s="99"/>
    </row>
    <row r="497" spans="1:1" x14ac:dyDescent="0.2">
      <c r="A497" s="99"/>
    </row>
    <row r="498" spans="1:1" x14ac:dyDescent="0.2">
      <c r="A498" s="99"/>
    </row>
    <row r="499" spans="1:1" x14ac:dyDescent="0.2">
      <c r="A499" s="99"/>
    </row>
    <row r="500" spans="1:1" x14ac:dyDescent="0.2">
      <c r="A500" s="99"/>
    </row>
    <row r="501" spans="1:1" x14ac:dyDescent="0.2">
      <c r="A501" s="99"/>
    </row>
    <row r="502" spans="1:1" x14ac:dyDescent="0.2">
      <c r="A502" s="99"/>
    </row>
    <row r="503" spans="1:1" x14ac:dyDescent="0.2">
      <c r="A503" s="99"/>
    </row>
    <row r="504" spans="1:1" x14ac:dyDescent="0.2">
      <c r="A504" s="99"/>
    </row>
    <row r="505" spans="1:1" x14ac:dyDescent="0.2">
      <c r="A505" s="99"/>
    </row>
    <row r="506" spans="1:1" x14ac:dyDescent="0.2">
      <c r="A506" s="99"/>
    </row>
    <row r="507" spans="1:1" x14ac:dyDescent="0.2">
      <c r="A507" s="99"/>
    </row>
    <row r="508" spans="1:1" x14ac:dyDescent="0.2">
      <c r="A508" s="99"/>
    </row>
    <row r="509" spans="1:1" x14ac:dyDescent="0.2">
      <c r="A509" s="99"/>
    </row>
    <row r="510" spans="1:1" x14ac:dyDescent="0.2">
      <c r="A510" s="99"/>
    </row>
    <row r="511" spans="1:1" x14ac:dyDescent="0.2">
      <c r="A511" s="99"/>
    </row>
    <row r="512" spans="1:1" x14ac:dyDescent="0.2">
      <c r="A512" s="99"/>
    </row>
    <row r="513" spans="1:1" x14ac:dyDescent="0.2">
      <c r="A513" s="99"/>
    </row>
    <row r="514" spans="1:1" x14ac:dyDescent="0.2">
      <c r="A514" s="99"/>
    </row>
    <row r="515" spans="1:1" x14ac:dyDescent="0.2">
      <c r="A515" s="99"/>
    </row>
    <row r="516" spans="1:1" x14ac:dyDescent="0.2">
      <c r="A516" s="99"/>
    </row>
    <row r="517" spans="1:1" x14ac:dyDescent="0.2">
      <c r="A517" s="99"/>
    </row>
    <row r="518" spans="1:1" x14ac:dyDescent="0.2">
      <c r="A518" s="99"/>
    </row>
    <row r="519" spans="1:1" x14ac:dyDescent="0.2">
      <c r="A519" s="99"/>
    </row>
    <row r="520" spans="1:1" x14ac:dyDescent="0.2">
      <c r="A520" s="99"/>
    </row>
    <row r="521" spans="1:1" x14ac:dyDescent="0.2">
      <c r="A521" s="99"/>
    </row>
    <row r="522" spans="1:1" x14ac:dyDescent="0.2">
      <c r="A522" s="99"/>
    </row>
    <row r="523" spans="1:1" x14ac:dyDescent="0.2">
      <c r="A523" s="99"/>
    </row>
    <row r="524" spans="1:1" x14ac:dyDescent="0.2">
      <c r="A524" s="99"/>
    </row>
    <row r="525" spans="1:1" x14ac:dyDescent="0.2">
      <c r="A525" s="99"/>
    </row>
    <row r="526" spans="1:1" x14ac:dyDescent="0.2">
      <c r="A526" s="99"/>
    </row>
    <row r="527" spans="1:1" x14ac:dyDescent="0.2">
      <c r="A527" s="99"/>
    </row>
    <row r="528" spans="1:1" x14ac:dyDescent="0.2">
      <c r="A528" s="99"/>
    </row>
    <row r="529" spans="1:1" x14ac:dyDescent="0.2">
      <c r="A529" s="99"/>
    </row>
    <row r="530" spans="1:1" x14ac:dyDescent="0.2">
      <c r="A530" s="99"/>
    </row>
    <row r="531" spans="1:1" x14ac:dyDescent="0.2">
      <c r="A531" s="99"/>
    </row>
    <row r="532" spans="1:1" x14ac:dyDescent="0.2">
      <c r="A532" s="99"/>
    </row>
    <row r="533" spans="1:1" x14ac:dyDescent="0.2">
      <c r="A533" s="99"/>
    </row>
    <row r="534" spans="1:1" x14ac:dyDescent="0.2">
      <c r="A534" s="99"/>
    </row>
    <row r="535" spans="1:1" x14ac:dyDescent="0.2">
      <c r="A535" s="99"/>
    </row>
    <row r="536" spans="1:1" x14ac:dyDescent="0.2">
      <c r="A536" s="99"/>
    </row>
    <row r="537" spans="1:1" x14ac:dyDescent="0.2">
      <c r="A537" s="99"/>
    </row>
    <row r="538" spans="1:1" x14ac:dyDescent="0.2">
      <c r="A538" s="99"/>
    </row>
    <row r="539" spans="1:1" x14ac:dyDescent="0.2">
      <c r="A539" s="99"/>
    </row>
    <row r="540" spans="1:1" x14ac:dyDescent="0.2">
      <c r="A540" s="99"/>
    </row>
    <row r="541" spans="1:1" x14ac:dyDescent="0.2">
      <c r="A541" s="99"/>
    </row>
    <row r="542" spans="1:1" x14ac:dyDescent="0.2">
      <c r="A542" s="99"/>
    </row>
    <row r="543" spans="1:1" x14ac:dyDescent="0.2">
      <c r="A543" s="99"/>
    </row>
    <row r="544" spans="1:1" x14ac:dyDescent="0.2">
      <c r="A544" s="99"/>
    </row>
    <row r="545" spans="1:1" x14ac:dyDescent="0.2">
      <c r="A545" s="99"/>
    </row>
    <row r="546" spans="1:1" x14ac:dyDescent="0.2">
      <c r="A546" s="99"/>
    </row>
    <row r="547" spans="1:1" x14ac:dyDescent="0.2">
      <c r="A547" s="99"/>
    </row>
    <row r="548" spans="1:1" x14ac:dyDescent="0.2">
      <c r="A548" s="99"/>
    </row>
    <row r="549" spans="1:1" x14ac:dyDescent="0.2">
      <c r="A549" s="99"/>
    </row>
    <row r="550" spans="1:1" x14ac:dyDescent="0.2">
      <c r="A550" s="99"/>
    </row>
    <row r="551" spans="1:1" x14ac:dyDescent="0.2">
      <c r="A551" s="99"/>
    </row>
    <row r="552" spans="1:1" x14ac:dyDescent="0.2">
      <c r="A552" s="99"/>
    </row>
    <row r="553" spans="1:1" x14ac:dyDescent="0.2">
      <c r="A553" s="99"/>
    </row>
    <row r="554" spans="1:1" x14ac:dyDescent="0.2">
      <c r="A554" s="99"/>
    </row>
    <row r="555" spans="1:1" x14ac:dyDescent="0.2">
      <c r="A555" s="99"/>
    </row>
    <row r="556" spans="1:1" x14ac:dyDescent="0.2">
      <c r="A556" s="99"/>
    </row>
    <row r="557" spans="1:1" x14ac:dyDescent="0.2">
      <c r="A557" s="99"/>
    </row>
    <row r="558" spans="1:1" x14ac:dyDescent="0.2">
      <c r="A558" s="99"/>
    </row>
    <row r="559" spans="1:1" x14ac:dyDescent="0.2">
      <c r="A559" s="99"/>
    </row>
    <row r="560" spans="1:1" x14ac:dyDescent="0.2">
      <c r="A560" s="99"/>
    </row>
    <row r="561" spans="1:1" x14ac:dyDescent="0.2">
      <c r="A561" s="99"/>
    </row>
    <row r="562" spans="1:1" x14ac:dyDescent="0.2">
      <c r="A562" s="99"/>
    </row>
    <row r="563" spans="1:1" x14ac:dyDescent="0.2">
      <c r="A563" s="99"/>
    </row>
    <row r="564" spans="1:1" x14ac:dyDescent="0.2">
      <c r="A564" s="99"/>
    </row>
    <row r="565" spans="1:1" x14ac:dyDescent="0.2">
      <c r="A565" s="99"/>
    </row>
    <row r="566" spans="1:1" x14ac:dyDescent="0.2">
      <c r="A566" s="99"/>
    </row>
    <row r="567" spans="1:1" x14ac:dyDescent="0.2">
      <c r="A567" s="99"/>
    </row>
    <row r="568" spans="1:1" x14ac:dyDescent="0.2">
      <c r="A568" s="99"/>
    </row>
    <row r="569" spans="1:1" x14ac:dyDescent="0.2">
      <c r="A569" s="99"/>
    </row>
    <row r="570" spans="1:1" x14ac:dyDescent="0.2">
      <c r="A570" s="99"/>
    </row>
    <row r="571" spans="1:1" x14ac:dyDescent="0.2">
      <c r="A571" s="99"/>
    </row>
    <row r="572" spans="1:1" x14ac:dyDescent="0.2">
      <c r="A572" s="99"/>
    </row>
    <row r="573" spans="1:1" x14ac:dyDescent="0.2">
      <c r="A573" s="99"/>
    </row>
    <row r="574" spans="1:1" x14ac:dyDescent="0.2">
      <c r="A574" s="99"/>
    </row>
    <row r="575" spans="1:1" x14ac:dyDescent="0.2">
      <c r="A575" s="99"/>
    </row>
    <row r="576" spans="1:1" x14ac:dyDescent="0.2">
      <c r="A576" s="99"/>
    </row>
    <row r="577" spans="1:1" x14ac:dyDescent="0.2">
      <c r="A577" s="99"/>
    </row>
    <row r="578" spans="1:1" x14ac:dyDescent="0.2">
      <c r="A578" s="99"/>
    </row>
    <row r="579" spans="1:1" x14ac:dyDescent="0.2">
      <c r="A579" s="99"/>
    </row>
    <row r="580" spans="1:1" x14ac:dyDescent="0.2">
      <c r="A580" s="99"/>
    </row>
    <row r="581" spans="1:1" x14ac:dyDescent="0.2">
      <c r="A581" s="99"/>
    </row>
    <row r="582" spans="1:1" x14ac:dyDescent="0.2">
      <c r="A582" s="99"/>
    </row>
    <row r="583" spans="1:1" x14ac:dyDescent="0.2">
      <c r="A583" s="99"/>
    </row>
    <row r="584" spans="1:1" x14ac:dyDescent="0.2">
      <c r="A584" s="99"/>
    </row>
    <row r="585" spans="1:1" x14ac:dyDescent="0.2">
      <c r="A585" s="99"/>
    </row>
    <row r="586" spans="1:1" x14ac:dyDescent="0.2">
      <c r="A586" s="99"/>
    </row>
    <row r="587" spans="1:1" x14ac:dyDescent="0.2">
      <c r="A587" s="99"/>
    </row>
    <row r="588" spans="1:1" x14ac:dyDescent="0.2">
      <c r="A588" s="99"/>
    </row>
    <row r="589" spans="1:1" x14ac:dyDescent="0.2">
      <c r="A589" s="99"/>
    </row>
    <row r="590" spans="1:1" x14ac:dyDescent="0.2">
      <c r="A590" s="99"/>
    </row>
    <row r="591" spans="1:1" x14ac:dyDescent="0.2">
      <c r="A591" s="99"/>
    </row>
    <row r="592" spans="1:1" x14ac:dyDescent="0.2">
      <c r="A592" s="99"/>
    </row>
    <row r="593" spans="1:1" x14ac:dyDescent="0.2">
      <c r="A593" s="99"/>
    </row>
    <row r="594" spans="1:1" x14ac:dyDescent="0.2">
      <c r="A594" s="99"/>
    </row>
    <row r="595" spans="1:1" x14ac:dyDescent="0.2">
      <c r="A595" s="99"/>
    </row>
    <row r="596" spans="1:1" x14ac:dyDescent="0.2">
      <c r="A596" s="99"/>
    </row>
    <row r="597" spans="1:1" x14ac:dyDescent="0.2">
      <c r="A597" s="99"/>
    </row>
    <row r="598" spans="1:1" x14ac:dyDescent="0.2">
      <c r="A598" s="99"/>
    </row>
    <row r="599" spans="1:1" x14ac:dyDescent="0.2">
      <c r="A599" s="99"/>
    </row>
    <row r="600" spans="1:1" x14ac:dyDescent="0.2">
      <c r="A600" s="99"/>
    </row>
    <row r="601" spans="1:1" x14ac:dyDescent="0.2">
      <c r="A601" s="99"/>
    </row>
    <row r="602" spans="1:1" x14ac:dyDescent="0.2">
      <c r="A602" s="99"/>
    </row>
    <row r="603" spans="1:1" x14ac:dyDescent="0.2">
      <c r="A603" s="99"/>
    </row>
    <row r="604" spans="1:1" x14ac:dyDescent="0.2">
      <c r="A604" s="99"/>
    </row>
    <row r="605" spans="1:1" x14ac:dyDescent="0.2">
      <c r="A605" s="99"/>
    </row>
    <row r="606" spans="1:1" x14ac:dyDescent="0.2">
      <c r="A606" s="99"/>
    </row>
    <row r="607" spans="1:1" x14ac:dyDescent="0.2">
      <c r="A607" s="99"/>
    </row>
    <row r="608" spans="1:1" x14ac:dyDescent="0.2">
      <c r="A608" s="99"/>
    </row>
    <row r="609" spans="1:1" x14ac:dyDescent="0.2">
      <c r="A609" s="99"/>
    </row>
    <row r="610" spans="1:1" x14ac:dyDescent="0.2">
      <c r="A610" s="99"/>
    </row>
    <row r="611" spans="1:1" x14ac:dyDescent="0.2">
      <c r="A611" s="99"/>
    </row>
    <row r="612" spans="1:1" x14ac:dyDescent="0.2">
      <c r="A612" s="99"/>
    </row>
    <row r="613" spans="1:1" x14ac:dyDescent="0.2">
      <c r="A613" s="99"/>
    </row>
    <row r="614" spans="1:1" x14ac:dyDescent="0.2">
      <c r="A614" s="99"/>
    </row>
    <row r="615" spans="1:1" x14ac:dyDescent="0.2">
      <c r="A615" s="99"/>
    </row>
    <row r="616" spans="1:1" x14ac:dyDescent="0.2">
      <c r="A616" s="99"/>
    </row>
    <row r="617" spans="1:1" x14ac:dyDescent="0.2">
      <c r="A617" s="99"/>
    </row>
    <row r="618" spans="1:1" x14ac:dyDescent="0.2">
      <c r="A618" s="99"/>
    </row>
    <row r="619" spans="1:1" x14ac:dyDescent="0.2">
      <c r="A619" s="99"/>
    </row>
    <row r="620" spans="1:1" x14ac:dyDescent="0.2">
      <c r="A620" s="99"/>
    </row>
    <row r="621" spans="1:1" x14ac:dyDescent="0.2">
      <c r="A621" s="99"/>
    </row>
    <row r="622" spans="1:1" x14ac:dyDescent="0.2">
      <c r="A622" s="99"/>
    </row>
    <row r="623" spans="1:1" x14ac:dyDescent="0.2">
      <c r="A623" s="99"/>
    </row>
    <row r="624" spans="1:1" x14ac:dyDescent="0.2">
      <c r="A624" s="99"/>
    </row>
    <row r="625" spans="1:1" x14ac:dyDescent="0.2">
      <c r="A625" s="99"/>
    </row>
    <row r="626" spans="1:1" x14ac:dyDescent="0.2">
      <c r="A626" s="99"/>
    </row>
    <row r="627" spans="1:1" x14ac:dyDescent="0.2">
      <c r="A627" s="99"/>
    </row>
    <row r="628" spans="1:1" x14ac:dyDescent="0.2">
      <c r="A628" s="99"/>
    </row>
    <row r="629" spans="1:1" x14ac:dyDescent="0.2">
      <c r="A629" s="99"/>
    </row>
    <row r="630" spans="1:1" x14ac:dyDescent="0.2">
      <c r="A630" s="99"/>
    </row>
    <row r="631" spans="1:1" x14ac:dyDescent="0.2">
      <c r="A631" s="99"/>
    </row>
    <row r="632" spans="1:1" x14ac:dyDescent="0.2">
      <c r="A632" s="99"/>
    </row>
    <row r="633" spans="1:1" x14ac:dyDescent="0.2">
      <c r="A633" s="99"/>
    </row>
    <row r="634" spans="1:1" x14ac:dyDescent="0.2">
      <c r="A634" s="99"/>
    </row>
    <row r="635" spans="1:1" x14ac:dyDescent="0.2">
      <c r="A635" s="99"/>
    </row>
    <row r="636" spans="1:1" x14ac:dyDescent="0.2">
      <c r="A636" s="99"/>
    </row>
    <row r="637" spans="1:1" x14ac:dyDescent="0.2">
      <c r="A637" s="99"/>
    </row>
    <row r="638" spans="1:1" x14ac:dyDescent="0.2">
      <c r="A638" s="99"/>
    </row>
    <row r="639" spans="1:1" x14ac:dyDescent="0.2">
      <c r="A639" s="99"/>
    </row>
    <row r="640" spans="1:1" x14ac:dyDescent="0.2">
      <c r="A640" s="99"/>
    </row>
    <row r="641" spans="1:1" x14ac:dyDescent="0.2">
      <c r="A641" s="99"/>
    </row>
    <row r="642" spans="1:1" x14ac:dyDescent="0.2">
      <c r="A642" s="99"/>
    </row>
    <row r="643" spans="1:1" x14ac:dyDescent="0.2">
      <c r="A643" s="99"/>
    </row>
    <row r="644" spans="1:1" x14ac:dyDescent="0.2">
      <c r="A644" s="99"/>
    </row>
    <row r="645" spans="1:1" x14ac:dyDescent="0.2">
      <c r="A645" s="99"/>
    </row>
    <row r="646" spans="1:1" x14ac:dyDescent="0.2">
      <c r="A646" s="99"/>
    </row>
    <row r="647" spans="1:1" x14ac:dyDescent="0.2">
      <c r="A647" s="99"/>
    </row>
    <row r="648" spans="1:1" x14ac:dyDescent="0.2">
      <c r="A648" s="99"/>
    </row>
    <row r="649" spans="1:1" x14ac:dyDescent="0.2">
      <c r="A649" s="99"/>
    </row>
    <row r="650" spans="1:1" x14ac:dyDescent="0.2">
      <c r="A650" s="99"/>
    </row>
    <row r="651" spans="1:1" x14ac:dyDescent="0.2">
      <c r="A651" s="99"/>
    </row>
    <row r="652" spans="1:1" x14ac:dyDescent="0.2">
      <c r="A652" s="99"/>
    </row>
    <row r="653" spans="1:1" x14ac:dyDescent="0.2">
      <c r="A653" s="99"/>
    </row>
    <row r="654" spans="1:1" x14ac:dyDescent="0.2">
      <c r="A654" s="99"/>
    </row>
    <row r="655" spans="1:1" x14ac:dyDescent="0.2">
      <c r="A655" s="99"/>
    </row>
    <row r="656" spans="1:1" x14ac:dyDescent="0.2">
      <c r="A656" s="99"/>
    </row>
    <row r="657" spans="1:1" x14ac:dyDescent="0.2">
      <c r="A657" s="99"/>
    </row>
    <row r="658" spans="1:1" x14ac:dyDescent="0.2">
      <c r="A658" s="99"/>
    </row>
    <row r="659" spans="1:1" x14ac:dyDescent="0.2">
      <c r="A659" s="99"/>
    </row>
    <row r="660" spans="1:1" x14ac:dyDescent="0.2">
      <c r="A660" s="99"/>
    </row>
    <row r="661" spans="1:1" x14ac:dyDescent="0.2">
      <c r="A661" s="99"/>
    </row>
    <row r="662" spans="1:1" x14ac:dyDescent="0.2">
      <c r="A662" s="99"/>
    </row>
    <row r="663" spans="1:1" x14ac:dyDescent="0.2">
      <c r="A663" s="99"/>
    </row>
    <row r="664" spans="1:1" x14ac:dyDescent="0.2">
      <c r="A664" s="99"/>
    </row>
    <row r="665" spans="1:1" x14ac:dyDescent="0.2">
      <c r="A665" s="99"/>
    </row>
    <row r="666" spans="1:1" x14ac:dyDescent="0.2">
      <c r="A666" s="99"/>
    </row>
    <row r="667" spans="1:1" x14ac:dyDescent="0.2">
      <c r="A667" s="99"/>
    </row>
    <row r="668" spans="1:1" x14ac:dyDescent="0.2">
      <c r="A668" s="99"/>
    </row>
    <row r="669" spans="1:1" x14ac:dyDescent="0.2">
      <c r="A669" s="99"/>
    </row>
    <row r="670" spans="1:1" x14ac:dyDescent="0.2">
      <c r="A670" s="99"/>
    </row>
    <row r="671" spans="1:1" x14ac:dyDescent="0.2">
      <c r="A671" s="99"/>
    </row>
    <row r="672" spans="1:1" x14ac:dyDescent="0.2">
      <c r="A672" s="99"/>
    </row>
    <row r="673" spans="1:1" x14ac:dyDescent="0.2">
      <c r="A673" s="99"/>
    </row>
    <row r="674" spans="1:1" x14ac:dyDescent="0.2">
      <c r="A674" s="99"/>
    </row>
    <row r="675" spans="1:1" x14ac:dyDescent="0.2">
      <c r="A675" s="99"/>
    </row>
    <row r="676" spans="1:1" x14ac:dyDescent="0.2">
      <c r="A676" s="99"/>
    </row>
    <row r="677" spans="1:1" x14ac:dyDescent="0.2">
      <c r="A677" s="99"/>
    </row>
    <row r="678" spans="1:1" x14ac:dyDescent="0.2">
      <c r="A678" s="99"/>
    </row>
    <row r="679" spans="1:1" x14ac:dyDescent="0.2">
      <c r="A679" s="99"/>
    </row>
    <row r="680" spans="1:1" x14ac:dyDescent="0.2">
      <c r="A680" s="99"/>
    </row>
    <row r="681" spans="1:1" x14ac:dyDescent="0.2">
      <c r="A681" s="99"/>
    </row>
    <row r="682" spans="1:1" x14ac:dyDescent="0.2">
      <c r="A682" s="99"/>
    </row>
    <row r="683" spans="1:1" x14ac:dyDescent="0.2">
      <c r="A683" s="99"/>
    </row>
    <row r="684" spans="1:1" x14ac:dyDescent="0.2">
      <c r="A684" s="99"/>
    </row>
    <row r="685" spans="1:1" x14ac:dyDescent="0.2">
      <c r="A685" s="99"/>
    </row>
    <row r="686" spans="1:1" x14ac:dyDescent="0.2">
      <c r="A686" s="99"/>
    </row>
    <row r="687" spans="1:1" x14ac:dyDescent="0.2">
      <c r="A687" s="99"/>
    </row>
    <row r="688" spans="1:1" x14ac:dyDescent="0.2">
      <c r="A688" s="99"/>
    </row>
    <row r="689" spans="1:1" x14ac:dyDescent="0.2">
      <c r="A689" s="99"/>
    </row>
    <row r="690" spans="1:1" x14ac:dyDescent="0.2">
      <c r="A690" s="99"/>
    </row>
    <row r="691" spans="1:1" x14ac:dyDescent="0.2">
      <c r="A691" s="99"/>
    </row>
    <row r="692" spans="1:1" x14ac:dyDescent="0.2">
      <c r="A692" s="99"/>
    </row>
    <row r="693" spans="1:1" x14ac:dyDescent="0.2">
      <c r="A693" s="99"/>
    </row>
    <row r="694" spans="1:1" x14ac:dyDescent="0.2">
      <c r="A694" s="99"/>
    </row>
    <row r="695" spans="1:1" x14ac:dyDescent="0.2">
      <c r="A695" s="99"/>
    </row>
    <row r="696" spans="1:1" x14ac:dyDescent="0.2">
      <c r="A696" s="99"/>
    </row>
    <row r="697" spans="1:1" x14ac:dyDescent="0.2">
      <c r="A697" s="99"/>
    </row>
    <row r="698" spans="1:1" x14ac:dyDescent="0.2">
      <c r="A698" s="99"/>
    </row>
    <row r="699" spans="1:1" x14ac:dyDescent="0.2">
      <c r="A699" s="99"/>
    </row>
    <row r="700" spans="1:1" x14ac:dyDescent="0.2">
      <c r="A700" s="99"/>
    </row>
    <row r="701" spans="1:1" x14ac:dyDescent="0.2">
      <c r="A701" s="99"/>
    </row>
    <row r="702" spans="1:1" x14ac:dyDescent="0.2">
      <c r="A702" s="99"/>
    </row>
    <row r="703" spans="1:1" x14ac:dyDescent="0.2">
      <c r="A703" s="99"/>
    </row>
    <row r="704" spans="1:1" x14ac:dyDescent="0.2">
      <c r="A704" s="99"/>
    </row>
    <row r="705" spans="1:1" x14ac:dyDescent="0.2">
      <c r="A705" s="99"/>
    </row>
    <row r="706" spans="1:1" x14ac:dyDescent="0.2">
      <c r="A706" s="99"/>
    </row>
    <row r="707" spans="1:1" x14ac:dyDescent="0.2">
      <c r="A707" s="99"/>
    </row>
    <row r="708" spans="1:1" x14ac:dyDescent="0.2">
      <c r="A708" s="99"/>
    </row>
    <row r="709" spans="1:1" x14ac:dyDescent="0.2">
      <c r="A709" s="99"/>
    </row>
    <row r="710" spans="1:1" x14ac:dyDescent="0.2">
      <c r="A710" s="99"/>
    </row>
    <row r="711" spans="1:1" x14ac:dyDescent="0.2">
      <c r="A711" s="99"/>
    </row>
    <row r="712" spans="1:1" x14ac:dyDescent="0.2">
      <c r="A712" s="99"/>
    </row>
    <row r="713" spans="1:1" x14ac:dyDescent="0.2">
      <c r="A713" s="99"/>
    </row>
    <row r="714" spans="1:1" x14ac:dyDescent="0.2">
      <c r="A714" s="99"/>
    </row>
    <row r="715" spans="1:1" x14ac:dyDescent="0.2">
      <c r="A715" s="99"/>
    </row>
    <row r="716" spans="1:1" x14ac:dyDescent="0.2">
      <c r="A716" s="99"/>
    </row>
    <row r="717" spans="1:1" x14ac:dyDescent="0.2">
      <c r="A717" s="99"/>
    </row>
    <row r="718" spans="1:1" x14ac:dyDescent="0.2">
      <c r="A718" s="99"/>
    </row>
    <row r="719" spans="1:1" x14ac:dyDescent="0.2">
      <c r="A719" s="99"/>
    </row>
    <row r="720" spans="1:1" x14ac:dyDescent="0.2">
      <c r="A720" s="99"/>
    </row>
    <row r="721" spans="1:1" x14ac:dyDescent="0.2">
      <c r="A721" s="99"/>
    </row>
    <row r="722" spans="1:1" x14ac:dyDescent="0.2">
      <c r="A722" s="99"/>
    </row>
    <row r="723" spans="1:1" x14ac:dyDescent="0.2">
      <c r="A723" s="99"/>
    </row>
    <row r="724" spans="1:1" x14ac:dyDescent="0.2">
      <c r="A724" s="99"/>
    </row>
    <row r="725" spans="1:1" x14ac:dyDescent="0.2">
      <c r="A725" s="99"/>
    </row>
    <row r="726" spans="1:1" x14ac:dyDescent="0.2">
      <c r="A726" s="99"/>
    </row>
    <row r="727" spans="1:1" x14ac:dyDescent="0.2">
      <c r="A727" s="99"/>
    </row>
    <row r="728" spans="1:1" x14ac:dyDescent="0.2">
      <c r="A728" s="99"/>
    </row>
    <row r="729" spans="1:1" x14ac:dyDescent="0.2">
      <c r="A729" s="99"/>
    </row>
    <row r="730" spans="1:1" x14ac:dyDescent="0.2">
      <c r="A730" s="99"/>
    </row>
    <row r="731" spans="1:1" x14ac:dyDescent="0.2">
      <c r="A731" s="99"/>
    </row>
    <row r="732" spans="1:1" x14ac:dyDescent="0.2">
      <c r="A732" s="99"/>
    </row>
    <row r="733" spans="1:1" x14ac:dyDescent="0.2">
      <c r="A733" s="99"/>
    </row>
    <row r="734" spans="1:1" x14ac:dyDescent="0.2">
      <c r="A734" s="99"/>
    </row>
    <row r="735" spans="1:1" x14ac:dyDescent="0.2">
      <c r="A735" s="99"/>
    </row>
    <row r="736" spans="1:1" x14ac:dyDescent="0.2">
      <c r="A736" s="99"/>
    </row>
    <row r="737" spans="1:1" x14ac:dyDescent="0.2">
      <c r="A737" s="99"/>
    </row>
    <row r="738" spans="1:1" x14ac:dyDescent="0.2">
      <c r="A738" s="99"/>
    </row>
    <row r="739" spans="1:1" x14ac:dyDescent="0.2">
      <c r="A739" s="99"/>
    </row>
    <row r="740" spans="1:1" x14ac:dyDescent="0.2">
      <c r="A740" s="99"/>
    </row>
    <row r="741" spans="1:1" x14ac:dyDescent="0.2">
      <c r="A741" s="99"/>
    </row>
    <row r="742" spans="1:1" x14ac:dyDescent="0.2">
      <c r="A742" s="99"/>
    </row>
    <row r="743" spans="1:1" x14ac:dyDescent="0.2">
      <c r="A743" s="99"/>
    </row>
    <row r="744" spans="1:1" x14ac:dyDescent="0.2">
      <c r="A744" s="99"/>
    </row>
    <row r="745" spans="1:1" x14ac:dyDescent="0.2">
      <c r="A745" s="99"/>
    </row>
    <row r="746" spans="1:1" x14ac:dyDescent="0.2">
      <c r="A746" s="99"/>
    </row>
    <row r="747" spans="1:1" x14ac:dyDescent="0.2">
      <c r="A747" s="99"/>
    </row>
    <row r="748" spans="1:1" x14ac:dyDescent="0.2">
      <c r="A748" s="99"/>
    </row>
    <row r="749" spans="1:1" x14ac:dyDescent="0.2">
      <c r="A749" s="99"/>
    </row>
    <row r="750" spans="1:1" x14ac:dyDescent="0.2">
      <c r="A750" s="99"/>
    </row>
    <row r="751" spans="1:1" x14ac:dyDescent="0.2">
      <c r="A751" s="99"/>
    </row>
    <row r="752" spans="1:1" x14ac:dyDescent="0.2">
      <c r="A752" s="99"/>
    </row>
    <row r="753" spans="1:1" x14ac:dyDescent="0.2">
      <c r="A753" s="99"/>
    </row>
    <row r="754" spans="1:1" x14ac:dyDescent="0.2">
      <c r="A754" s="99"/>
    </row>
    <row r="755" spans="1:1" x14ac:dyDescent="0.2">
      <c r="A755" s="99"/>
    </row>
    <row r="756" spans="1:1" x14ac:dyDescent="0.2">
      <c r="A756" s="99"/>
    </row>
    <row r="757" spans="1:1" x14ac:dyDescent="0.2">
      <c r="A757" s="99"/>
    </row>
    <row r="758" spans="1:1" x14ac:dyDescent="0.2">
      <c r="A758" s="99"/>
    </row>
    <row r="759" spans="1:1" x14ac:dyDescent="0.2">
      <c r="A759" s="99"/>
    </row>
    <row r="760" spans="1:1" x14ac:dyDescent="0.2">
      <c r="A760" s="99"/>
    </row>
    <row r="761" spans="1:1" x14ac:dyDescent="0.2">
      <c r="A761" s="99"/>
    </row>
    <row r="762" spans="1:1" x14ac:dyDescent="0.2">
      <c r="A762" s="99"/>
    </row>
    <row r="763" spans="1:1" x14ac:dyDescent="0.2">
      <c r="A763" s="99"/>
    </row>
    <row r="764" spans="1:1" x14ac:dyDescent="0.2">
      <c r="A764" s="99"/>
    </row>
    <row r="765" spans="1:1" x14ac:dyDescent="0.2">
      <c r="A765" s="99"/>
    </row>
    <row r="766" spans="1:1" x14ac:dyDescent="0.2">
      <c r="A766" s="99"/>
    </row>
    <row r="767" spans="1:1" x14ac:dyDescent="0.2">
      <c r="A767" s="99"/>
    </row>
    <row r="768" spans="1:1" x14ac:dyDescent="0.2">
      <c r="A768" s="99"/>
    </row>
    <row r="769" spans="1:1" x14ac:dyDescent="0.2">
      <c r="A769" s="99"/>
    </row>
    <row r="770" spans="1:1" x14ac:dyDescent="0.2">
      <c r="A770" s="99"/>
    </row>
    <row r="771" spans="1:1" x14ac:dyDescent="0.2">
      <c r="A771" s="99"/>
    </row>
    <row r="772" spans="1:1" x14ac:dyDescent="0.2">
      <c r="A772" s="99"/>
    </row>
    <row r="773" spans="1:1" x14ac:dyDescent="0.2">
      <c r="A773" s="99"/>
    </row>
    <row r="774" spans="1:1" x14ac:dyDescent="0.2">
      <c r="A774" s="99"/>
    </row>
    <row r="775" spans="1:1" x14ac:dyDescent="0.2">
      <c r="A775" s="99"/>
    </row>
    <row r="776" spans="1:1" x14ac:dyDescent="0.2">
      <c r="A776" s="99"/>
    </row>
    <row r="777" spans="1:1" x14ac:dyDescent="0.2">
      <c r="A777" s="99"/>
    </row>
    <row r="778" spans="1:1" x14ac:dyDescent="0.2">
      <c r="A778" s="99"/>
    </row>
    <row r="779" spans="1:1" x14ac:dyDescent="0.2">
      <c r="A779" s="99"/>
    </row>
    <row r="780" spans="1:1" x14ac:dyDescent="0.2">
      <c r="A780" s="99"/>
    </row>
    <row r="781" spans="1:1" x14ac:dyDescent="0.2">
      <c r="A781" s="99"/>
    </row>
    <row r="782" spans="1:1" x14ac:dyDescent="0.2">
      <c r="A782" s="99"/>
    </row>
    <row r="783" spans="1:1" x14ac:dyDescent="0.2">
      <c r="A783" s="99"/>
    </row>
    <row r="784" spans="1:1" x14ac:dyDescent="0.2">
      <c r="A784" s="99"/>
    </row>
    <row r="785" spans="1:1" x14ac:dyDescent="0.2">
      <c r="A785" s="99"/>
    </row>
    <row r="786" spans="1:1" x14ac:dyDescent="0.2">
      <c r="A786" s="99"/>
    </row>
    <row r="787" spans="1:1" x14ac:dyDescent="0.2">
      <c r="A787" s="99"/>
    </row>
    <row r="788" spans="1:1" x14ac:dyDescent="0.2">
      <c r="A788" s="99"/>
    </row>
    <row r="789" spans="1:1" x14ac:dyDescent="0.2">
      <c r="A789" s="99"/>
    </row>
    <row r="790" spans="1:1" x14ac:dyDescent="0.2">
      <c r="A790" s="99"/>
    </row>
    <row r="791" spans="1:1" x14ac:dyDescent="0.2">
      <c r="A791" s="99"/>
    </row>
    <row r="792" spans="1:1" x14ac:dyDescent="0.2">
      <c r="A792" s="99"/>
    </row>
    <row r="793" spans="1:1" x14ac:dyDescent="0.2">
      <c r="A793" s="99"/>
    </row>
    <row r="794" spans="1:1" x14ac:dyDescent="0.2">
      <c r="A794" s="99"/>
    </row>
    <row r="795" spans="1:1" x14ac:dyDescent="0.2">
      <c r="A795" s="99"/>
    </row>
    <row r="796" spans="1:1" x14ac:dyDescent="0.2">
      <c r="A796" s="99"/>
    </row>
    <row r="797" spans="1:1" x14ac:dyDescent="0.2">
      <c r="A797" s="99"/>
    </row>
    <row r="798" spans="1:1" x14ac:dyDescent="0.2">
      <c r="A798" s="99"/>
    </row>
    <row r="799" spans="1:1" x14ac:dyDescent="0.2">
      <c r="A799" s="99"/>
    </row>
    <row r="800" spans="1:1" x14ac:dyDescent="0.2">
      <c r="A800" s="99"/>
    </row>
    <row r="801" spans="1:1" x14ac:dyDescent="0.2">
      <c r="A801" s="99"/>
    </row>
    <row r="802" spans="1:1" x14ac:dyDescent="0.2">
      <c r="A802" s="99"/>
    </row>
    <row r="803" spans="1:1" x14ac:dyDescent="0.2">
      <c r="A803" s="99"/>
    </row>
    <row r="804" spans="1:1" x14ac:dyDescent="0.2">
      <c r="A804" s="99"/>
    </row>
    <row r="805" spans="1:1" x14ac:dyDescent="0.2">
      <c r="A805" s="99"/>
    </row>
    <row r="806" spans="1:1" x14ac:dyDescent="0.2">
      <c r="A806" s="99"/>
    </row>
    <row r="807" spans="1:1" x14ac:dyDescent="0.2">
      <c r="A807" s="99"/>
    </row>
    <row r="808" spans="1:1" x14ac:dyDescent="0.2">
      <c r="A808" s="99"/>
    </row>
    <row r="809" spans="1:1" x14ac:dyDescent="0.2">
      <c r="A809" s="99"/>
    </row>
    <row r="810" spans="1:1" x14ac:dyDescent="0.2">
      <c r="A810" s="99"/>
    </row>
    <row r="811" spans="1:1" x14ac:dyDescent="0.2">
      <c r="A811" s="99"/>
    </row>
    <row r="812" spans="1:1" x14ac:dyDescent="0.2">
      <c r="A812" s="99"/>
    </row>
    <row r="813" spans="1:1" x14ac:dyDescent="0.2">
      <c r="A813" s="99"/>
    </row>
    <row r="814" spans="1:1" x14ac:dyDescent="0.2">
      <c r="A814" s="99"/>
    </row>
    <row r="815" spans="1:1" x14ac:dyDescent="0.2">
      <c r="A815" s="99"/>
    </row>
    <row r="816" spans="1:1" x14ac:dyDescent="0.2">
      <c r="A816" s="99"/>
    </row>
    <row r="817" spans="1:1" x14ac:dyDescent="0.2">
      <c r="A817" s="99"/>
    </row>
    <row r="818" spans="1:1" x14ac:dyDescent="0.2">
      <c r="A818" s="99"/>
    </row>
    <row r="819" spans="1:1" x14ac:dyDescent="0.2">
      <c r="A819" s="99"/>
    </row>
    <row r="820" spans="1:1" x14ac:dyDescent="0.2">
      <c r="A820" s="99"/>
    </row>
    <row r="821" spans="1:1" x14ac:dyDescent="0.2">
      <c r="A821" s="99"/>
    </row>
    <row r="822" spans="1:1" x14ac:dyDescent="0.2">
      <c r="A822" s="99"/>
    </row>
    <row r="823" spans="1:1" x14ac:dyDescent="0.2">
      <c r="A823" s="99"/>
    </row>
    <row r="824" spans="1:1" x14ac:dyDescent="0.2">
      <c r="A824" s="99"/>
    </row>
    <row r="825" spans="1:1" x14ac:dyDescent="0.2">
      <c r="A825" s="99"/>
    </row>
    <row r="826" spans="1:1" x14ac:dyDescent="0.2">
      <c r="A826" s="99"/>
    </row>
    <row r="827" spans="1:1" x14ac:dyDescent="0.2">
      <c r="A827" s="99"/>
    </row>
    <row r="828" spans="1:1" x14ac:dyDescent="0.2">
      <c r="A828" s="99"/>
    </row>
    <row r="829" spans="1:1" x14ac:dyDescent="0.2">
      <c r="A829" s="99"/>
    </row>
    <row r="830" spans="1:1" x14ac:dyDescent="0.2">
      <c r="A830" s="99"/>
    </row>
    <row r="831" spans="1:1" x14ac:dyDescent="0.2">
      <c r="A831" s="99"/>
    </row>
    <row r="832" spans="1:1" x14ac:dyDescent="0.2">
      <c r="A832" s="99"/>
    </row>
    <row r="833" spans="1:1" x14ac:dyDescent="0.2">
      <c r="A833" s="99"/>
    </row>
    <row r="834" spans="1:1" x14ac:dyDescent="0.2">
      <c r="A834" s="99"/>
    </row>
    <row r="835" spans="1:1" x14ac:dyDescent="0.2">
      <c r="A835" s="99"/>
    </row>
    <row r="836" spans="1:1" x14ac:dyDescent="0.2">
      <c r="A836" s="99"/>
    </row>
    <row r="837" spans="1:1" x14ac:dyDescent="0.2">
      <c r="A837" s="99"/>
    </row>
    <row r="838" spans="1:1" x14ac:dyDescent="0.2">
      <c r="A838" s="99"/>
    </row>
    <row r="839" spans="1:1" x14ac:dyDescent="0.2">
      <c r="A839" s="99"/>
    </row>
    <row r="840" spans="1:1" x14ac:dyDescent="0.2">
      <c r="A840" s="99"/>
    </row>
    <row r="841" spans="1:1" x14ac:dyDescent="0.2">
      <c r="A841" s="99"/>
    </row>
    <row r="842" spans="1:1" x14ac:dyDescent="0.2">
      <c r="A842" s="99"/>
    </row>
    <row r="843" spans="1:1" x14ac:dyDescent="0.2">
      <c r="A843" s="99"/>
    </row>
    <row r="844" spans="1:1" x14ac:dyDescent="0.2">
      <c r="A844" s="99"/>
    </row>
    <row r="845" spans="1:1" x14ac:dyDescent="0.2">
      <c r="A845" s="99"/>
    </row>
    <row r="846" spans="1:1" x14ac:dyDescent="0.2">
      <c r="A846" s="99"/>
    </row>
    <row r="847" spans="1:1" x14ac:dyDescent="0.2">
      <c r="A847" s="99"/>
    </row>
    <row r="848" spans="1:1" x14ac:dyDescent="0.2">
      <c r="A848" s="99"/>
    </row>
    <row r="849" spans="1:1" x14ac:dyDescent="0.2">
      <c r="A849" s="99"/>
    </row>
    <row r="850" spans="1:1" x14ac:dyDescent="0.2">
      <c r="A850" s="99"/>
    </row>
    <row r="851" spans="1:1" x14ac:dyDescent="0.2">
      <c r="A851" s="99"/>
    </row>
    <row r="852" spans="1:1" x14ac:dyDescent="0.2">
      <c r="A852" s="99"/>
    </row>
    <row r="853" spans="1:1" x14ac:dyDescent="0.2">
      <c r="A853" s="99"/>
    </row>
    <row r="854" spans="1:1" x14ac:dyDescent="0.2">
      <c r="A854" s="99"/>
    </row>
    <row r="855" spans="1:1" x14ac:dyDescent="0.2">
      <c r="A855" s="99"/>
    </row>
    <row r="856" spans="1:1" x14ac:dyDescent="0.2">
      <c r="A856" s="99"/>
    </row>
    <row r="857" spans="1:1" x14ac:dyDescent="0.2">
      <c r="A857" s="99"/>
    </row>
    <row r="858" spans="1:1" x14ac:dyDescent="0.2">
      <c r="A858" s="99"/>
    </row>
    <row r="859" spans="1:1" x14ac:dyDescent="0.2">
      <c r="A859" s="99"/>
    </row>
    <row r="860" spans="1:1" x14ac:dyDescent="0.2">
      <c r="A860" s="99"/>
    </row>
    <row r="861" spans="1:1" x14ac:dyDescent="0.2">
      <c r="A861" s="99"/>
    </row>
    <row r="862" spans="1:1" x14ac:dyDescent="0.2">
      <c r="A862" s="99"/>
    </row>
    <row r="863" spans="1:1" x14ac:dyDescent="0.2">
      <c r="A863" s="99"/>
    </row>
    <row r="864" spans="1:1" x14ac:dyDescent="0.2">
      <c r="A864" s="99"/>
    </row>
    <row r="865" spans="1:1" x14ac:dyDescent="0.2">
      <c r="A865" s="99"/>
    </row>
    <row r="866" spans="1:1" x14ac:dyDescent="0.2">
      <c r="A866" s="99"/>
    </row>
    <row r="867" spans="1:1" x14ac:dyDescent="0.2">
      <c r="A867" s="99"/>
    </row>
    <row r="868" spans="1:1" x14ac:dyDescent="0.2">
      <c r="A868" s="99"/>
    </row>
    <row r="869" spans="1:1" x14ac:dyDescent="0.2">
      <c r="A869" s="99"/>
    </row>
    <row r="870" spans="1:1" x14ac:dyDescent="0.2">
      <c r="A870" s="99"/>
    </row>
    <row r="871" spans="1:1" x14ac:dyDescent="0.2">
      <c r="A871" s="99"/>
    </row>
    <row r="872" spans="1:1" x14ac:dyDescent="0.2">
      <c r="A872" s="99"/>
    </row>
    <row r="873" spans="1:1" x14ac:dyDescent="0.2">
      <c r="A873" s="99"/>
    </row>
    <row r="874" spans="1:1" x14ac:dyDescent="0.2">
      <c r="A874" s="99"/>
    </row>
    <row r="875" spans="1:1" x14ac:dyDescent="0.2">
      <c r="A875" s="99"/>
    </row>
    <row r="876" spans="1:1" x14ac:dyDescent="0.2">
      <c r="A876" s="99"/>
    </row>
    <row r="877" spans="1:1" x14ac:dyDescent="0.2">
      <c r="A877" s="99"/>
    </row>
    <row r="878" spans="1:1" x14ac:dyDescent="0.2">
      <c r="A878" s="99"/>
    </row>
    <row r="879" spans="1:1" x14ac:dyDescent="0.2">
      <c r="A879" s="99"/>
    </row>
    <row r="880" spans="1:1" x14ac:dyDescent="0.2">
      <c r="A880" s="99"/>
    </row>
    <row r="881" spans="1:1" x14ac:dyDescent="0.2">
      <c r="A881" s="99"/>
    </row>
    <row r="882" spans="1:1" x14ac:dyDescent="0.2">
      <c r="A882" s="99"/>
    </row>
    <row r="883" spans="1:1" x14ac:dyDescent="0.2">
      <c r="A883" s="99"/>
    </row>
    <row r="884" spans="1:1" x14ac:dyDescent="0.2">
      <c r="A884" s="99"/>
    </row>
    <row r="885" spans="1:1" x14ac:dyDescent="0.2">
      <c r="A885" s="99"/>
    </row>
    <row r="886" spans="1:1" x14ac:dyDescent="0.2">
      <c r="A886" s="99"/>
    </row>
    <row r="887" spans="1:1" x14ac:dyDescent="0.2">
      <c r="A887" s="99"/>
    </row>
    <row r="888" spans="1:1" x14ac:dyDescent="0.2">
      <c r="A888" s="99"/>
    </row>
    <row r="889" spans="1:1" x14ac:dyDescent="0.2">
      <c r="A889" s="99"/>
    </row>
    <row r="890" spans="1:1" x14ac:dyDescent="0.2">
      <c r="A890" s="99"/>
    </row>
    <row r="891" spans="1:1" x14ac:dyDescent="0.2">
      <c r="A891" s="99"/>
    </row>
    <row r="892" spans="1:1" x14ac:dyDescent="0.2">
      <c r="A892" s="99"/>
    </row>
    <row r="893" spans="1:1" x14ac:dyDescent="0.2">
      <c r="A893" s="99"/>
    </row>
    <row r="894" spans="1:1" x14ac:dyDescent="0.2">
      <c r="A894" s="99"/>
    </row>
    <row r="895" spans="1:1" x14ac:dyDescent="0.2">
      <c r="A895" s="99"/>
    </row>
    <row r="896" spans="1:1" x14ac:dyDescent="0.2">
      <c r="A896" s="99"/>
    </row>
    <row r="897" spans="1:1" x14ac:dyDescent="0.2">
      <c r="A897" s="99"/>
    </row>
    <row r="898" spans="1:1" x14ac:dyDescent="0.2">
      <c r="A898" s="99"/>
    </row>
    <row r="899" spans="1:1" x14ac:dyDescent="0.2">
      <c r="A899" s="99"/>
    </row>
    <row r="900" spans="1:1" x14ac:dyDescent="0.2">
      <c r="A900" s="99"/>
    </row>
    <row r="901" spans="1:1" x14ac:dyDescent="0.2">
      <c r="A901" s="99"/>
    </row>
    <row r="902" spans="1:1" x14ac:dyDescent="0.2">
      <c r="A902" s="99"/>
    </row>
    <row r="903" spans="1:1" x14ac:dyDescent="0.2">
      <c r="A903" s="99"/>
    </row>
    <row r="904" spans="1:1" x14ac:dyDescent="0.2">
      <c r="A904" s="99"/>
    </row>
    <row r="905" spans="1:1" x14ac:dyDescent="0.2">
      <c r="A905" s="99"/>
    </row>
    <row r="906" spans="1:1" x14ac:dyDescent="0.2">
      <c r="A906" s="99"/>
    </row>
    <row r="907" spans="1:1" x14ac:dyDescent="0.2">
      <c r="A907" s="99"/>
    </row>
    <row r="908" spans="1:1" x14ac:dyDescent="0.2">
      <c r="A908" s="99"/>
    </row>
    <row r="909" spans="1:1" x14ac:dyDescent="0.2">
      <c r="A909" s="99"/>
    </row>
    <row r="910" spans="1:1" x14ac:dyDescent="0.2">
      <c r="A910" s="99"/>
    </row>
    <row r="911" spans="1:1" x14ac:dyDescent="0.2">
      <c r="A911" s="99"/>
    </row>
    <row r="912" spans="1:1" x14ac:dyDescent="0.2">
      <c r="A912" s="99"/>
    </row>
    <row r="913" spans="1:1" x14ac:dyDescent="0.2">
      <c r="A913" s="99"/>
    </row>
    <row r="914" spans="1:1" x14ac:dyDescent="0.2">
      <c r="A914" s="99"/>
    </row>
    <row r="915" spans="1:1" x14ac:dyDescent="0.2">
      <c r="A915" s="99"/>
    </row>
    <row r="916" spans="1:1" x14ac:dyDescent="0.2">
      <c r="A916" s="99"/>
    </row>
    <row r="917" spans="1:1" x14ac:dyDescent="0.2">
      <c r="A917" s="99"/>
    </row>
    <row r="918" spans="1:1" x14ac:dyDescent="0.2">
      <c r="A918" s="99"/>
    </row>
    <row r="919" spans="1:1" x14ac:dyDescent="0.2">
      <c r="A919" s="99"/>
    </row>
    <row r="920" spans="1:1" x14ac:dyDescent="0.2">
      <c r="A920" s="99"/>
    </row>
    <row r="921" spans="1:1" x14ac:dyDescent="0.2">
      <c r="A921" s="99"/>
    </row>
    <row r="922" spans="1:1" x14ac:dyDescent="0.2">
      <c r="A922" s="99"/>
    </row>
    <row r="923" spans="1:1" x14ac:dyDescent="0.2">
      <c r="A923" s="99"/>
    </row>
    <row r="924" spans="1:1" x14ac:dyDescent="0.2">
      <c r="A924" s="99"/>
    </row>
    <row r="925" spans="1:1" x14ac:dyDescent="0.2">
      <c r="A925" s="99"/>
    </row>
    <row r="926" spans="1:1" x14ac:dyDescent="0.2">
      <c r="A926" s="99"/>
    </row>
    <row r="927" spans="1:1" x14ac:dyDescent="0.2">
      <c r="A927" s="99"/>
    </row>
    <row r="928" spans="1:1" x14ac:dyDescent="0.2">
      <c r="A928" s="99"/>
    </row>
    <row r="929" spans="1:1" x14ac:dyDescent="0.2">
      <c r="A929" s="99"/>
    </row>
    <row r="930" spans="1:1" x14ac:dyDescent="0.2">
      <c r="A930" s="99"/>
    </row>
    <row r="931" spans="1:1" x14ac:dyDescent="0.2">
      <c r="A931" s="99"/>
    </row>
    <row r="932" spans="1:1" x14ac:dyDescent="0.2">
      <c r="A932" s="99"/>
    </row>
    <row r="933" spans="1:1" x14ac:dyDescent="0.2">
      <c r="A933" s="99"/>
    </row>
    <row r="934" spans="1:1" x14ac:dyDescent="0.2">
      <c r="A934" s="99"/>
    </row>
    <row r="935" spans="1:1" x14ac:dyDescent="0.2">
      <c r="A935" s="99"/>
    </row>
    <row r="936" spans="1:1" x14ac:dyDescent="0.2">
      <c r="A936" s="99"/>
    </row>
    <row r="937" spans="1:1" x14ac:dyDescent="0.2">
      <c r="A937" s="99"/>
    </row>
    <row r="938" spans="1:1" x14ac:dyDescent="0.2">
      <c r="A938" s="99"/>
    </row>
    <row r="939" spans="1:1" x14ac:dyDescent="0.2">
      <c r="A939" s="99"/>
    </row>
    <row r="940" spans="1:1" x14ac:dyDescent="0.2">
      <c r="A940" s="99"/>
    </row>
    <row r="941" spans="1:1" x14ac:dyDescent="0.2">
      <c r="A941" s="99"/>
    </row>
    <row r="942" spans="1:1" x14ac:dyDescent="0.2">
      <c r="A942" s="99"/>
    </row>
    <row r="943" spans="1:1" x14ac:dyDescent="0.2">
      <c r="A943" s="99"/>
    </row>
    <row r="944" spans="1:1" x14ac:dyDescent="0.2">
      <c r="A944" s="99"/>
    </row>
    <row r="945" spans="1:1" x14ac:dyDescent="0.2">
      <c r="A945" s="99"/>
    </row>
    <row r="946" spans="1:1" x14ac:dyDescent="0.2">
      <c r="A946" s="99"/>
    </row>
    <row r="947" spans="1:1" x14ac:dyDescent="0.2">
      <c r="A947" s="99"/>
    </row>
    <row r="948" spans="1:1" x14ac:dyDescent="0.2">
      <c r="A948" s="99"/>
    </row>
    <row r="949" spans="1:1" x14ac:dyDescent="0.2">
      <c r="A949" s="99"/>
    </row>
    <row r="950" spans="1:1" x14ac:dyDescent="0.2">
      <c r="A950" s="99"/>
    </row>
    <row r="951" spans="1:1" x14ac:dyDescent="0.2">
      <c r="A951" s="99"/>
    </row>
    <row r="952" spans="1:1" x14ac:dyDescent="0.2">
      <c r="A952" s="99"/>
    </row>
    <row r="953" spans="1:1" x14ac:dyDescent="0.2">
      <c r="A953" s="99"/>
    </row>
    <row r="954" spans="1:1" x14ac:dyDescent="0.2">
      <c r="A954" s="99"/>
    </row>
    <row r="955" spans="1:1" x14ac:dyDescent="0.2">
      <c r="A955" s="99"/>
    </row>
    <row r="956" spans="1:1" x14ac:dyDescent="0.2">
      <c r="A956" s="99"/>
    </row>
    <row r="957" spans="1:1" x14ac:dyDescent="0.2">
      <c r="A957" s="99"/>
    </row>
    <row r="958" spans="1:1" x14ac:dyDescent="0.2">
      <c r="A958" s="99"/>
    </row>
    <row r="959" spans="1:1" x14ac:dyDescent="0.2">
      <c r="A959" s="99"/>
    </row>
    <row r="960" spans="1:1" x14ac:dyDescent="0.2">
      <c r="A960" s="99"/>
    </row>
    <row r="961" spans="1:1" x14ac:dyDescent="0.2">
      <c r="A961" s="99"/>
    </row>
    <row r="962" spans="1:1" x14ac:dyDescent="0.2">
      <c r="A962" s="99"/>
    </row>
    <row r="963" spans="1:1" x14ac:dyDescent="0.2">
      <c r="A963" s="99"/>
    </row>
    <row r="964" spans="1:1" x14ac:dyDescent="0.2">
      <c r="A964" s="99"/>
    </row>
    <row r="965" spans="1:1" x14ac:dyDescent="0.2">
      <c r="A965" s="99"/>
    </row>
    <row r="966" spans="1:1" x14ac:dyDescent="0.2">
      <c r="A966" s="99"/>
    </row>
    <row r="967" spans="1:1" x14ac:dyDescent="0.2">
      <c r="A967" s="99"/>
    </row>
    <row r="968" spans="1:1" x14ac:dyDescent="0.2">
      <c r="A968" s="99"/>
    </row>
    <row r="969" spans="1:1" x14ac:dyDescent="0.2">
      <c r="A969" s="99"/>
    </row>
    <row r="970" spans="1:1" x14ac:dyDescent="0.2">
      <c r="A970" s="99"/>
    </row>
    <row r="971" spans="1:1" x14ac:dyDescent="0.2">
      <c r="A971" s="99"/>
    </row>
    <row r="972" spans="1:1" x14ac:dyDescent="0.2">
      <c r="A972" s="99"/>
    </row>
    <row r="973" spans="1:1" x14ac:dyDescent="0.2">
      <c r="A973" s="99"/>
    </row>
    <row r="974" spans="1:1" x14ac:dyDescent="0.2">
      <c r="A974" s="99"/>
    </row>
    <row r="975" spans="1:1" x14ac:dyDescent="0.2">
      <c r="A975" s="99"/>
    </row>
    <row r="976" spans="1:1" x14ac:dyDescent="0.2">
      <c r="A976" s="99"/>
    </row>
    <row r="977" spans="1:1" x14ac:dyDescent="0.2">
      <c r="A977" s="99"/>
    </row>
    <row r="978" spans="1:1" x14ac:dyDescent="0.2">
      <c r="A978" s="99"/>
    </row>
    <row r="979" spans="1:1" x14ac:dyDescent="0.2">
      <c r="A979" s="99"/>
    </row>
    <row r="980" spans="1:1" x14ac:dyDescent="0.2">
      <c r="A980" s="99"/>
    </row>
    <row r="981" spans="1:1" x14ac:dyDescent="0.2">
      <c r="A981" s="99"/>
    </row>
    <row r="982" spans="1:1" x14ac:dyDescent="0.2">
      <c r="A982" s="99"/>
    </row>
    <row r="983" spans="1:1" x14ac:dyDescent="0.2">
      <c r="A983" s="99"/>
    </row>
    <row r="984" spans="1:1" x14ac:dyDescent="0.2">
      <c r="A984" s="99"/>
    </row>
    <row r="985" spans="1:1" x14ac:dyDescent="0.2">
      <c r="A985" s="99"/>
    </row>
    <row r="986" spans="1:1" x14ac:dyDescent="0.2">
      <c r="A986" s="99"/>
    </row>
    <row r="987" spans="1:1" x14ac:dyDescent="0.2">
      <c r="A987" s="99"/>
    </row>
    <row r="988" spans="1:1" x14ac:dyDescent="0.2">
      <c r="A988" s="99"/>
    </row>
    <row r="989" spans="1:1" x14ac:dyDescent="0.2">
      <c r="A989" s="99"/>
    </row>
    <row r="990" spans="1:1" x14ac:dyDescent="0.2">
      <c r="A990" s="99"/>
    </row>
    <row r="991" spans="1:1" x14ac:dyDescent="0.2">
      <c r="A991" s="99"/>
    </row>
    <row r="992" spans="1:1" x14ac:dyDescent="0.2">
      <c r="A992" s="99"/>
    </row>
    <row r="993" spans="1:1" x14ac:dyDescent="0.2">
      <c r="A993" s="99"/>
    </row>
    <row r="994" spans="1:1" x14ac:dyDescent="0.2">
      <c r="A994" s="99"/>
    </row>
    <row r="995" spans="1:1" x14ac:dyDescent="0.2">
      <c r="A995" s="99"/>
    </row>
    <row r="996" spans="1:1" x14ac:dyDescent="0.2">
      <c r="A996" s="99"/>
    </row>
    <row r="997" spans="1:1" x14ac:dyDescent="0.2">
      <c r="A997" s="99"/>
    </row>
    <row r="998" spans="1:1" x14ac:dyDescent="0.2">
      <c r="A998" s="99"/>
    </row>
    <row r="999" spans="1:1" x14ac:dyDescent="0.2">
      <c r="A999" s="99"/>
    </row>
    <row r="1000" spans="1:1" x14ac:dyDescent="0.2">
      <c r="A1000" s="99"/>
    </row>
    <row r="1001" spans="1:1" x14ac:dyDescent="0.2">
      <c r="A1001" s="99"/>
    </row>
    <row r="1002" spans="1:1" x14ac:dyDescent="0.2">
      <c r="A1002" s="99"/>
    </row>
    <row r="1003" spans="1:1" x14ac:dyDescent="0.2">
      <c r="A1003" s="99"/>
    </row>
    <row r="1004" spans="1:1" x14ac:dyDescent="0.2">
      <c r="A1004" s="99"/>
    </row>
    <row r="1005" spans="1:1" x14ac:dyDescent="0.2">
      <c r="A1005" s="99"/>
    </row>
    <row r="1006" spans="1:1" x14ac:dyDescent="0.2">
      <c r="A1006" s="99"/>
    </row>
    <row r="1007" spans="1:1" x14ac:dyDescent="0.2">
      <c r="A1007" s="99"/>
    </row>
    <row r="1008" spans="1:1" x14ac:dyDescent="0.2">
      <c r="A1008" s="99"/>
    </row>
    <row r="1009" spans="1:1" x14ac:dyDescent="0.2">
      <c r="A1009" s="99"/>
    </row>
    <row r="1010" spans="1:1" x14ac:dyDescent="0.2">
      <c r="A1010" s="99"/>
    </row>
    <row r="1011" spans="1:1" x14ac:dyDescent="0.2">
      <c r="A1011" s="99"/>
    </row>
    <row r="1012" spans="1:1" x14ac:dyDescent="0.2">
      <c r="A1012" s="99"/>
    </row>
    <row r="1013" spans="1:1" x14ac:dyDescent="0.2">
      <c r="A1013" s="99"/>
    </row>
    <row r="1014" spans="1:1" x14ac:dyDescent="0.2">
      <c r="A1014" s="99"/>
    </row>
    <row r="1015" spans="1:1" x14ac:dyDescent="0.2">
      <c r="A1015" s="99"/>
    </row>
    <row r="1016" spans="1:1" x14ac:dyDescent="0.2">
      <c r="A1016" s="99"/>
    </row>
    <row r="1017" spans="1:1" x14ac:dyDescent="0.2">
      <c r="A1017" s="99"/>
    </row>
    <row r="1018" spans="1:1" x14ac:dyDescent="0.2">
      <c r="A1018" s="99"/>
    </row>
    <row r="1019" spans="1:1" x14ac:dyDescent="0.2">
      <c r="A1019" s="99"/>
    </row>
    <row r="1020" spans="1:1" x14ac:dyDescent="0.2">
      <c r="A1020" s="99"/>
    </row>
    <row r="1021" spans="1:1" x14ac:dyDescent="0.2">
      <c r="A1021" s="99"/>
    </row>
    <row r="1022" spans="1:1" x14ac:dyDescent="0.2">
      <c r="A1022" s="99"/>
    </row>
    <row r="1023" spans="1:1" x14ac:dyDescent="0.2">
      <c r="A1023" s="99"/>
    </row>
    <row r="1024" spans="1:1" x14ac:dyDescent="0.2">
      <c r="A1024" s="99"/>
    </row>
    <row r="1025" spans="1:1" x14ac:dyDescent="0.2">
      <c r="A1025" s="99"/>
    </row>
    <row r="1026" spans="1:1" x14ac:dyDescent="0.2">
      <c r="A1026" s="99"/>
    </row>
    <row r="1027" spans="1:1" x14ac:dyDescent="0.2">
      <c r="A1027" s="99"/>
    </row>
    <row r="1028" spans="1:1" x14ac:dyDescent="0.2">
      <c r="A1028" s="99"/>
    </row>
    <row r="1029" spans="1:1" x14ac:dyDescent="0.2">
      <c r="A1029" s="99"/>
    </row>
    <row r="1030" spans="1:1" x14ac:dyDescent="0.2">
      <c r="A1030" s="99"/>
    </row>
    <row r="1031" spans="1:1" x14ac:dyDescent="0.2">
      <c r="A1031" s="99"/>
    </row>
    <row r="1032" spans="1:1" x14ac:dyDescent="0.2">
      <c r="A1032" s="99"/>
    </row>
    <row r="1033" spans="1:1" x14ac:dyDescent="0.2">
      <c r="A1033" s="99"/>
    </row>
    <row r="1034" spans="1:1" x14ac:dyDescent="0.2">
      <c r="A1034" s="99"/>
    </row>
    <row r="1035" spans="1:1" x14ac:dyDescent="0.2">
      <c r="A1035" s="99"/>
    </row>
    <row r="1036" spans="1:1" x14ac:dyDescent="0.2">
      <c r="A1036" s="99"/>
    </row>
    <row r="1037" spans="1:1" x14ac:dyDescent="0.2">
      <c r="A1037" s="99"/>
    </row>
    <row r="1038" spans="1:1" x14ac:dyDescent="0.2">
      <c r="A1038" s="99"/>
    </row>
    <row r="1039" spans="1:1" x14ac:dyDescent="0.2">
      <c r="A1039" s="99"/>
    </row>
    <row r="1040" spans="1:1" x14ac:dyDescent="0.2">
      <c r="A1040" s="99"/>
    </row>
    <row r="1041" spans="1:1" x14ac:dyDescent="0.2">
      <c r="A1041" s="99"/>
    </row>
    <row r="1042" spans="1:1" x14ac:dyDescent="0.2">
      <c r="A1042" s="99"/>
    </row>
    <row r="1043" spans="1:1" x14ac:dyDescent="0.2">
      <c r="A1043" s="99"/>
    </row>
    <row r="1044" spans="1:1" x14ac:dyDescent="0.2">
      <c r="A1044" s="99"/>
    </row>
    <row r="1045" spans="1:1" x14ac:dyDescent="0.2">
      <c r="A1045" s="99"/>
    </row>
    <row r="1046" spans="1:1" x14ac:dyDescent="0.2">
      <c r="A1046" s="99"/>
    </row>
    <row r="1047" spans="1:1" x14ac:dyDescent="0.2">
      <c r="A1047" s="99"/>
    </row>
    <row r="1048" spans="1:1" x14ac:dyDescent="0.2">
      <c r="A1048" s="99"/>
    </row>
    <row r="1049" spans="1:1" x14ac:dyDescent="0.2">
      <c r="A1049" s="99"/>
    </row>
    <row r="1050" spans="1:1" x14ac:dyDescent="0.2">
      <c r="A1050" s="99"/>
    </row>
    <row r="1051" spans="1:1" x14ac:dyDescent="0.2">
      <c r="A1051" s="99"/>
    </row>
    <row r="1052" spans="1:1" x14ac:dyDescent="0.2">
      <c r="A1052" s="99"/>
    </row>
    <row r="1053" spans="1:1" x14ac:dyDescent="0.2">
      <c r="A1053" s="99"/>
    </row>
    <row r="1054" spans="1:1" x14ac:dyDescent="0.2">
      <c r="A1054" s="99"/>
    </row>
    <row r="1055" spans="1:1" x14ac:dyDescent="0.2">
      <c r="A1055" s="99"/>
    </row>
    <row r="1056" spans="1:1" x14ac:dyDescent="0.2">
      <c r="A1056" s="99"/>
    </row>
    <row r="1057" spans="1:1" x14ac:dyDescent="0.2">
      <c r="A1057" s="99"/>
    </row>
    <row r="1058" spans="1:1" x14ac:dyDescent="0.2">
      <c r="A1058" s="99"/>
    </row>
    <row r="1059" spans="1:1" x14ac:dyDescent="0.2">
      <c r="A1059" s="99"/>
    </row>
    <row r="1060" spans="1:1" x14ac:dyDescent="0.2">
      <c r="A1060" s="99"/>
    </row>
    <row r="1061" spans="1:1" x14ac:dyDescent="0.2">
      <c r="A1061" s="99"/>
    </row>
    <row r="1062" spans="1:1" x14ac:dyDescent="0.2">
      <c r="A1062" s="99"/>
    </row>
    <row r="1063" spans="1:1" x14ac:dyDescent="0.2">
      <c r="A1063" s="99"/>
    </row>
    <row r="1064" spans="1:1" x14ac:dyDescent="0.2">
      <c r="A1064" s="99"/>
    </row>
    <row r="1065" spans="1:1" x14ac:dyDescent="0.2">
      <c r="A1065" s="99"/>
    </row>
    <row r="1066" spans="1:1" x14ac:dyDescent="0.2">
      <c r="A1066" s="99"/>
    </row>
    <row r="1067" spans="1:1" x14ac:dyDescent="0.2">
      <c r="A1067" s="99"/>
    </row>
    <row r="1068" spans="1:1" x14ac:dyDescent="0.2">
      <c r="A1068" s="99"/>
    </row>
    <row r="1069" spans="1:1" x14ac:dyDescent="0.2">
      <c r="A1069" s="99"/>
    </row>
    <row r="1070" spans="1:1" x14ac:dyDescent="0.2">
      <c r="A1070" s="99"/>
    </row>
    <row r="1071" spans="1:1" x14ac:dyDescent="0.2">
      <c r="A1071" s="99"/>
    </row>
    <row r="1072" spans="1:1" x14ac:dyDescent="0.2">
      <c r="A1072" s="99"/>
    </row>
    <row r="1073" spans="1:1" x14ac:dyDescent="0.2">
      <c r="A1073" s="99"/>
    </row>
    <row r="1074" spans="1:1" x14ac:dyDescent="0.2">
      <c r="A1074" s="99"/>
    </row>
    <row r="1075" spans="1:1" x14ac:dyDescent="0.2">
      <c r="A1075" s="99"/>
    </row>
    <row r="1076" spans="1:1" x14ac:dyDescent="0.2">
      <c r="A1076" s="99"/>
    </row>
    <row r="1077" spans="1:1" x14ac:dyDescent="0.2">
      <c r="A1077" s="99"/>
    </row>
    <row r="1078" spans="1:1" x14ac:dyDescent="0.2">
      <c r="A1078" s="99"/>
    </row>
    <row r="1079" spans="1:1" x14ac:dyDescent="0.2">
      <c r="A1079" s="99"/>
    </row>
    <row r="1080" spans="1:1" x14ac:dyDescent="0.2">
      <c r="A1080" s="99"/>
    </row>
    <row r="1081" spans="1:1" x14ac:dyDescent="0.2">
      <c r="A1081" s="99"/>
    </row>
    <row r="1082" spans="1:1" x14ac:dyDescent="0.2">
      <c r="A1082" s="99"/>
    </row>
    <row r="1083" spans="1:1" x14ac:dyDescent="0.2">
      <c r="A1083" s="99"/>
    </row>
    <row r="1084" spans="1:1" x14ac:dyDescent="0.2">
      <c r="A1084" s="99"/>
    </row>
    <row r="1085" spans="1:1" x14ac:dyDescent="0.2">
      <c r="A1085" s="99"/>
    </row>
    <row r="1086" spans="1:1" x14ac:dyDescent="0.2">
      <c r="A1086" s="99"/>
    </row>
    <row r="1087" spans="1:1" x14ac:dyDescent="0.2">
      <c r="A1087" s="99"/>
    </row>
    <row r="1088" spans="1:1" x14ac:dyDescent="0.2">
      <c r="A1088" s="99"/>
    </row>
    <row r="1089" spans="1:1" x14ac:dyDescent="0.2">
      <c r="A1089" s="99"/>
    </row>
    <row r="1090" spans="1:1" x14ac:dyDescent="0.2">
      <c r="A1090" s="99"/>
    </row>
    <row r="1091" spans="1:1" x14ac:dyDescent="0.2">
      <c r="A1091" s="99"/>
    </row>
    <row r="1092" spans="1:1" x14ac:dyDescent="0.2">
      <c r="A1092" s="99"/>
    </row>
    <row r="1093" spans="1:1" x14ac:dyDescent="0.2">
      <c r="A1093" s="99"/>
    </row>
    <row r="1094" spans="1:1" x14ac:dyDescent="0.2">
      <c r="A1094" s="99"/>
    </row>
    <row r="1095" spans="1:1" x14ac:dyDescent="0.2">
      <c r="A1095" s="99"/>
    </row>
    <row r="1096" spans="1:1" x14ac:dyDescent="0.2">
      <c r="A1096" s="99"/>
    </row>
    <row r="1097" spans="1:1" x14ac:dyDescent="0.2">
      <c r="A1097" s="99"/>
    </row>
    <row r="1098" spans="1:1" x14ac:dyDescent="0.2">
      <c r="A1098" s="99"/>
    </row>
    <row r="1099" spans="1:1" x14ac:dyDescent="0.2">
      <c r="A1099" s="99"/>
    </row>
    <row r="1100" spans="1:1" x14ac:dyDescent="0.2">
      <c r="A1100" s="99"/>
    </row>
    <row r="1101" spans="1:1" x14ac:dyDescent="0.2">
      <c r="A1101" s="99"/>
    </row>
    <row r="1102" spans="1:1" x14ac:dyDescent="0.2">
      <c r="A1102" s="99"/>
    </row>
    <row r="1103" spans="1:1" x14ac:dyDescent="0.2">
      <c r="A1103" s="99"/>
    </row>
    <row r="1104" spans="1:1" x14ac:dyDescent="0.2">
      <c r="A1104" s="99"/>
    </row>
    <row r="1105" spans="1:1" x14ac:dyDescent="0.2">
      <c r="A1105" s="99"/>
    </row>
    <row r="1106" spans="1:1" x14ac:dyDescent="0.2">
      <c r="A1106" s="99"/>
    </row>
    <row r="1107" spans="1:1" x14ac:dyDescent="0.2">
      <c r="A1107" s="99"/>
    </row>
    <row r="1108" spans="1:1" x14ac:dyDescent="0.2">
      <c r="A1108" s="99"/>
    </row>
    <row r="1109" spans="1:1" x14ac:dyDescent="0.2">
      <c r="A1109" s="99"/>
    </row>
    <row r="1110" spans="1:1" x14ac:dyDescent="0.2">
      <c r="A1110" s="99"/>
    </row>
    <row r="1111" spans="1:1" x14ac:dyDescent="0.2">
      <c r="A1111" s="99"/>
    </row>
    <row r="1112" spans="1:1" x14ac:dyDescent="0.2">
      <c r="A1112" s="99"/>
    </row>
    <row r="1113" spans="1:1" x14ac:dyDescent="0.2">
      <c r="A1113" s="99"/>
    </row>
    <row r="1114" spans="1:1" x14ac:dyDescent="0.2">
      <c r="A1114" s="99"/>
    </row>
    <row r="1115" spans="1:1" x14ac:dyDescent="0.2">
      <c r="A1115" s="99"/>
    </row>
    <row r="1116" spans="1:1" x14ac:dyDescent="0.2">
      <c r="A1116" s="99"/>
    </row>
    <row r="1117" spans="1:1" x14ac:dyDescent="0.2">
      <c r="A1117" s="99"/>
    </row>
    <row r="1118" spans="1:1" x14ac:dyDescent="0.2">
      <c r="A1118" s="99"/>
    </row>
    <row r="1119" spans="1:1" x14ac:dyDescent="0.2">
      <c r="A1119" s="99"/>
    </row>
    <row r="1120" spans="1:1" x14ac:dyDescent="0.2">
      <c r="A1120" s="99"/>
    </row>
    <row r="1121" spans="1:1" x14ac:dyDescent="0.2">
      <c r="A1121" s="99"/>
    </row>
    <row r="1122" spans="1:1" x14ac:dyDescent="0.2">
      <c r="A1122" s="99"/>
    </row>
    <row r="1123" spans="1:1" x14ac:dyDescent="0.2">
      <c r="A1123" s="99"/>
    </row>
    <row r="1124" spans="1:1" x14ac:dyDescent="0.2">
      <c r="A1124" s="99"/>
    </row>
    <row r="1125" spans="1:1" x14ac:dyDescent="0.2">
      <c r="A1125" s="99"/>
    </row>
    <row r="1126" spans="1:1" x14ac:dyDescent="0.2">
      <c r="A1126" s="99"/>
    </row>
    <row r="1127" spans="1:1" x14ac:dyDescent="0.2">
      <c r="A1127" s="99"/>
    </row>
    <row r="1128" spans="1:1" x14ac:dyDescent="0.2">
      <c r="A1128" s="99"/>
    </row>
    <row r="1129" spans="1:1" x14ac:dyDescent="0.2">
      <c r="A1129" s="99"/>
    </row>
    <row r="1130" spans="1:1" x14ac:dyDescent="0.2">
      <c r="A1130" s="99"/>
    </row>
    <row r="1131" spans="1:1" x14ac:dyDescent="0.2">
      <c r="A1131" s="99"/>
    </row>
    <row r="1132" spans="1:1" x14ac:dyDescent="0.2">
      <c r="A1132" s="99"/>
    </row>
    <row r="1133" spans="1:1" x14ac:dyDescent="0.2">
      <c r="A1133" s="99"/>
    </row>
    <row r="1134" spans="1:1" x14ac:dyDescent="0.2">
      <c r="A1134" s="99"/>
    </row>
    <row r="1135" spans="1:1" x14ac:dyDescent="0.2">
      <c r="A1135" s="99"/>
    </row>
    <row r="1136" spans="1:1" x14ac:dyDescent="0.2">
      <c r="A1136" s="99"/>
    </row>
    <row r="1137" spans="1:1" x14ac:dyDescent="0.2">
      <c r="A1137" s="99"/>
    </row>
    <row r="1138" spans="1:1" x14ac:dyDescent="0.2">
      <c r="A1138" s="99"/>
    </row>
    <row r="1139" spans="1:1" x14ac:dyDescent="0.2">
      <c r="A1139" s="99"/>
    </row>
    <row r="1140" spans="1:1" x14ac:dyDescent="0.2">
      <c r="A1140" s="99"/>
    </row>
    <row r="1141" spans="1:1" x14ac:dyDescent="0.2">
      <c r="A1141" s="99"/>
    </row>
    <row r="1142" spans="1:1" x14ac:dyDescent="0.2">
      <c r="A1142" s="99"/>
    </row>
    <row r="1143" spans="1:1" x14ac:dyDescent="0.2">
      <c r="A1143" s="99"/>
    </row>
    <row r="1144" spans="1:1" x14ac:dyDescent="0.2">
      <c r="A1144" s="99"/>
    </row>
    <row r="1145" spans="1:1" x14ac:dyDescent="0.2">
      <c r="A1145" s="99"/>
    </row>
    <row r="1146" spans="1:1" x14ac:dyDescent="0.2">
      <c r="A1146" s="99"/>
    </row>
    <row r="1147" spans="1:1" x14ac:dyDescent="0.2">
      <c r="A1147" s="99"/>
    </row>
    <row r="1148" spans="1:1" x14ac:dyDescent="0.2">
      <c r="A1148" s="99"/>
    </row>
    <row r="1149" spans="1:1" x14ac:dyDescent="0.2">
      <c r="A1149" s="99"/>
    </row>
    <row r="1150" spans="1:1" x14ac:dyDescent="0.2">
      <c r="A1150" s="99"/>
    </row>
    <row r="1151" spans="1:1" x14ac:dyDescent="0.2">
      <c r="A1151" s="99"/>
    </row>
    <row r="1152" spans="1:1" x14ac:dyDescent="0.2">
      <c r="A1152" s="99"/>
    </row>
    <row r="1153" spans="1:1" x14ac:dyDescent="0.2">
      <c r="A1153" s="99"/>
    </row>
    <row r="1154" spans="1:1" x14ac:dyDescent="0.2">
      <c r="A1154" s="99"/>
    </row>
    <row r="1155" spans="1:1" x14ac:dyDescent="0.2">
      <c r="A1155" s="99"/>
    </row>
    <row r="1156" spans="1:1" x14ac:dyDescent="0.2">
      <c r="A1156" s="99"/>
    </row>
    <row r="1157" spans="1:1" x14ac:dyDescent="0.2">
      <c r="A1157" s="99"/>
    </row>
    <row r="1158" spans="1:1" x14ac:dyDescent="0.2">
      <c r="A1158" s="99"/>
    </row>
    <row r="1159" spans="1:1" x14ac:dyDescent="0.2">
      <c r="A1159" s="99"/>
    </row>
    <row r="1160" spans="1:1" x14ac:dyDescent="0.2">
      <c r="A1160" s="99"/>
    </row>
    <row r="1161" spans="1:1" x14ac:dyDescent="0.2">
      <c r="A1161" s="99"/>
    </row>
    <row r="1162" spans="1:1" x14ac:dyDescent="0.2">
      <c r="A1162" s="99"/>
    </row>
    <row r="1163" spans="1:1" x14ac:dyDescent="0.2">
      <c r="A1163" s="99"/>
    </row>
    <row r="1164" spans="1:1" x14ac:dyDescent="0.2">
      <c r="A1164" s="99"/>
    </row>
    <row r="1165" spans="1:1" x14ac:dyDescent="0.2">
      <c r="A1165" s="99"/>
    </row>
    <row r="1166" spans="1:1" x14ac:dyDescent="0.2">
      <c r="A1166" s="99"/>
    </row>
    <row r="1167" spans="1:1" x14ac:dyDescent="0.2">
      <c r="A1167" s="99"/>
    </row>
    <row r="1168" spans="1:1" x14ac:dyDescent="0.2">
      <c r="A1168" s="99"/>
    </row>
    <row r="1169" spans="1:1" x14ac:dyDescent="0.2">
      <c r="A1169" s="99"/>
    </row>
    <row r="1170" spans="1:1" x14ac:dyDescent="0.2">
      <c r="A1170" s="99"/>
    </row>
    <row r="1171" spans="1:1" x14ac:dyDescent="0.2">
      <c r="A1171" s="99"/>
    </row>
    <row r="1172" spans="1:1" x14ac:dyDescent="0.2">
      <c r="A1172" s="99"/>
    </row>
    <row r="1173" spans="1:1" x14ac:dyDescent="0.2">
      <c r="A1173" s="99"/>
    </row>
    <row r="1174" spans="1:1" x14ac:dyDescent="0.2">
      <c r="A1174" s="99"/>
    </row>
    <row r="1175" spans="1:1" x14ac:dyDescent="0.2">
      <c r="A1175" s="99"/>
    </row>
    <row r="1176" spans="1:1" x14ac:dyDescent="0.2">
      <c r="A1176" s="99"/>
    </row>
    <row r="1177" spans="1:1" x14ac:dyDescent="0.2">
      <c r="A1177" s="99"/>
    </row>
    <row r="1178" spans="1:1" x14ac:dyDescent="0.2">
      <c r="A1178" s="99"/>
    </row>
    <row r="1179" spans="1:1" x14ac:dyDescent="0.2">
      <c r="A1179" s="99"/>
    </row>
    <row r="1180" spans="1:1" x14ac:dyDescent="0.2">
      <c r="A1180" s="99"/>
    </row>
    <row r="1181" spans="1:1" x14ac:dyDescent="0.2">
      <c r="A1181" s="99"/>
    </row>
    <row r="1182" spans="1:1" x14ac:dyDescent="0.2">
      <c r="A1182" s="99"/>
    </row>
    <row r="1183" spans="1:1" x14ac:dyDescent="0.2">
      <c r="A1183" s="99"/>
    </row>
    <row r="1184" spans="1:1" x14ac:dyDescent="0.2">
      <c r="A1184" s="99"/>
    </row>
    <row r="1185" spans="1:1" x14ac:dyDescent="0.2">
      <c r="A1185" s="99"/>
    </row>
    <row r="1186" spans="1:1" x14ac:dyDescent="0.2">
      <c r="A1186" s="99"/>
    </row>
    <row r="1187" spans="1:1" x14ac:dyDescent="0.2">
      <c r="A1187" s="99"/>
    </row>
    <row r="1188" spans="1:1" x14ac:dyDescent="0.2">
      <c r="A1188" s="99"/>
    </row>
    <row r="1189" spans="1:1" x14ac:dyDescent="0.2">
      <c r="A1189" s="99"/>
    </row>
    <row r="1190" spans="1:1" x14ac:dyDescent="0.2">
      <c r="A1190" s="99"/>
    </row>
    <row r="1191" spans="1:1" x14ac:dyDescent="0.2">
      <c r="A1191" s="99"/>
    </row>
    <row r="1192" spans="1:1" x14ac:dyDescent="0.2">
      <c r="A1192" s="99"/>
    </row>
    <row r="1193" spans="1:1" x14ac:dyDescent="0.2">
      <c r="A1193" s="99"/>
    </row>
    <row r="1194" spans="1:1" x14ac:dyDescent="0.2">
      <c r="A1194" s="99"/>
    </row>
    <row r="1195" spans="1:1" x14ac:dyDescent="0.2">
      <c r="A1195" s="99"/>
    </row>
    <row r="1196" spans="1:1" x14ac:dyDescent="0.2">
      <c r="A1196" s="99"/>
    </row>
    <row r="1197" spans="1:1" x14ac:dyDescent="0.2">
      <c r="A1197" s="99"/>
    </row>
    <row r="1198" spans="1:1" x14ac:dyDescent="0.2">
      <c r="A1198" s="99"/>
    </row>
    <row r="1199" spans="1:1" x14ac:dyDescent="0.2">
      <c r="A1199" s="99"/>
    </row>
    <row r="1200" spans="1:1" x14ac:dyDescent="0.2">
      <c r="A1200" s="99"/>
    </row>
    <row r="1201" spans="1:1" x14ac:dyDescent="0.2">
      <c r="A1201" s="99"/>
    </row>
    <row r="1202" spans="1:1" x14ac:dyDescent="0.2">
      <c r="A1202" s="99"/>
    </row>
    <row r="1203" spans="1:1" x14ac:dyDescent="0.2">
      <c r="A1203" s="99"/>
    </row>
    <row r="1204" spans="1:1" x14ac:dyDescent="0.2">
      <c r="A1204" s="99"/>
    </row>
    <row r="1205" spans="1:1" x14ac:dyDescent="0.2">
      <c r="A1205" s="99"/>
    </row>
    <row r="1206" spans="1:1" x14ac:dyDescent="0.2">
      <c r="A1206" s="99"/>
    </row>
    <row r="1207" spans="1:1" x14ac:dyDescent="0.2">
      <c r="A1207" s="99"/>
    </row>
    <row r="1208" spans="1:1" x14ac:dyDescent="0.2">
      <c r="A1208" s="99"/>
    </row>
    <row r="1209" spans="1:1" x14ac:dyDescent="0.2">
      <c r="A1209" s="99"/>
    </row>
    <row r="1210" spans="1:1" x14ac:dyDescent="0.2">
      <c r="A1210" s="99"/>
    </row>
    <row r="1211" spans="1:1" x14ac:dyDescent="0.2">
      <c r="A1211" s="99"/>
    </row>
    <row r="1212" spans="1:1" x14ac:dyDescent="0.2">
      <c r="A1212" s="99"/>
    </row>
    <row r="1213" spans="1:1" x14ac:dyDescent="0.2">
      <c r="A1213" s="99"/>
    </row>
    <row r="1214" spans="1:1" x14ac:dyDescent="0.2">
      <c r="A1214" s="99"/>
    </row>
    <row r="1215" spans="1:1" x14ac:dyDescent="0.2">
      <c r="A1215" s="99"/>
    </row>
    <row r="1216" spans="1:1" x14ac:dyDescent="0.2">
      <c r="A1216" s="99"/>
    </row>
    <row r="1217" spans="1:1" x14ac:dyDescent="0.2">
      <c r="A1217" s="99"/>
    </row>
    <row r="1218" spans="1:1" x14ac:dyDescent="0.2">
      <c r="A1218" s="99"/>
    </row>
    <row r="1219" spans="1:1" x14ac:dyDescent="0.2">
      <c r="A1219" s="99"/>
    </row>
    <row r="1220" spans="1:1" x14ac:dyDescent="0.2">
      <c r="A1220" s="99"/>
    </row>
    <row r="1221" spans="1:1" x14ac:dyDescent="0.2">
      <c r="A1221" s="99"/>
    </row>
    <row r="1222" spans="1:1" x14ac:dyDescent="0.2">
      <c r="A1222" s="99"/>
    </row>
    <row r="1223" spans="1:1" x14ac:dyDescent="0.2">
      <c r="A1223" s="99"/>
    </row>
    <row r="1224" spans="1:1" x14ac:dyDescent="0.2">
      <c r="A1224" s="99"/>
    </row>
    <row r="1225" spans="1:1" x14ac:dyDescent="0.2">
      <c r="A1225" s="99"/>
    </row>
    <row r="1226" spans="1:1" x14ac:dyDescent="0.2">
      <c r="A1226" s="99"/>
    </row>
    <row r="1227" spans="1:1" x14ac:dyDescent="0.2">
      <c r="A1227" s="99"/>
    </row>
    <row r="1228" spans="1:1" x14ac:dyDescent="0.2">
      <c r="A1228" s="99"/>
    </row>
    <row r="1229" spans="1:1" x14ac:dyDescent="0.2">
      <c r="A1229" s="99"/>
    </row>
    <row r="1230" spans="1:1" x14ac:dyDescent="0.2">
      <c r="A1230" s="99"/>
    </row>
    <row r="1231" spans="1:1" x14ac:dyDescent="0.2">
      <c r="A1231" s="99"/>
    </row>
    <row r="1232" spans="1:1" x14ac:dyDescent="0.2">
      <c r="A1232" s="99"/>
    </row>
    <row r="1233" spans="1:1" x14ac:dyDescent="0.2">
      <c r="A1233" s="99"/>
    </row>
    <row r="1234" spans="1:1" x14ac:dyDescent="0.2">
      <c r="A1234" s="99"/>
    </row>
    <row r="1235" spans="1:1" x14ac:dyDescent="0.2">
      <c r="A1235" s="99"/>
    </row>
    <row r="1236" spans="1:1" x14ac:dyDescent="0.2">
      <c r="A1236" s="99"/>
    </row>
    <row r="1237" spans="1:1" x14ac:dyDescent="0.2">
      <c r="A1237" s="99"/>
    </row>
    <row r="1238" spans="1:1" x14ac:dyDescent="0.2">
      <c r="A1238" s="99"/>
    </row>
    <row r="1239" spans="1:1" x14ac:dyDescent="0.2">
      <c r="A1239" s="99"/>
    </row>
    <row r="1240" spans="1:1" x14ac:dyDescent="0.2">
      <c r="A1240" s="99"/>
    </row>
    <row r="1241" spans="1:1" x14ac:dyDescent="0.2">
      <c r="A1241" s="99"/>
    </row>
    <row r="1242" spans="1:1" x14ac:dyDescent="0.2">
      <c r="A1242" s="99"/>
    </row>
    <row r="1243" spans="1:1" x14ac:dyDescent="0.2">
      <c r="A1243" s="99"/>
    </row>
    <row r="1244" spans="1:1" x14ac:dyDescent="0.2">
      <c r="A1244" s="99"/>
    </row>
    <row r="1245" spans="1:1" x14ac:dyDescent="0.2">
      <c r="A1245" s="99"/>
    </row>
    <row r="1246" spans="1:1" x14ac:dyDescent="0.2">
      <c r="A1246" s="99"/>
    </row>
    <row r="1247" spans="1:1" x14ac:dyDescent="0.2">
      <c r="A1247" s="99"/>
    </row>
    <row r="1248" spans="1:1" x14ac:dyDescent="0.2">
      <c r="A1248" s="99"/>
    </row>
    <row r="1249" spans="1:1" x14ac:dyDescent="0.2">
      <c r="A1249" s="99"/>
    </row>
    <row r="1250" spans="1:1" x14ac:dyDescent="0.2">
      <c r="A1250" s="99"/>
    </row>
    <row r="1251" spans="1:1" x14ac:dyDescent="0.2">
      <c r="A1251" s="99"/>
    </row>
    <row r="1252" spans="1:1" x14ac:dyDescent="0.2">
      <c r="A1252" s="99"/>
    </row>
    <row r="1253" spans="1:1" x14ac:dyDescent="0.2">
      <c r="A1253" s="99"/>
    </row>
    <row r="1254" spans="1:1" x14ac:dyDescent="0.2">
      <c r="A1254" s="99"/>
    </row>
    <row r="1255" spans="1:1" x14ac:dyDescent="0.2">
      <c r="A1255" s="99"/>
    </row>
    <row r="1256" spans="1:1" x14ac:dyDescent="0.2">
      <c r="A1256" s="99"/>
    </row>
    <row r="1257" spans="1:1" x14ac:dyDescent="0.2">
      <c r="A1257" s="99"/>
    </row>
    <row r="1258" spans="1:1" x14ac:dyDescent="0.2">
      <c r="A1258" s="99"/>
    </row>
    <row r="1259" spans="1:1" x14ac:dyDescent="0.2">
      <c r="A1259" s="99"/>
    </row>
    <row r="1260" spans="1:1" x14ac:dyDescent="0.2">
      <c r="A1260" s="99"/>
    </row>
    <row r="1261" spans="1:1" x14ac:dyDescent="0.2">
      <c r="A1261" s="99"/>
    </row>
    <row r="1262" spans="1:1" x14ac:dyDescent="0.2">
      <c r="A1262" s="99"/>
    </row>
    <row r="1263" spans="1:1" x14ac:dyDescent="0.2">
      <c r="A1263" s="99"/>
    </row>
    <row r="1264" spans="1:1" x14ac:dyDescent="0.2">
      <c r="A1264" s="99"/>
    </row>
    <row r="1265" spans="1:1" x14ac:dyDescent="0.2">
      <c r="A1265" s="99"/>
    </row>
    <row r="1266" spans="1:1" x14ac:dyDescent="0.2">
      <c r="A1266" s="99"/>
    </row>
    <row r="1267" spans="1:1" x14ac:dyDescent="0.2">
      <c r="A1267" s="99"/>
    </row>
    <row r="1268" spans="1:1" x14ac:dyDescent="0.2">
      <c r="A1268" s="99"/>
    </row>
    <row r="1269" spans="1:1" x14ac:dyDescent="0.2">
      <c r="A1269" s="99"/>
    </row>
    <row r="1270" spans="1:1" x14ac:dyDescent="0.2">
      <c r="A1270" s="99"/>
    </row>
    <row r="1271" spans="1:1" x14ac:dyDescent="0.2">
      <c r="A1271" s="99"/>
    </row>
    <row r="1272" spans="1:1" x14ac:dyDescent="0.2">
      <c r="A1272" s="99"/>
    </row>
    <row r="1273" spans="1:1" x14ac:dyDescent="0.2">
      <c r="A1273" s="99"/>
    </row>
    <row r="1274" spans="1:1" x14ac:dyDescent="0.2">
      <c r="A1274" s="99"/>
    </row>
    <row r="1275" spans="1:1" x14ac:dyDescent="0.2">
      <c r="A1275" s="99"/>
    </row>
    <row r="1276" spans="1:1" x14ac:dyDescent="0.2">
      <c r="A1276" s="99"/>
    </row>
    <row r="1277" spans="1:1" x14ac:dyDescent="0.2">
      <c r="A1277" s="99"/>
    </row>
    <row r="1278" spans="1:1" x14ac:dyDescent="0.2">
      <c r="A1278" s="99"/>
    </row>
    <row r="1279" spans="1:1" x14ac:dyDescent="0.2">
      <c r="A1279" s="99"/>
    </row>
    <row r="1280" spans="1:1" x14ac:dyDescent="0.2">
      <c r="A1280" s="99"/>
    </row>
    <row r="1281" spans="1:1" x14ac:dyDescent="0.2">
      <c r="A1281" s="99"/>
    </row>
    <row r="1282" spans="1:1" x14ac:dyDescent="0.2">
      <c r="A1282" s="99"/>
    </row>
    <row r="1283" spans="1:1" x14ac:dyDescent="0.2">
      <c r="A1283" s="99"/>
    </row>
    <row r="1284" spans="1:1" x14ac:dyDescent="0.2">
      <c r="A1284" s="99"/>
    </row>
    <row r="1285" spans="1:1" x14ac:dyDescent="0.2">
      <c r="A1285" s="99"/>
    </row>
    <row r="1286" spans="1:1" x14ac:dyDescent="0.2">
      <c r="A1286" s="99"/>
    </row>
    <row r="1287" spans="1:1" x14ac:dyDescent="0.2">
      <c r="A1287" s="99"/>
    </row>
    <row r="1288" spans="1:1" x14ac:dyDescent="0.2">
      <c r="A1288" s="99"/>
    </row>
    <row r="1289" spans="1:1" x14ac:dyDescent="0.2">
      <c r="A1289" s="99"/>
    </row>
    <row r="1290" spans="1:1" x14ac:dyDescent="0.2">
      <c r="A1290" s="99"/>
    </row>
    <row r="1291" spans="1:1" x14ac:dyDescent="0.2">
      <c r="A1291" s="99"/>
    </row>
    <row r="1292" spans="1:1" x14ac:dyDescent="0.2">
      <c r="A1292" s="99"/>
    </row>
    <row r="1293" spans="1:1" x14ac:dyDescent="0.2">
      <c r="A1293" s="99"/>
    </row>
    <row r="1294" spans="1:1" x14ac:dyDescent="0.2">
      <c r="A1294" s="99"/>
    </row>
    <row r="1295" spans="1:1" x14ac:dyDescent="0.2">
      <c r="A1295" s="99"/>
    </row>
    <row r="1296" spans="1:1" x14ac:dyDescent="0.2">
      <c r="A1296" s="99"/>
    </row>
    <row r="1297" spans="1:1" x14ac:dyDescent="0.2">
      <c r="A1297" s="99"/>
    </row>
    <row r="1298" spans="1:1" x14ac:dyDescent="0.2">
      <c r="A1298" s="99"/>
    </row>
    <row r="1299" spans="1:1" x14ac:dyDescent="0.2">
      <c r="A1299" s="99"/>
    </row>
    <row r="1300" spans="1:1" x14ac:dyDescent="0.2">
      <c r="A1300" s="99"/>
    </row>
    <row r="1301" spans="1:1" x14ac:dyDescent="0.2">
      <c r="A1301" s="99"/>
    </row>
    <row r="1302" spans="1:1" x14ac:dyDescent="0.2">
      <c r="A1302" s="99"/>
    </row>
    <row r="1303" spans="1:1" x14ac:dyDescent="0.2">
      <c r="A1303" s="99"/>
    </row>
    <row r="1304" spans="1:1" x14ac:dyDescent="0.2">
      <c r="A1304" s="99"/>
    </row>
    <row r="1305" spans="1:1" x14ac:dyDescent="0.2">
      <c r="A1305" s="99"/>
    </row>
    <row r="1306" spans="1:1" x14ac:dyDescent="0.2">
      <c r="A1306" s="99"/>
    </row>
    <row r="1307" spans="1:1" x14ac:dyDescent="0.2">
      <c r="A1307" s="99"/>
    </row>
    <row r="1308" spans="1:1" x14ac:dyDescent="0.2">
      <c r="A1308" s="99"/>
    </row>
    <row r="1309" spans="1:1" x14ac:dyDescent="0.2">
      <c r="A1309" s="99"/>
    </row>
    <row r="1310" spans="1:1" x14ac:dyDescent="0.2">
      <c r="A1310" s="99"/>
    </row>
    <row r="1311" spans="1:1" x14ac:dyDescent="0.2">
      <c r="A1311" s="99"/>
    </row>
    <row r="1312" spans="1:1" x14ac:dyDescent="0.2">
      <c r="A1312" s="99"/>
    </row>
    <row r="1313" spans="1:1" x14ac:dyDescent="0.2">
      <c r="A1313" s="99"/>
    </row>
    <row r="1314" spans="1:1" x14ac:dyDescent="0.2">
      <c r="A1314" s="99"/>
    </row>
    <row r="1315" spans="1:1" x14ac:dyDescent="0.2">
      <c r="A1315" s="99"/>
    </row>
    <row r="1316" spans="1:1" x14ac:dyDescent="0.2">
      <c r="A1316" s="99"/>
    </row>
    <row r="1317" spans="1:1" x14ac:dyDescent="0.2">
      <c r="A1317" s="99"/>
    </row>
    <row r="1318" spans="1:1" x14ac:dyDescent="0.2">
      <c r="A1318" s="99"/>
    </row>
    <row r="1319" spans="1:1" x14ac:dyDescent="0.2">
      <c r="A1319" s="99"/>
    </row>
    <row r="1320" spans="1:1" x14ac:dyDescent="0.2">
      <c r="A1320" s="99"/>
    </row>
    <row r="1321" spans="1:1" x14ac:dyDescent="0.2">
      <c r="A1321" s="99"/>
    </row>
    <row r="1322" spans="1:1" x14ac:dyDescent="0.2">
      <c r="A1322" s="99"/>
    </row>
    <row r="1323" spans="1:1" x14ac:dyDescent="0.2">
      <c r="A1323" s="99"/>
    </row>
    <row r="1324" spans="1:1" x14ac:dyDescent="0.2">
      <c r="A1324" s="99"/>
    </row>
    <row r="1325" spans="1:1" x14ac:dyDescent="0.2">
      <c r="A1325" s="99"/>
    </row>
    <row r="1326" spans="1:1" x14ac:dyDescent="0.2">
      <c r="A1326" s="99"/>
    </row>
    <row r="1327" spans="1:1" x14ac:dyDescent="0.2">
      <c r="A1327" s="99"/>
    </row>
    <row r="1328" spans="1:1" x14ac:dyDescent="0.2">
      <c r="A1328" s="99"/>
    </row>
    <row r="1329" spans="1:1" x14ac:dyDescent="0.2">
      <c r="A1329" s="99"/>
    </row>
    <row r="1330" spans="1:1" x14ac:dyDescent="0.2">
      <c r="A1330" s="99"/>
    </row>
    <row r="1331" spans="1:1" x14ac:dyDescent="0.2">
      <c r="A1331" s="99"/>
    </row>
    <row r="1332" spans="1:1" x14ac:dyDescent="0.2">
      <c r="A1332" s="99"/>
    </row>
    <row r="1333" spans="1:1" x14ac:dyDescent="0.2">
      <c r="A1333" s="99"/>
    </row>
    <row r="1334" spans="1:1" x14ac:dyDescent="0.2">
      <c r="A1334" s="99"/>
    </row>
    <row r="1335" spans="1:1" x14ac:dyDescent="0.2">
      <c r="A1335" s="99"/>
    </row>
    <row r="1336" spans="1:1" x14ac:dyDescent="0.2">
      <c r="A1336" s="99"/>
    </row>
    <row r="1337" spans="1:1" x14ac:dyDescent="0.2">
      <c r="A1337" s="99"/>
    </row>
    <row r="1338" spans="1:1" x14ac:dyDescent="0.2">
      <c r="A1338" s="99"/>
    </row>
    <row r="1339" spans="1:1" x14ac:dyDescent="0.2">
      <c r="A1339" s="99"/>
    </row>
    <row r="1340" spans="1:1" x14ac:dyDescent="0.2">
      <c r="A1340" s="99"/>
    </row>
    <row r="1341" spans="1:1" x14ac:dyDescent="0.2">
      <c r="A1341" s="99"/>
    </row>
    <row r="1342" spans="1:1" x14ac:dyDescent="0.2">
      <c r="A1342" s="99"/>
    </row>
    <row r="1343" spans="1:1" x14ac:dyDescent="0.2">
      <c r="A1343" s="99"/>
    </row>
    <row r="1344" spans="1:1" x14ac:dyDescent="0.2">
      <c r="A1344" s="99"/>
    </row>
    <row r="1345" spans="1:1" x14ac:dyDescent="0.2">
      <c r="A1345" s="99"/>
    </row>
    <row r="1346" spans="1:1" x14ac:dyDescent="0.2">
      <c r="A1346" s="99"/>
    </row>
    <row r="1347" spans="1:1" x14ac:dyDescent="0.2">
      <c r="A1347" s="99"/>
    </row>
    <row r="1348" spans="1:1" x14ac:dyDescent="0.2">
      <c r="A1348" s="99"/>
    </row>
    <row r="1349" spans="1:1" x14ac:dyDescent="0.2">
      <c r="A1349" s="99"/>
    </row>
    <row r="1350" spans="1:1" x14ac:dyDescent="0.2">
      <c r="A1350" s="99"/>
    </row>
    <row r="1351" spans="1:1" x14ac:dyDescent="0.2">
      <c r="A1351" s="99"/>
    </row>
    <row r="1352" spans="1:1" x14ac:dyDescent="0.2">
      <c r="A1352" s="99"/>
    </row>
    <row r="1353" spans="1:1" x14ac:dyDescent="0.2">
      <c r="A1353" s="99"/>
    </row>
    <row r="1354" spans="1:1" x14ac:dyDescent="0.2">
      <c r="A1354" s="99"/>
    </row>
    <row r="1355" spans="1:1" x14ac:dyDescent="0.2">
      <c r="A1355" s="99"/>
    </row>
    <row r="1356" spans="1:1" x14ac:dyDescent="0.2">
      <c r="A1356" s="99"/>
    </row>
    <row r="1357" spans="1:1" x14ac:dyDescent="0.2">
      <c r="A1357" s="99"/>
    </row>
    <row r="1358" spans="1:1" x14ac:dyDescent="0.2">
      <c r="A1358" s="99"/>
    </row>
    <row r="1359" spans="1:1" x14ac:dyDescent="0.2">
      <c r="A1359" s="99"/>
    </row>
    <row r="1360" spans="1:1" x14ac:dyDescent="0.2">
      <c r="A1360" s="99"/>
    </row>
    <row r="1361" spans="1:1" x14ac:dyDescent="0.2">
      <c r="A1361" s="99"/>
    </row>
    <row r="1362" spans="1:1" x14ac:dyDescent="0.2">
      <c r="A1362" s="99"/>
    </row>
    <row r="1363" spans="1:1" x14ac:dyDescent="0.2">
      <c r="A1363" s="99"/>
    </row>
    <row r="1364" spans="1:1" x14ac:dyDescent="0.2">
      <c r="A1364" s="99"/>
    </row>
    <row r="1365" spans="1:1" x14ac:dyDescent="0.2">
      <c r="A1365" s="99"/>
    </row>
    <row r="1366" spans="1:1" x14ac:dyDescent="0.2">
      <c r="A1366" s="99"/>
    </row>
    <row r="1367" spans="1:1" x14ac:dyDescent="0.2">
      <c r="A1367" s="99"/>
    </row>
    <row r="1368" spans="1:1" x14ac:dyDescent="0.2">
      <c r="A1368" s="99"/>
    </row>
    <row r="1369" spans="1:1" x14ac:dyDescent="0.2">
      <c r="A1369" s="99"/>
    </row>
    <row r="1370" spans="1:1" x14ac:dyDescent="0.2">
      <c r="A1370" s="99"/>
    </row>
    <row r="1371" spans="1:1" x14ac:dyDescent="0.2">
      <c r="A1371" s="99"/>
    </row>
    <row r="1372" spans="1:1" x14ac:dyDescent="0.2">
      <c r="A1372" s="99"/>
    </row>
    <row r="1373" spans="1:1" x14ac:dyDescent="0.2">
      <c r="A1373" s="99"/>
    </row>
    <row r="1374" spans="1:1" x14ac:dyDescent="0.2">
      <c r="A1374" s="99"/>
    </row>
    <row r="1375" spans="1:1" x14ac:dyDescent="0.2">
      <c r="A1375" s="99"/>
    </row>
    <row r="1376" spans="1:1" x14ac:dyDescent="0.2">
      <c r="A1376" s="99"/>
    </row>
    <row r="1377" spans="1:1" x14ac:dyDescent="0.2">
      <c r="A1377" s="99"/>
    </row>
    <row r="1378" spans="1:1" x14ac:dyDescent="0.2">
      <c r="A1378" s="99"/>
    </row>
    <row r="1379" spans="1:1" x14ac:dyDescent="0.2">
      <c r="A1379" s="99"/>
    </row>
    <row r="1380" spans="1:1" x14ac:dyDescent="0.2">
      <c r="A1380" s="99"/>
    </row>
    <row r="1381" spans="1:1" x14ac:dyDescent="0.2">
      <c r="A1381" s="99"/>
    </row>
    <row r="1382" spans="1:1" x14ac:dyDescent="0.2">
      <c r="A1382" s="99"/>
    </row>
    <row r="1383" spans="1:1" x14ac:dyDescent="0.2">
      <c r="A1383" s="99"/>
    </row>
    <row r="1384" spans="1:1" x14ac:dyDescent="0.2">
      <c r="A1384" s="99"/>
    </row>
    <row r="1385" spans="1:1" x14ac:dyDescent="0.2">
      <c r="A1385" s="99"/>
    </row>
    <row r="1386" spans="1:1" x14ac:dyDescent="0.2">
      <c r="A1386" s="99"/>
    </row>
    <row r="1387" spans="1:1" x14ac:dyDescent="0.2">
      <c r="A1387" s="99"/>
    </row>
    <row r="1388" spans="1:1" x14ac:dyDescent="0.2">
      <c r="A1388" s="99"/>
    </row>
    <row r="1389" spans="1:1" x14ac:dyDescent="0.2">
      <c r="A1389" s="99"/>
    </row>
    <row r="1390" spans="1:1" x14ac:dyDescent="0.2">
      <c r="A1390" s="99"/>
    </row>
    <row r="1391" spans="1:1" x14ac:dyDescent="0.2">
      <c r="A1391" s="99"/>
    </row>
    <row r="1392" spans="1:1" x14ac:dyDescent="0.2">
      <c r="A1392" s="99"/>
    </row>
    <row r="1393" spans="1:1" x14ac:dyDescent="0.2">
      <c r="A1393" s="99"/>
    </row>
    <row r="1394" spans="1:1" x14ac:dyDescent="0.2">
      <c r="A1394" s="99"/>
    </row>
    <row r="1395" spans="1:1" x14ac:dyDescent="0.2">
      <c r="A1395" s="99"/>
    </row>
    <row r="1396" spans="1:1" x14ac:dyDescent="0.2">
      <c r="A1396" s="99"/>
    </row>
    <row r="1397" spans="1:1" x14ac:dyDescent="0.2">
      <c r="A1397" s="99"/>
    </row>
    <row r="1398" spans="1:1" x14ac:dyDescent="0.2">
      <c r="A1398" s="99"/>
    </row>
    <row r="1399" spans="1:1" x14ac:dyDescent="0.2">
      <c r="A1399" s="99"/>
    </row>
    <row r="1400" spans="1:1" x14ac:dyDescent="0.2">
      <c r="A1400" s="99"/>
    </row>
    <row r="1401" spans="1:1" x14ac:dyDescent="0.2">
      <c r="A1401" s="99"/>
    </row>
    <row r="1402" spans="1:1" x14ac:dyDescent="0.2">
      <c r="A1402" s="99"/>
    </row>
    <row r="1403" spans="1:1" x14ac:dyDescent="0.2">
      <c r="A1403" s="99"/>
    </row>
    <row r="1404" spans="1:1" x14ac:dyDescent="0.2">
      <c r="A1404" s="99"/>
    </row>
    <row r="1405" spans="1:1" x14ac:dyDescent="0.2">
      <c r="A1405" s="99"/>
    </row>
    <row r="1406" spans="1:1" x14ac:dyDescent="0.2">
      <c r="A1406" s="99"/>
    </row>
    <row r="1407" spans="1:1" x14ac:dyDescent="0.2">
      <c r="A1407" s="99"/>
    </row>
    <row r="1408" spans="1:1" x14ac:dyDescent="0.2">
      <c r="A1408" s="99"/>
    </row>
    <row r="1409" spans="1:1" x14ac:dyDescent="0.2">
      <c r="A1409" s="99"/>
    </row>
    <row r="1410" spans="1:1" x14ac:dyDescent="0.2">
      <c r="A1410" s="99"/>
    </row>
    <row r="1411" spans="1:1" x14ac:dyDescent="0.2">
      <c r="A1411" s="99"/>
    </row>
    <row r="1412" spans="1:1" x14ac:dyDescent="0.2">
      <c r="A1412" s="99"/>
    </row>
    <row r="1413" spans="1:1" x14ac:dyDescent="0.2">
      <c r="A1413" s="99"/>
    </row>
    <row r="1414" spans="1:1" x14ac:dyDescent="0.2">
      <c r="A1414" s="99"/>
    </row>
    <row r="1415" spans="1:1" x14ac:dyDescent="0.2">
      <c r="A1415" s="99"/>
    </row>
    <row r="1416" spans="1:1" x14ac:dyDescent="0.2">
      <c r="A1416" s="99"/>
    </row>
    <row r="1417" spans="1:1" x14ac:dyDescent="0.2">
      <c r="A1417" s="99"/>
    </row>
    <row r="1418" spans="1:1" x14ac:dyDescent="0.2">
      <c r="A1418" s="99"/>
    </row>
    <row r="1419" spans="1:1" x14ac:dyDescent="0.2">
      <c r="A1419" s="99"/>
    </row>
    <row r="1420" spans="1:1" x14ac:dyDescent="0.2">
      <c r="A1420" s="99"/>
    </row>
    <row r="1421" spans="1:1" x14ac:dyDescent="0.2">
      <c r="A1421" s="99"/>
    </row>
    <row r="1422" spans="1:1" x14ac:dyDescent="0.2">
      <c r="A1422" s="99"/>
    </row>
    <row r="1423" spans="1:1" x14ac:dyDescent="0.2">
      <c r="A1423" s="99"/>
    </row>
    <row r="1424" spans="1:1" x14ac:dyDescent="0.2">
      <c r="A1424" s="99"/>
    </row>
    <row r="1425" spans="1:1" x14ac:dyDescent="0.2">
      <c r="A1425" s="99"/>
    </row>
    <row r="1426" spans="1:1" x14ac:dyDescent="0.2">
      <c r="A1426" s="99"/>
    </row>
    <row r="1427" spans="1:1" x14ac:dyDescent="0.2">
      <c r="A1427" s="99"/>
    </row>
    <row r="1428" spans="1:1" x14ac:dyDescent="0.2">
      <c r="A1428" s="99"/>
    </row>
    <row r="1429" spans="1:1" x14ac:dyDescent="0.2">
      <c r="A1429" s="99"/>
    </row>
    <row r="1430" spans="1:1" x14ac:dyDescent="0.2">
      <c r="A1430" s="99"/>
    </row>
    <row r="1431" spans="1:1" x14ac:dyDescent="0.2">
      <c r="A1431" s="99"/>
    </row>
    <row r="1432" spans="1:1" x14ac:dyDescent="0.2">
      <c r="A1432" s="99"/>
    </row>
    <row r="1433" spans="1:1" x14ac:dyDescent="0.2">
      <c r="A1433" s="99"/>
    </row>
    <row r="1434" spans="1:1" x14ac:dyDescent="0.2">
      <c r="A1434" s="99"/>
    </row>
    <row r="1435" spans="1:1" x14ac:dyDescent="0.2">
      <c r="A1435" s="99"/>
    </row>
    <row r="1436" spans="1:1" x14ac:dyDescent="0.2">
      <c r="A1436" s="99"/>
    </row>
    <row r="1437" spans="1:1" x14ac:dyDescent="0.2">
      <c r="A1437" s="99"/>
    </row>
    <row r="1438" spans="1:1" x14ac:dyDescent="0.2">
      <c r="A1438" s="99"/>
    </row>
    <row r="1439" spans="1:1" x14ac:dyDescent="0.2">
      <c r="A1439" s="99"/>
    </row>
    <row r="1440" spans="1:1" x14ac:dyDescent="0.2">
      <c r="A1440" s="99"/>
    </row>
    <row r="1441" spans="1:1" x14ac:dyDescent="0.2">
      <c r="A1441" s="99"/>
    </row>
    <row r="1442" spans="1:1" x14ac:dyDescent="0.2">
      <c r="A1442" s="99"/>
    </row>
    <row r="1443" spans="1:1" x14ac:dyDescent="0.2">
      <c r="A1443" s="99"/>
    </row>
    <row r="1444" spans="1:1" x14ac:dyDescent="0.2">
      <c r="A1444" s="99"/>
    </row>
    <row r="1445" spans="1:1" x14ac:dyDescent="0.2">
      <c r="A1445" s="99"/>
    </row>
    <row r="1446" spans="1:1" x14ac:dyDescent="0.2">
      <c r="A1446" s="99"/>
    </row>
    <row r="1447" spans="1:1" x14ac:dyDescent="0.2">
      <c r="A1447" s="99"/>
    </row>
    <row r="1448" spans="1:1" x14ac:dyDescent="0.2">
      <c r="A1448" s="99"/>
    </row>
    <row r="1449" spans="1:1" x14ac:dyDescent="0.2">
      <c r="A1449" s="99"/>
    </row>
    <row r="1450" spans="1:1" x14ac:dyDescent="0.2">
      <c r="A1450" s="99"/>
    </row>
    <row r="1451" spans="1:1" x14ac:dyDescent="0.2">
      <c r="A1451" s="99"/>
    </row>
    <row r="1452" spans="1:1" x14ac:dyDescent="0.2">
      <c r="A1452" s="99"/>
    </row>
    <row r="1453" spans="1:1" x14ac:dyDescent="0.2">
      <c r="A1453" s="99"/>
    </row>
    <row r="1454" spans="1:1" x14ac:dyDescent="0.2">
      <c r="A1454" s="99"/>
    </row>
    <row r="1455" spans="1:1" x14ac:dyDescent="0.2">
      <c r="A1455" s="99"/>
    </row>
    <row r="1456" spans="1:1" x14ac:dyDescent="0.2">
      <c r="A1456" s="99"/>
    </row>
    <row r="1457" spans="1:1" x14ac:dyDescent="0.2">
      <c r="A1457" s="99"/>
    </row>
    <row r="1458" spans="1:1" x14ac:dyDescent="0.2">
      <c r="A1458" s="99"/>
    </row>
    <row r="1459" spans="1:1" x14ac:dyDescent="0.2">
      <c r="A1459" s="99"/>
    </row>
    <row r="1460" spans="1:1" x14ac:dyDescent="0.2">
      <c r="A1460" s="99"/>
    </row>
    <row r="1461" spans="1:1" x14ac:dyDescent="0.2">
      <c r="A1461" s="99"/>
    </row>
    <row r="1462" spans="1:1" x14ac:dyDescent="0.2">
      <c r="A1462" s="99"/>
    </row>
    <row r="1463" spans="1:1" x14ac:dyDescent="0.2">
      <c r="A1463" s="99"/>
    </row>
    <row r="1464" spans="1:1" x14ac:dyDescent="0.2">
      <c r="A1464" s="99"/>
    </row>
    <row r="1465" spans="1:1" x14ac:dyDescent="0.2">
      <c r="A1465" s="99"/>
    </row>
    <row r="1466" spans="1:1" x14ac:dyDescent="0.2">
      <c r="A1466" s="99"/>
    </row>
    <row r="1467" spans="1:1" x14ac:dyDescent="0.2">
      <c r="A1467" s="99"/>
    </row>
    <row r="1468" spans="1:1" x14ac:dyDescent="0.2">
      <c r="A1468" s="99"/>
    </row>
    <row r="1469" spans="1:1" x14ac:dyDescent="0.2">
      <c r="A1469" s="99"/>
    </row>
    <row r="1470" spans="1:1" x14ac:dyDescent="0.2">
      <c r="A1470" s="99"/>
    </row>
    <row r="1471" spans="1:1" x14ac:dyDescent="0.2">
      <c r="A1471" s="99"/>
    </row>
    <row r="1472" spans="1:1" x14ac:dyDescent="0.2">
      <c r="A1472" s="99"/>
    </row>
    <row r="1473" spans="1:1" x14ac:dyDescent="0.2">
      <c r="A1473" s="99"/>
    </row>
    <row r="1474" spans="1:1" x14ac:dyDescent="0.2">
      <c r="A1474" s="99"/>
    </row>
    <row r="1475" spans="1:1" x14ac:dyDescent="0.2">
      <c r="A1475" s="99"/>
    </row>
    <row r="1476" spans="1:1" x14ac:dyDescent="0.2">
      <c r="A1476" s="99"/>
    </row>
    <row r="1477" spans="1:1" x14ac:dyDescent="0.2">
      <c r="A1477" s="99"/>
    </row>
    <row r="1478" spans="1:1" x14ac:dyDescent="0.2">
      <c r="A1478" s="99"/>
    </row>
    <row r="1479" spans="1:1" x14ac:dyDescent="0.2">
      <c r="A1479" s="99"/>
    </row>
    <row r="1480" spans="1:1" x14ac:dyDescent="0.2">
      <c r="A1480" s="99"/>
    </row>
    <row r="1481" spans="1:1" x14ac:dyDescent="0.2">
      <c r="A1481" s="99"/>
    </row>
    <row r="1482" spans="1:1" x14ac:dyDescent="0.2">
      <c r="A1482" s="99"/>
    </row>
    <row r="1483" spans="1:1" x14ac:dyDescent="0.2">
      <c r="A1483" s="99"/>
    </row>
    <row r="1484" spans="1:1" x14ac:dyDescent="0.2">
      <c r="A1484" s="99"/>
    </row>
    <row r="1485" spans="1:1" x14ac:dyDescent="0.2">
      <c r="A1485" s="99"/>
    </row>
    <row r="1486" spans="1:1" x14ac:dyDescent="0.2">
      <c r="A1486" s="99"/>
    </row>
    <row r="1487" spans="1:1" x14ac:dyDescent="0.2">
      <c r="A1487" s="99"/>
    </row>
    <row r="1488" spans="1:1" x14ac:dyDescent="0.2">
      <c r="A1488" s="99"/>
    </row>
    <row r="1489" spans="1:1" x14ac:dyDescent="0.2">
      <c r="A1489" s="99"/>
    </row>
    <row r="1490" spans="1:1" x14ac:dyDescent="0.2">
      <c r="A1490" s="99"/>
    </row>
    <row r="1491" spans="1:1" x14ac:dyDescent="0.2">
      <c r="A1491" s="99"/>
    </row>
    <row r="1492" spans="1:1" x14ac:dyDescent="0.2">
      <c r="A1492" s="99"/>
    </row>
    <row r="1493" spans="1:1" x14ac:dyDescent="0.2">
      <c r="A1493" s="99"/>
    </row>
    <row r="1494" spans="1:1" x14ac:dyDescent="0.2">
      <c r="A1494" s="99"/>
    </row>
    <row r="1495" spans="1:1" x14ac:dyDescent="0.2">
      <c r="A1495" s="99"/>
    </row>
    <row r="1496" spans="1:1" x14ac:dyDescent="0.2">
      <c r="A1496" s="99"/>
    </row>
    <row r="1497" spans="1:1" x14ac:dyDescent="0.2">
      <c r="A1497" s="99"/>
    </row>
    <row r="1498" spans="1:1" x14ac:dyDescent="0.2">
      <c r="A1498" s="99"/>
    </row>
    <row r="1499" spans="1:1" x14ac:dyDescent="0.2">
      <c r="A1499" s="99"/>
    </row>
    <row r="1500" spans="1:1" x14ac:dyDescent="0.2">
      <c r="A1500" s="99"/>
    </row>
    <row r="1501" spans="1:1" x14ac:dyDescent="0.2">
      <c r="A1501" s="99"/>
    </row>
    <row r="1502" spans="1:1" x14ac:dyDescent="0.2">
      <c r="A1502" s="99"/>
    </row>
    <row r="1503" spans="1:1" x14ac:dyDescent="0.2">
      <c r="A1503" s="99"/>
    </row>
    <row r="1504" spans="1:1" x14ac:dyDescent="0.2">
      <c r="A1504" s="99"/>
    </row>
    <row r="1505" spans="1:1" x14ac:dyDescent="0.2">
      <c r="A1505" s="99"/>
    </row>
    <row r="1506" spans="1:1" x14ac:dyDescent="0.2">
      <c r="A1506" s="99"/>
    </row>
    <row r="1507" spans="1:1" x14ac:dyDescent="0.2">
      <c r="A1507" s="99"/>
    </row>
    <row r="1508" spans="1:1" x14ac:dyDescent="0.2">
      <c r="A1508" s="99"/>
    </row>
    <row r="1509" spans="1:1" x14ac:dyDescent="0.2">
      <c r="A1509" s="99"/>
    </row>
    <row r="1510" spans="1:1" x14ac:dyDescent="0.2">
      <c r="A1510" s="99"/>
    </row>
    <row r="1511" spans="1:1" x14ac:dyDescent="0.2">
      <c r="A1511" s="99"/>
    </row>
    <row r="1512" spans="1:1" x14ac:dyDescent="0.2">
      <c r="A1512" s="99"/>
    </row>
    <row r="1513" spans="1:1" x14ac:dyDescent="0.2">
      <c r="A1513" s="99"/>
    </row>
    <row r="1514" spans="1:1" x14ac:dyDescent="0.2">
      <c r="A1514" s="99"/>
    </row>
    <row r="1515" spans="1:1" x14ac:dyDescent="0.2">
      <c r="A1515" s="99"/>
    </row>
    <row r="1516" spans="1:1" x14ac:dyDescent="0.2">
      <c r="A1516" s="99"/>
    </row>
    <row r="1517" spans="1:1" x14ac:dyDescent="0.2">
      <c r="A1517" s="99"/>
    </row>
    <row r="1518" spans="1:1" x14ac:dyDescent="0.2">
      <c r="A1518" s="99"/>
    </row>
    <row r="1519" spans="1:1" x14ac:dyDescent="0.2">
      <c r="A1519" s="99"/>
    </row>
    <row r="1520" spans="1:1" x14ac:dyDescent="0.2">
      <c r="A1520" s="99"/>
    </row>
    <row r="1521" spans="1:1" x14ac:dyDescent="0.2">
      <c r="A1521" s="99"/>
    </row>
    <row r="1522" spans="1:1" x14ac:dyDescent="0.2">
      <c r="A1522" s="99"/>
    </row>
    <row r="1523" spans="1:1" x14ac:dyDescent="0.2">
      <c r="A1523" s="99"/>
    </row>
    <row r="1524" spans="1:1" x14ac:dyDescent="0.2">
      <c r="A1524" s="99"/>
    </row>
    <row r="1525" spans="1:1" x14ac:dyDescent="0.2">
      <c r="A1525" s="99"/>
    </row>
    <row r="1526" spans="1:1" x14ac:dyDescent="0.2">
      <c r="A1526" s="99"/>
    </row>
    <row r="1527" spans="1:1" x14ac:dyDescent="0.2">
      <c r="A1527" s="99"/>
    </row>
    <row r="1528" spans="1:1" x14ac:dyDescent="0.2">
      <c r="A1528" s="99"/>
    </row>
    <row r="1529" spans="1:1" x14ac:dyDescent="0.2">
      <c r="A1529" s="99"/>
    </row>
    <row r="1530" spans="1:1" x14ac:dyDescent="0.2">
      <c r="A1530" s="99"/>
    </row>
    <row r="1531" spans="1:1" x14ac:dyDescent="0.2">
      <c r="A1531" s="99"/>
    </row>
    <row r="1532" spans="1:1" x14ac:dyDescent="0.2">
      <c r="A1532" s="99"/>
    </row>
    <row r="1533" spans="1:1" x14ac:dyDescent="0.2">
      <c r="A1533" s="99"/>
    </row>
    <row r="1534" spans="1:1" x14ac:dyDescent="0.2">
      <c r="A1534" s="99"/>
    </row>
    <row r="1535" spans="1:1" x14ac:dyDescent="0.2">
      <c r="A1535" s="99"/>
    </row>
    <row r="1536" spans="1:1" x14ac:dyDescent="0.2">
      <c r="A1536" s="99"/>
    </row>
    <row r="1537" spans="1:1" x14ac:dyDescent="0.2">
      <c r="A1537" s="99"/>
    </row>
    <row r="1538" spans="1:1" x14ac:dyDescent="0.2">
      <c r="A1538" s="99"/>
    </row>
    <row r="1539" spans="1:1" x14ac:dyDescent="0.2">
      <c r="A1539" s="99"/>
    </row>
    <row r="1540" spans="1:1" x14ac:dyDescent="0.2">
      <c r="A1540" s="99"/>
    </row>
    <row r="1541" spans="1:1" x14ac:dyDescent="0.2">
      <c r="A1541" s="99"/>
    </row>
    <row r="1542" spans="1:1" x14ac:dyDescent="0.2">
      <c r="A1542" s="99"/>
    </row>
    <row r="1543" spans="1:1" x14ac:dyDescent="0.2">
      <c r="A1543" s="99"/>
    </row>
    <row r="1544" spans="1:1" x14ac:dyDescent="0.2">
      <c r="A1544" s="99"/>
    </row>
    <row r="1545" spans="1:1" x14ac:dyDescent="0.2">
      <c r="A1545" s="99"/>
    </row>
    <row r="1546" spans="1:1" x14ac:dyDescent="0.2">
      <c r="A1546" s="99"/>
    </row>
    <row r="1547" spans="1:1" x14ac:dyDescent="0.2">
      <c r="A1547" s="99"/>
    </row>
    <row r="1548" spans="1:1" x14ac:dyDescent="0.2">
      <c r="A1548" s="99"/>
    </row>
    <row r="1549" spans="1:1" x14ac:dyDescent="0.2">
      <c r="A1549" s="99"/>
    </row>
    <row r="1550" spans="1:1" x14ac:dyDescent="0.2">
      <c r="A1550" s="99"/>
    </row>
    <row r="1551" spans="1:1" x14ac:dyDescent="0.2">
      <c r="A1551" s="99"/>
    </row>
    <row r="1552" spans="1:1" x14ac:dyDescent="0.2">
      <c r="A1552" s="99"/>
    </row>
    <row r="1553" spans="1:1" x14ac:dyDescent="0.2">
      <c r="A1553" s="99"/>
    </row>
    <row r="1554" spans="1:1" x14ac:dyDescent="0.2">
      <c r="A1554" s="99"/>
    </row>
    <row r="1555" spans="1:1" x14ac:dyDescent="0.2">
      <c r="A1555" s="99"/>
    </row>
    <row r="1556" spans="1:1" x14ac:dyDescent="0.2">
      <c r="A1556" s="99"/>
    </row>
    <row r="1557" spans="1:1" x14ac:dyDescent="0.2">
      <c r="A1557" s="99"/>
    </row>
    <row r="1558" spans="1:1" x14ac:dyDescent="0.2">
      <c r="A1558" s="99"/>
    </row>
    <row r="1559" spans="1:1" x14ac:dyDescent="0.2">
      <c r="A1559" s="99"/>
    </row>
    <row r="1560" spans="1:1" x14ac:dyDescent="0.2">
      <c r="A1560" s="99"/>
    </row>
    <row r="1561" spans="1:1" x14ac:dyDescent="0.2">
      <c r="A1561" s="99"/>
    </row>
    <row r="1562" spans="1:1" x14ac:dyDescent="0.2">
      <c r="A1562" s="99"/>
    </row>
    <row r="1563" spans="1:1" x14ac:dyDescent="0.2">
      <c r="A1563" s="99"/>
    </row>
    <row r="1564" spans="1:1" x14ac:dyDescent="0.2">
      <c r="A1564" s="99"/>
    </row>
    <row r="1565" spans="1:1" x14ac:dyDescent="0.2">
      <c r="A1565" s="99"/>
    </row>
    <row r="1566" spans="1:1" x14ac:dyDescent="0.2">
      <c r="A1566" s="99"/>
    </row>
    <row r="1567" spans="1:1" x14ac:dyDescent="0.2">
      <c r="A1567" s="99"/>
    </row>
    <row r="1568" spans="1:1" x14ac:dyDescent="0.2">
      <c r="A1568" s="99"/>
    </row>
    <row r="1569" spans="1:1" x14ac:dyDescent="0.2">
      <c r="A1569" s="99"/>
    </row>
    <row r="1570" spans="1:1" x14ac:dyDescent="0.2">
      <c r="A1570" s="99"/>
    </row>
    <row r="1571" spans="1:1" x14ac:dyDescent="0.2">
      <c r="A1571" s="99"/>
    </row>
    <row r="1572" spans="1:1" x14ac:dyDescent="0.2">
      <c r="A1572" s="99"/>
    </row>
    <row r="1573" spans="1:1" x14ac:dyDescent="0.2">
      <c r="A1573" s="99"/>
    </row>
    <row r="1574" spans="1:1" x14ac:dyDescent="0.2">
      <c r="A1574" s="99"/>
    </row>
    <row r="1575" spans="1:1" x14ac:dyDescent="0.2">
      <c r="A1575" s="99"/>
    </row>
    <row r="1576" spans="1:1" x14ac:dyDescent="0.2">
      <c r="A1576" s="99"/>
    </row>
    <row r="1577" spans="1:1" x14ac:dyDescent="0.2">
      <c r="A1577" s="99"/>
    </row>
    <row r="1578" spans="1:1" x14ac:dyDescent="0.2">
      <c r="A1578" s="99"/>
    </row>
    <row r="1579" spans="1:1" x14ac:dyDescent="0.2">
      <c r="A1579" s="99"/>
    </row>
    <row r="1580" spans="1:1" x14ac:dyDescent="0.2">
      <c r="A1580" s="99"/>
    </row>
    <row r="1581" spans="1:1" x14ac:dyDescent="0.2">
      <c r="A1581" s="99"/>
    </row>
    <row r="1582" spans="1:1" x14ac:dyDescent="0.2">
      <c r="A1582" s="99"/>
    </row>
    <row r="1583" spans="1:1" x14ac:dyDescent="0.2">
      <c r="A1583" s="99"/>
    </row>
    <row r="1584" spans="1:1" x14ac:dyDescent="0.2">
      <c r="A1584" s="99"/>
    </row>
    <row r="1585" spans="1:1" x14ac:dyDescent="0.2">
      <c r="A1585" s="99"/>
    </row>
    <row r="1586" spans="1:1" x14ac:dyDescent="0.2">
      <c r="A1586" s="99"/>
    </row>
    <row r="1587" spans="1:1" x14ac:dyDescent="0.2">
      <c r="A1587" s="99"/>
    </row>
    <row r="1588" spans="1:1" x14ac:dyDescent="0.2">
      <c r="A1588" s="99"/>
    </row>
    <row r="1589" spans="1:1" x14ac:dyDescent="0.2">
      <c r="A1589" s="99"/>
    </row>
    <row r="1590" spans="1:1" x14ac:dyDescent="0.2">
      <c r="A1590" s="99"/>
    </row>
    <row r="1591" spans="1:1" x14ac:dyDescent="0.2">
      <c r="A1591" s="99"/>
    </row>
    <row r="1592" spans="1:1" x14ac:dyDescent="0.2">
      <c r="A1592" s="99"/>
    </row>
    <row r="1593" spans="1:1" x14ac:dyDescent="0.2">
      <c r="A1593" s="99"/>
    </row>
    <row r="1594" spans="1:1" x14ac:dyDescent="0.2">
      <c r="A1594" s="99"/>
    </row>
    <row r="1595" spans="1:1" x14ac:dyDescent="0.2">
      <c r="A1595" s="99"/>
    </row>
    <row r="1596" spans="1:1" x14ac:dyDescent="0.2">
      <c r="A1596" s="99"/>
    </row>
    <row r="1597" spans="1:1" x14ac:dyDescent="0.2">
      <c r="A1597" s="99"/>
    </row>
    <row r="1598" spans="1:1" x14ac:dyDescent="0.2">
      <c r="A1598" s="99"/>
    </row>
    <row r="1599" spans="1:1" x14ac:dyDescent="0.2">
      <c r="A1599" s="99"/>
    </row>
    <row r="1600" spans="1:1" x14ac:dyDescent="0.2">
      <c r="A1600" s="99"/>
    </row>
    <row r="1601" spans="1:1" x14ac:dyDescent="0.2">
      <c r="A1601" s="99"/>
    </row>
    <row r="1602" spans="1:1" x14ac:dyDescent="0.2">
      <c r="A1602" s="99"/>
    </row>
    <row r="1603" spans="1:1" x14ac:dyDescent="0.2">
      <c r="A1603" s="99"/>
    </row>
    <row r="1604" spans="1:1" x14ac:dyDescent="0.2">
      <c r="A1604" s="99"/>
    </row>
    <row r="1605" spans="1:1" x14ac:dyDescent="0.2">
      <c r="A1605" s="99"/>
    </row>
    <row r="1606" spans="1:1" x14ac:dyDescent="0.2">
      <c r="A1606" s="99"/>
    </row>
    <row r="1607" spans="1:1" x14ac:dyDescent="0.2">
      <c r="A1607" s="99"/>
    </row>
    <row r="1608" spans="1:1" x14ac:dyDescent="0.2">
      <c r="A1608" s="99"/>
    </row>
    <row r="1609" spans="1:1" x14ac:dyDescent="0.2">
      <c r="A1609" s="99"/>
    </row>
    <row r="1610" spans="1:1" x14ac:dyDescent="0.2">
      <c r="A1610" s="99"/>
    </row>
    <row r="1611" spans="1:1" x14ac:dyDescent="0.2">
      <c r="A1611" s="99"/>
    </row>
    <row r="1612" spans="1:1" x14ac:dyDescent="0.2">
      <c r="A1612" s="99"/>
    </row>
    <row r="1613" spans="1:1" x14ac:dyDescent="0.2">
      <c r="A1613" s="99"/>
    </row>
    <row r="1614" spans="1:1" x14ac:dyDescent="0.2">
      <c r="A1614" s="99"/>
    </row>
    <row r="1615" spans="1:1" x14ac:dyDescent="0.2">
      <c r="A1615" s="99"/>
    </row>
    <row r="1616" spans="1:1" x14ac:dyDescent="0.2">
      <c r="A1616" s="99"/>
    </row>
    <row r="1617" spans="1:1" x14ac:dyDescent="0.2">
      <c r="A1617" s="99"/>
    </row>
    <row r="1618" spans="1:1" x14ac:dyDescent="0.2">
      <c r="A1618" s="99"/>
    </row>
    <row r="1619" spans="1:1" x14ac:dyDescent="0.2">
      <c r="A1619" s="99"/>
    </row>
    <row r="1620" spans="1:1" x14ac:dyDescent="0.2">
      <c r="A1620" s="99"/>
    </row>
    <row r="1621" spans="1:1" x14ac:dyDescent="0.2">
      <c r="A1621" s="99"/>
    </row>
    <row r="1622" spans="1:1" x14ac:dyDescent="0.2">
      <c r="A1622" s="99"/>
    </row>
    <row r="1623" spans="1:1" x14ac:dyDescent="0.2">
      <c r="A1623" s="99"/>
    </row>
    <row r="1624" spans="1:1" x14ac:dyDescent="0.2">
      <c r="A1624" s="99"/>
    </row>
    <row r="1625" spans="1:1" x14ac:dyDescent="0.2">
      <c r="A1625" s="99"/>
    </row>
    <row r="1626" spans="1:1" x14ac:dyDescent="0.2">
      <c r="A1626" s="99"/>
    </row>
    <row r="1627" spans="1:1" x14ac:dyDescent="0.2">
      <c r="A1627" s="99"/>
    </row>
    <row r="1628" spans="1:1" x14ac:dyDescent="0.2">
      <c r="A1628" s="99"/>
    </row>
    <row r="1629" spans="1:1" x14ac:dyDescent="0.2">
      <c r="A1629" s="99"/>
    </row>
    <row r="1630" spans="1:1" x14ac:dyDescent="0.2">
      <c r="A1630" s="99"/>
    </row>
    <row r="1631" spans="1:1" x14ac:dyDescent="0.2">
      <c r="A1631" s="99"/>
    </row>
    <row r="1632" spans="1:1" x14ac:dyDescent="0.2">
      <c r="A1632" s="99"/>
    </row>
    <row r="1633" spans="1:1" x14ac:dyDescent="0.2">
      <c r="A1633" s="99"/>
    </row>
    <row r="1634" spans="1:1" x14ac:dyDescent="0.2">
      <c r="A1634" s="99"/>
    </row>
    <row r="1635" spans="1:1" x14ac:dyDescent="0.2">
      <c r="A1635" s="99"/>
    </row>
    <row r="1636" spans="1:1" x14ac:dyDescent="0.2">
      <c r="A1636" s="99"/>
    </row>
    <row r="1637" spans="1:1" x14ac:dyDescent="0.2">
      <c r="A1637" s="99"/>
    </row>
    <row r="1638" spans="1:1" x14ac:dyDescent="0.2">
      <c r="A1638" s="99"/>
    </row>
    <row r="1639" spans="1:1" x14ac:dyDescent="0.2">
      <c r="A1639" s="99"/>
    </row>
    <row r="1640" spans="1:1" x14ac:dyDescent="0.2">
      <c r="A1640" s="99"/>
    </row>
    <row r="1641" spans="1:1" x14ac:dyDescent="0.2">
      <c r="A1641" s="99"/>
    </row>
    <row r="1642" spans="1:1" x14ac:dyDescent="0.2">
      <c r="A1642" s="99"/>
    </row>
    <row r="1643" spans="1:1" x14ac:dyDescent="0.2">
      <c r="A1643" s="99"/>
    </row>
    <row r="1644" spans="1:1" x14ac:dyDescent="0.2">
      <c r="A1644" s="99"/>
    </row>
    <row r="1645" spans="1:1" x14ac:dyDescent="0.2">
      <c r="A1645" s="99"/>
    </row>
    <row r="1646" spans="1:1" x14ac:dyDescent="0.2">
      <c r="A1646" s="99"/>
    </row>
    <row r="1647" spans="1:1" x14ac:dyDescent="0.2">
      <c r="A1647" s="99"/>
    </row>
    <row r="1648" spans="1:1" x14ac:dyDescent="0.2">
      <c r="A1648" s="99"/>
    </row>
    <row r="1649" spans="1:1" x14ac:dyDescent="0.2">
      <c r="A1649" s="99"/>
    </row>
    <row r="1650" spans="1:1" x14ac:dyDescent="0.2">
      <c r="A1650" s="99"/>
    </row>
    <row r="1651" spans="1:1" x14ac:dyDescent="0.2">
      <c r="A1651" s="99"/>
    </row>
    <row r="1652" spans="1:1" x14ac:dyDescent="0.2">
      <c r="A1652" s="99"/>
    </row>
    <row r="1653" spans="1:1" x14ac:dyDescent="0.2">
      <c r="A1653" s="99"/>
    </row>
    <row r="1654" spans="1:1" x14ac:dyDescent="0.2">
      <c r="A1654" s="99"/>
    </row>
    <row r="1655" spans="1:1" x14ac:dyDescent="0.2">
      <c r="A1655" s="99"/>
    </row>
    <row r="1656" spans="1:1" x14ac:dyDescent="0.2">
      <c r="A1656" s="99"/>
    </row>
    <row r="1657" spans="1:1" x14ac:dyDescent="0.2">
      <c r="A1657" s="99"/>
    </row>
    <row r="1658" spans="1:1" x14ac:dyDescent="0.2">
      <c r="A1658" s="99"/>
    </row>
    <row r="1659" spans="1:1" x14ac:dyDescent="0.2">
      <c r="A1659" s="99"/>
    </row>
    <row r="1660" spans="1:1" x14ac:dyDescent="0.2">
      <c r="A1660" s="99"/>
    </row>
    <row r="1661" spans="1:1" x14ac:dyDescent="0.2">
      <c r="A1661" s="99"/>
    </row>
    <row r="1662" spans="1:1" x14ac:dyDescent="0.2">
      <c r="A1662" s="99"/>
    </row>
    <row r="1663" spans="1:1" x14ac:dyDescent="0.2">
      <c r="A1663" s="99"/>
    </row>
    <row r="1664" spans="1:1" x14ac:dyDescent="0.2">
      <c r="A1664" s="99"/>
    </row>
    <row r="1665" spans="1:1" x14ac:dyDescent="0.2">
      <c r="A1665" s="99"/>
    </row>
    <row r="1666" spans="1:1" x14ac:dyDescent="0.2">
      <c r="A1666" s="99"/>
    </row>
    <row r="1667" spans="1:1" x14ac:dyDescent="0.2">
      <c r="A1667" s="99"/>
    </row>
    <row r="1668" spans="1:1" x14ac:dyDescent="0.2">
      <c r="A1668" s="99"/>
    </row>
    <row r="1669" spans="1:1" x14ac:dyDescent="0.2">
      <c r="A1669" s="99"/>
    </row>
    <row r="1670" spans="1:1" x14ac:dyDescent="0.2">
      <c r="A1670" s="99"/>
    </row>
    <row r="1671" spans="1:1" x14ac:dyDescent="0.2">
      <c r="A1671" s="99"/>
    </row>
    <row r="1672" spans="1:1" x14ac:dyDescent="0.2">
      <c r="A1672" s="99"/>
    </row>
    <row r="1673" spans="1:1" x14ac:dyDescent="0.2">
      <c r="A1673" s="99"/>
    </row>
    <row r="1674" spans="1:1" x14ac:dyDescent="0.2">
      <c r="A1674" s="99"/>
    </row>
    <row r="1675" spans="1:1" x14ac:dyDescent="0.2">
      <c r="A1675" s="99"/>
    </row>
    <row r="1676" spans="1:1" x14ac:dyDescent="0.2">
      <c r="A1676" s="99"/>
    </row>
    <row r="1677" spans="1:1" x14ac:dyDescent="0.2">
      <c r="A1677" s="99"/>
    </row>
    <row r="1678" spans="1:1" x14ac:dyDescent="0.2">
      <c r="A1678" s="99"/>
    </row>
    <row r="1679" spans="1:1" x14ac:dyDescent="0.2">
      <c r="A1679" s="99"/>
    </row>
    <row r="1680" spans="1:1" x14ac:dyDescent="0.2">
      <c r="A1680" s="99"/>
    </row>
    <row r="1681" spans="1:1" x14ac:dyDescent="0.2">
      <c r="A1681" s="99"/>
    </row>
    <row r="1682" spans="1:1" x14ac:dyDescent="0.2">
      <c r="A1682" s="99"/>
    </row>
    <row r="1683" spans="1:1" x14ac:dyDescent="0.2">
      <c r="A1683" s="99"/>
    </row>
    <row r="1684" spans="1:1" x14ac:dyDescent="0.2">
      <c r="A1684" s="99"/>
    </row>
    <row r="1685" spans="1:1" x14ac:dyDescent="0.2">
      <c r="A1685" s="99"/>
    </row>
    <row r="1686" spans="1:1" x14ac:dyDescent="0.2">
      <c r="A1686" s="99"/>
    </row>
    <row r="1687" spans="1:1" x14ac:dyDescent="0.2">
      <c r="A1687" s="99"/>
    </row>
    <row r="1688" spans="1:1" x14ac:dyDescent="0.2">
      <c r="A1688" s="99"/>
    </row>
    <row r="1689" spans="1:1" x14ac:dyDescent="0.2">
      <c r="A1689" s="99"/>
    </row>
    <row r="1690" spans="1:1" x14ac:dyDescent="0.2">
      <c r="A1690" s="99"/>
    </row>
    <row r="1691" spans="1:1" x14ac:dyDescent="0.2">
      <c r="A1691" s="99"/>
    </row>
    <row r="1692" spans="1:1" x14ac:dyDescent="0.2">
      <c r="A1692" s="99"/>
    </row>
    <row r="1693" spans="1:1" x14ac:dyDescent="0.2">
      <c r="A1693" s="99"/>
    </row>
    <row r="1694" spans="1:1" x14ac:dyDescent="0.2">
      <c r="A1694" s="99"/>
    </row>
    <row r="1695" spans="1:1" x14ac:dyDescent="0.2">
      <c r="A1695" s="99"/>
    </row>
    <row r="1696" spans="1:1" x14ac:dyDescent="0.2">
      <c r="A1696" s="99"/>
    </row>
    <row r="1697" spans="1:1" x14ac:dyDescent="0.2">
      <c r="A1697" s="99"/>
    </row>
    <row r="1698" spans="1:1" x14ac:dyDescent="0.2">
      <c r="A1698" s="99"/>
    </row>
    <row r="1699" spans="1:1" x14ac:dyDescent="0.2">
      <c r="A1699" s="99"/>
    </row>
    <row r="1700" spans="1:1" x14ac:dyDescent="0.2">
      <c r="A1700" s="99"/>
    </row>
    <row r="1701" spans="1:1" x14ac:dyDescent="0.2">
      <c r="A1701" s="99"/>
    </row>
    <row r="1702" spans="1:1" x14ac:dyDescent="0.2">
      <c r="A1702" s="99"/>
    </row>
    <row r="1703" spans="1:1" x14ac:dyDescent="0.2">
      <c r="A1703" s="99"/>
    </row>
    <row r="1704" spans="1:1" x14ac:dyDescent="0.2">
      <c r="A1704" s="99"/>
    </row>
    <row r="1705" spans="1:1" x14ac:dyDescent="0.2">
      <c r="A1705" s="99"/>
    </row>
    <row r="1706" spans="1:1" x14ac:dyDescent="0.2">
      <c r="A1706" s="99"/>
    </row>
    <row r="1707" spans="1:1" x14ac:dyDescent="0.2">
      <c r="A1707" s="99"/>
    </row>
    <row r="1708" spans="1:1" x14ac:dyDescent="0.2">
      <c r="A1708" s="99"/>
    </row>
    <row r="1709" spans="1:1" x14ac:dyDescent="0.2">
      <c r="A1709" s="99"/>
    </row>
    <row r="1710" spans="1:1" x14ac:dyDescent="0.2">
      <c r="A1710" s="99"/>
    </row>
    <row r="1711" spans="1:1" x14ac:dyDescent="0.2">
      <c r="A1711" s="99"/>
    </row>
    <row r="1712" spans="1:1" x14ac:dyDescent="0.2">
      <c r="A1712" s="99"/>
    </row>
    <row r="1713" spans="1:1" x14ac:dyDescent="0.2">
      <c r="A1713" s="99"/>
    </row>
    <row r="1714" spans="1:1" x14ac:dyDescent="0.2">
      <c r="A1714" s="99"/>
    </row>
    <row r="1715" spans="1:1" x14ac:dyDescent="0.2">
      <c r="A1715" s="99"/>
    </row>
    <row r="1716" spans="1:1" x14ac:dyDescent="0.2">
      <c r="A1716" s="99"/>
    </row>
    <row r="1717" spans="1:1" x14ac:dyDescent="0.2">
      <c r="A1717" s="99"/>
    </row>
    <row r="1718" spans="1:1" x14ac:dyDescent="0.2">
      <c r="A1718" s="99"/>
    </row>
    <row r="1719" spans="1:1" x14ac:dyDescent="0.2">
      <c r="A1719" s="99"/>
    </row>
    <row r="1720" spans="1:1" x14ac:dyDescent="0.2">
      <c r="A1720" s="99"/>
    </row>
    <row r="1721" spans="1:1" x14ac:dyDescent="0.2">
      <c r="A1721" s="99"/>
    </row>
    <row r="1722" spans="1:1" x14ac:dyDescent="0.2">
      <c r="A1722" s="99"/>
    </row>
    <row r="1723" spans="1:1" x14ac:dyDescent="0.2">
      <c r="A1723" s="99"/>
    </row>
    <row r="1724" spans="1:1" x14ac:dyDescent="0.2">
      <c r="A1724" s="99"/>
    </row>
    <row r="1725" spans="1:1" x14ac:dyDescent="0.2">
      <c r="A1725" s="99"/>
    </row>
    <row r="1726" spans="1:1" x14ac:dyDescent="0.2">
      <c r="A1726" s="99"/>
    </row>
    <row r="1727" spans="1:1" x14ac:dyDescent="0.2">
      <c r="A1727" s="99"/>
    </row>
    <row r="1728" spans="1:1" x14ac:dyDescent="0.2">
      <c r="A1728" s="99"/>
    </row>
    <row r="1729" spans="1:1" x14ac:dyDescent="0.2">
      <c r="A1729" s="99"/>
    </row>
    <row r="1730" spans="1:1" x14ac:dyDescent="0.2">
      <c r="A1730" s="99"/>
    </row>
    <row r="1731" spans="1:1" x14ac:dyDescent="0.2">
      <c r="A1731" s="99"/>
    </row>
    <row r="1732" spans="1:1" x14ac:dyDescent="0.2">
      <c r="A1732" s="99"/>
    </row>
    <row r="1733" spans="1:1" x14ac:dyDescent="0.2">
      <c r="A1733" s="99"/>
    </row>
    <row r="1734" spans="1:1" x14ac:dyDescent="0.2">
      <c r="A1734" s="99"/>
    </row>
    <row r="1735" spans="1:1" x14ac:dyDescent="0.2">
      <c r="A1735" s="99"/>
    </row>
    <row r="1736" spans="1:1" x14ac:dyDescent="0.2">
      <c r="A1736" s="99"/>
    </row>
    <row r="1737" spans="1:1" x14ac:dyDescent="0.2">
      <c r="A1737" s="99"/>
    </row>
    <row r="1738" spans="1:1" x14ac:dyDescent="0.2">
      <c r="A1738" s="99"/>
    </row>
    <row r="1739" spans="1:1" x14ac:dyDescent="0.2">
      <c r="A1739" s="99"/>
    </row>
    <row r="1740" spans="1:1" x14ac:dyDescent="0.2">
      <c r="A1740" s="99"/>
    </row>
    <row r="1741" spans="1:1" x14ac:dyDescent="0.2">
      <c r="A1741" s="99"/>
    </row>
    <row r="1742" spans="1:1" x14ac:dyDescent="0.2">
      <c r="A1742" s="99"/>
    </row>
    <row r="1743" spans="1:1" x14ac:dyDescent="0.2">
      <c r="A1743" s="99"/>
    </row>
    <row r="1744" spans="1:1" x14ac:dyDescent="0.2">
      <c r="A1744" s="99"/>
    </row>
    <row r="1745" spans="1:1" x14ac:dyDescent="0.2">
      <c r="A1745" s="99"/>
    </row>
    <row r="1746" spans="1:1" x14ac:dyDescent="0.2">
      <c r="A1746" s="99"/>
    </row>
    <row r="1747" spans="1:1" x14ac:dyDescent="0.2">
      <c r="A1747" s="99"/>
    </row>
    <row r="1748" spans="1:1" x14ac:dyDescent="0.2">
      <c r="A1748" s="99"/>
    </row>
    <row r="1749" spans="1:1" x14ac:dyDescent="0.2">
      <c r="A1749" s="99"/>
    </row>
    <row r="1750" spans="1:1" x14ac:dyDescent="0.2">
      <c r="A1750" s="99"/>
    </row>
    <row r="1751" spans="1:1" x14ac:dyDescent="0.2">
      <c r="A1751" s="99"/>
    </row>
    <row r="1752" spans="1:1" x14ac:dyDescent="0.2">
      <c r="A1752" s="99"/>
    </row>
    <row r="1753" spans="1:1" x14ac:dyDescent="0.2">
      <c r="A1753" s="99"/>
    </row>
    <row r="1754" spans="1:1" x14ac:dyDescent="0.2">
      <c r="A1754" s="99"/>
    </row>
    <row r="1755" spans="1:1" x14ac:dyDescent="0.2">
      <c r="A1755" s="99"/>
    </row>
    <row r="1756" spans="1:1" x14ac:dyDescent="0.2">
      <c r="A1756" s="99"/>
    </row>
    <row r="1757" spans="1:1" x14ac:dyDescent="0.2">
      <c r="A1757" s="99"/>
    </row>
    <row r="1758" spans="1:1" x14ac:dyDescent="0.2">
      <c r="A1758" s="99"/>
    </row>
    <row r="1759" spans="1:1" x14ac:dyDescent="0.2">
      <c r="A1759" s="99"/>
    </row>
    <row r="1760" spans="1:1" x14ac:dyDescent="0.2">
      <c r="A1760" s="99"/>
    </row>
    <row r="1761" spans="1:1" x14ac:dyDescent="0.2">
      <c r="A1761" s="99"/>
    </row>
    <row r="1762" spans="1:1" x14ac:dyDescent="0.2">
      <c r="A1762" s="99"/>
    </row>
    <row r="1763" spans="1:1" x14ac:dyDescent="0.2">
      <c r="A1763" s="99"/>
    </row>
    <row r="1764" spans="1:1" x14ac:dyDescent="0.2">
      <c r="A1764" s="99"/>
    </row>
    <row r="1765" spans="1:1" x14ac:dyDescent="0.2">
      <c r="A1765" s="99"/>
    </row>
    <row r="1766" spans="1:1" x14ac:dyDescent="0.2">
      <c r="A1766" s="99"/>
    </row>
    <row r="1767" spans="1:1" x14ac:dyDescent="0.2">
      <c r="A1767" s="99"/>
    </row>
    <row r="1768" spans="1:1" x14ac:dyDescent="0.2">
      <c r="A1768" s="99"/>
    </row>
    <row r="1769" spans="1:1" x14ac:dyDescent="0.2">
      <c r="A1769" s="99"/>
    </row>
    <row r="1770" spans="1:1" x14ac:dyDescent="0.2">
      <c r="A1770" s="99"/>
    </row>
    <row r="1771" spans="1:1" x14ac:dyDescent="0.2">
      <c r="A1771" s="99"/>
    </row>
    <row r="1772" spans="1:1" x14ac:dyDescent="0.2">
      <c r="A1772" s="99"/>
    </row>
    <row r="1773" spans="1:1" x14ac:dyDescent="0.2">
      <c r="A1773" s="99"/>
    </row>
    <row r="1774" spans="1:1" x14ac:dyDescent="0.2">
      <c r="A1774" s="99"/>
    </row>
    <row r="1775" spans="1:1" x14ac:dyDescent="0.2">
      <c r="A1775" s="99"/>
    </row>
    <row r="1776" spans="1:1" x14ac:dyDescent="0.2">
      <c r="A1776" s="99"/>
    </row>
    <row r="1777" spans="1:1" x14ac:dyDescent="0.2">
      <c r="A1777" s="99"/>
    </row>
    <row r="1778" spans="1:1" x14ac:dyDescent="0.2">
      <c r="A1778" s="99"/>
    </row>
    <row r="1779" spans="1:1" x14ac:dyDescent="0.2">
      <c r="A1779" s="99"/>
    </row>
    <row r="1780" spans="1:1" x14ac:dyDescent="0.2">
      <c r="A1780" s="99"/>
    </row>
    <row r="1781" spans="1:1" x14ac:dyDescent="0.2">
      <c r="A1781" s="99"/>
    </row>
    <row r="1782" spans="1:1" x14ac:dyDescent="0.2">
      <c r="A1782" s="99"/>
    </row>
    <row r="1783" spans="1:1" x14ac:dyDescent="0.2">
      <c r="A1783" s="99"/>
    </row>
    <row r="1784" spans="1:1" x14ac:dyDescent="0.2">
      <c r="A1784" s="99"/>
    </row>
    <row r="1785" spans="1:1" x14ac:dyDescent="0.2">
      <c r="A1785" s="99"/>
    </row>
    <row r="1786" spans="1:1" x14ac:dyDescent="0.2">
      <c r="A1786" s="99"/>
    </row>
    <row r="1787" spans="1:1" x14ac:dyDescent="0.2">
      <c r="A1787" s="99"/>
    </row>
    <row r="1788" spans="1:1" x14ac:dyDescent="0.2">
      <c r="A1788" s="99"/>
    </row>
    <row r="1789" spans="1:1" x14ac:dyDescent="0.2">
      <c r="A1789" s="99"/>
    </row>
    <row r="1790" spans="1:1" x14ac:dyDescent="0.2">
      <c r="A1790" s="99"/>
    </row>
    <row r="1791" spans="1:1" x14ac:dyDescent="0.2">
      <c r="A1791" s="99"/>
    </row>
    <row r="1792" spans="1:1" x14ac:dyDescent="0.2">
      <c r="A1792" s="99"/>
    </row>
    <row r="1793" spans="1:1" x14ac:dyDescent="0.2">
      <c r="A1793" s="99"/>
    </row>
    <row r="1794" spans="1:1" x14ac:dyDescent="0.2">
      <c r="A1794" s="99"/>
    </row>
    <row r="1795" spans="1:1" x14ac:dyDescent="0.2">
      <c r="A1795" s="99"/>
    </row>
    <row r="1796" spans="1:1" x14ac:dyDescent="0.2">
      <c r="A1796" s="99"/>
    </row>
    <row r="1797" spans="1:1" x14ac:dyDescent="0.2">
      <c r="A1797" s="99"/>
    </row>
    <row r="1798" spans="1:1" x14ac:dyDescent="0.2">
      <c r="A1798" s="99"/>
    </row>
    <row r="1799" spans="1:1" x14ac:dyDescent="0.2">
      <c r="A1799" s="99"/>
    </row>
    <row r="1800" spans="1:1" x14ac:dyDescent="0.2">
      <c r="A1800" s="99"/>
    </row>
    <row r="1801" spans="1:1" x14ac:dyDescent="0.2">
      <c r="A1801" s="99"/>
    </row>
    <row r="1802" spans="1:1" x14ac:dyDescent="0.2">
      <c r="A1802" s="99"/>
    </row>
    <row r="1803" spans="1:1" x14ac:dyDescent="0.2">
      <c r="A1803" s="99"/>
    </row>
    <row r="1804" spans="1:1" x14ac:dyDescent="0.2">
      <c r="A1804" s="99"/>
    </row>
    <row r="1805" spans="1:1" x14ac:dyDescent="0.2">
      <c r="A1805" s="99"/>
    </row>
    <row r="1806" spans="1:1" x14ac:dyDescent="0.2">
      <c r="A1806" s="99"/>
    </row>
    <row r="1807" spans="1:1" x14ac:dyDescent="0.2">
      <c r="A1807" s="99"/>
    </row>
    <row r="1808" spans="1:1" x14ac:dyDescent="0.2">
      <c r="A1808" s="99"/>
    </row>
    <row r="1809" spans="1:1" x14ac:dyDescent="0.2">
      <c r="A1809" s="99"/>
    </row>
    <row r="1810" spans="1:1" x14ac:dyDescent="0.2">
      <c r="A1810" s="99"/>
    </row>
    <row r="1811" spans="1:1" x14ac:dyDescent="0.2">
      <c r="A1811" s="99"/>
    </row>
    <row r="1812" spans="1:1" x14ac:dyDescent="0.2">
      <c r="A1812" s="99"/>
    </row>
    <row r="1813" spans="1:1" x14ac:dyDescent="0.2">
      <c r="A1813" s="99"/>
    </row>
    <row r="1814" spans="1:1" x14ac:dyDescent="0.2">
      <c r="A1814" s="99"/>
    </row>
    <row r="1815" spans="1:1" x14ac:dyDescent="0.2">
      <c r="A1815" s="99"/>
    </row>
    <row r="1816" spans="1:1" x14ac:dyDescent="0.2">
      <c r="A1816" s="99"/>
    </row>
    <row r="1817" spans="1:1" x14ac:dyDescent="0.2">
      <c r="A1817" s="99"/>
    </row>
    <row r="1818" spans="1:1" x14ac:dyDescent="0.2">
      <c r="A1818" s="99"/>
    </row>
    <row r="1819" spans="1:1" x14ac:dyDescent="0.2">
      <c r="A1819" s="99"/>
    </row>
    <row r="1820" spans="1:1" x14ac:dyDescent="0.2">
      <c r="A1820" s="99"/>
    </row>
    <row r="1821" spans="1:1" x14ac:dyDescent="0.2">
      <c r="A1821" s="99"/>
    </row>
    <row r="1822" spans="1:1" x14ac:dyDescent="0.2">
      <c r="A1822" s="99"/>
    </row>
    <row r="1823" spans="1:1" x14ac:dyDescent="0.2">
      <c r="A1823" s="99"/>
    </row>
    <row r="1824" spans="1:1" x14ac:dyDescent="0.2">
      <c r="A1824" s="99"/>
    </row>
    <row r="1825" spans="1:1" x14ac:dyDescent="0.2">
      <c r="A1825" s="99"/>
    </row>
    <row r="1826" spans="1:1" x14ac:dyDescent="0.2">
      <c r="A1826" s="99"/>
    </row>
    <row r="1827" spans="1:1" x14ac:dyDescent="0.2">
      <c r="A1827" s="99"/>
    </row>
    <row r="1828" spans="1:1" x14ac:dyDescent="0.2">
      <c r="A1828" s="99"/>
    </row>
    <row r="1829" spans="1:1" x14ac:dyDescent="0.2">
      <c r="A1829" s="99"/>
    </row>
    <row r="1830" spans="1:1" x14ac:dyDescent="0.2">
      <c r="A1830" s="99"/>
    </row>
    <row r="1831" spans="1:1" x14ac:dyDescent="0.2">
      <c r="A1831" s="99"/>
    </row>
    <row r="1832" spans="1:1" x14ac:dyDescent="0.2">
      <c r="A1832" s="99"/>
    </row>
    <row r="1833" spans="1:1" x14ac:dyDescent="0.2">
      <c r="A1833" s="99"/>
    </row>
    <row r="1834" spans="1:1" x14ac:dyDescent="0.2">
      <c r="A1834" s="99"/>
    </row>
    <row r="1835" spans="1:1" x14ac:dyDescent="0.2">
      <c r="A1835" s="99"/>
    </row>
    <row r="1836" spans="1:1" x14ac:dyDescent="0.2">
      <c r="A1836" s="99"/>
    </row>
    <row r="1837" spans="1:1" x14ac:dyDescent="0.2">
      <c r="A1837" s="99"/>
    </row>
    <row r="1838" spans="1:1" x14ac:dyDescent="0.2">
      <c r="A1838" s="99"/>
    </row>
    <row r="1839" spans="1:1" x14ac:dyDescent="0.2">
      <c r="A1839" s="99"/>
    </row>
    <row r="1840" spans="1:1" x14ac:dyDescent="0.2">
      <c r="A1840" s="99"/>
    </row>
    <row r="1841" spans="1:1" x14ac:dyDescent="0.2">
      <c r="A1841" s="99"/>
    </row>
    <row r="1842" spans="1:1" x14ac:dyDescent="0.2">
      <c r="A1842" s="99"/>
    </row>
    <row r="1843" spans="1:1" x14ac:dyDescent="0.2">
      <c r="A1843" s="99"/>
    </row>
    <row r="1844" spans="1:1" x14ac:dyDescent="0.2">
      <c r="A1844" s="99"/>
    </row>
    <row r="1845" spans="1:1" x14ac:dyDescent="0.2">
      <c r="A1845" s="99"/>
    </row>
    <row r="1846" spans="1:1" x14ac:dyDescent="0.2">
      <c r="A1846" s="99"/>
    </row>
    <row r="1847" spans="1:1" x14ac:dyDescent="0.2">
      <c r="A1847" s="99"/>
    </row>
    <row r="1848" spans="1:1" x14ac:dyDescent="0.2">
      <c r="A1848" s="99"/>
    </row>
    <row r="1849" spans="1:1" x14ac:dyDescent="0.2">
      <c r="A1849" s="99"/>
    </row>
    <row r="1850" spans="1:1" x14ac:dyDescent="0.2">
      <c r="A1850" s="99"/>
    </row>
    <row r="1851" spans="1:1" x14ac:dyDescent="0.2">
      <c r="A1851" s="99"/>
    </row>
    <row r="1852" spans="1:1" x14ac:dyDescent="0.2">
      <c r="A1852" s="99"/>
    </row>
    <row r="1853" spans="1:1" x14ac:dyDescent="0.2">
      <c r="A1853" s="99"/>
    </row>
    <row r="1854" spans="1:1" x14ac:dyDescent="0.2">
      <c r="A1854" s="99"/>
    </row>
    <row r="1855" spans="1:1" x14ac:dyDescent="0.2">
      <c r="A1855" s="99"/>
    </row>
    <row r="1856" spans="1:1" x14ac:dyDescent="0.2">
      <c r="A1856" s="99"/>
    </row>
    <row r="1857" spans="1:1" x14ac:dyDescent="0.2">
      <c r="A1857" s="99"/>
    </row>
    <row r="1858" spans="1:1" x14ac:dyDescent="0.2">
      <c r="A1858" s="99"/>
    </row>
    <row r="1859" spans="1:1" x14ac:dyDescent="0.2">
      <c r="A1859" s="99"/>
    </row>
    <row r="1860" spans="1:1" x14ac:dyDescent="0.2">
      <c r="A1860" s="99"/>
    </row>
    <row r="1861" spans="1:1" x14ac:dyDescent="0.2">
      <c r="A1861" s="99"/>
    </row>
    <row r="1862" spans="1:1" x14ac:dyDescent="0.2">
      <c r="A1862" s="99"/>
    </row>
    <row r="1863" spans="1:1" x14ac:dyDescent="0.2">
      <c r="A1863" s="99"/>
    </row>
    <row r="1864" spans="1:1" x14ac:dyDescent="0.2">
      <c r="A1864" s="99"/>
    </row>
    <row r="1865" spans="1:1" x14ac:dyDescent="0.2">
      <c r="A1865" s="99"/>
    </row>
    <row r="1866" spans="1:1" x14ac:dyDescent="0.2">
      <c r="A1866" s="99"/>
    </row>
    <row r="1867" spans="1:1" x14ac:dyDescent="0.2">
      <c r="A1867" s="99"/>
    </row>
    <row r="1868" spans="1:1" x14ac:dyDescent="0.2">
      <c r="A1868" s="99"/>
    </row>
    <row r="1869" spans="1:1" x14ac:dyDescent="0.2">
      <c r="A1869" s="99"/>
    </row>
    <row r="1870" spans="1:1" x14ac:dyDescent="0.2">
      <c r="A1870" s="99"/>
    </row>
    <row r="1871" spans="1:1" x14ac:dyDescent="0.2">
      <c r="A1871" s="99"/>
    </row>
    <row r="1872" spans="1:1" x14ac:dyDescent="0.2">
      <c r="A1872" s="99"/>
    </row>
    <row r="1873" spans="1:1" x14ac:dyDescent="0.2">
      <c r="A1873" s="99"/>
    </row>
    <row r="1874" spans="1:1" x14ac:dyDescent="0.2">
      <c r="A1874" s="99"/>
    </row>
    <row r="1875" spans="1:1" x14ac:dyDescent="0.2">
      <c r="A1875" s="99"/>
    </row>
    <row r="1876" spans="1:1" x14ac:dyDescent="0.2">
      <c r="A1876" s="99"/>
    </row>
    <row r="1877" spans="1:1" x14ac:dyDescent="0.2">
      <c r="A1877" s="99"/>
    </row>
    <row r="1878" spans="1:1" x14ac:dyDescent="0.2">
      <c r="A1878" s="99"/>
    </row>
    <row r="1879" spans="1:1" x14ac:dyDescent="0.2">
      <c r="A1879" s="99"/>
    </row>
    <row r="1880" spans="1:1" x14ac:dyDescent="0.2">
      <c r="A1880" s="99"/>
    </row>
    <row r="1881" spans="1:1" x14ac:dyDescent="0.2">
      <c r="A1881" s="99"/>
    </row>
    <row r="1882" spans="1:1" x14ac:dyDescent="0.2">
      <c r="A1882" s="99"/>
    </row>
    <row r="1883" spans="1:1" x14ac:dyDescent="0.2">
      <c r="A1883" s="99"/>
    </row>
    <row r="1884" spans="1:1" x14ac:dyDescent="0.2">
      <c r="A1884" s="99"/>
    </row>
    <row r="1885" spans="1:1" x14ac:dyDescent="0.2">
      <c r="A1885" s="99"/>
    </row>
    <row r="1886" spans="1:1" x14ac:dyDescent="0.2">
      <c r="A1886" s="99"/>
    </row>
    <row r="1887" spans="1:1" x14ac:dyDescent="0.2">
      <c r="A1887" s="99"/>
    </row>
    <row r="1888" spans="1:1" x14ac:dyDescent="0.2">
      <c r="A1888" s="99"/>
    </row>
    <row r="1889" spans="1:1" x14ac:dyDescent="0.2">
      <c r="A1889" s="99"/>
    </row>
    <row r="1890" spans="1:1" x14ac:dyDescent="0.2">
      <c r="A1890" s="99"/>
    </row>
    <row r="1891" spans="1:1" x14ac:dyDescent="0.2">
      <c r="A1891" s="99"/>
    </row>
    <row r="1892" spans="1:1" x14ac:dyDescent="0.2">
      <c r="A1892" s="99"/>
    </row>
    <row r="1893" spans="1:1" x14ac:dyDescent="0.2">
      <c r="A1893" s="99"/>
    </row>
    <row r="1894" spans="1:1" x14ac:dyDescent="0.2">
      <c r="A1894" s="99"/>
    </row>
    <row r="1895" spans="1:1" x14ac:dyDescent="0.2">
      <c r="A1895" s="99"/>
    </row>
    <row r="1896" spans="1:1" x14ac:dyDescent="0.2">
      <c r="A1896" s="99"/>
    </row>
    <row r="1897" spans="1:1" x14ac:dyDescent="0.2">
      <c r="A1897" s="99"/>
    </row>
    <row r="1898" spans="1:1" x14ac:dyDescent="0.2">
      <c r="A1898" s="99"/>
    </row>
    <row r="1899" spans="1:1" x14ac:dyDescent="0.2">
      <c r="A1899" s="99"/>
    </row>
    <row r="1900" spans="1:1" x14ac:dyDescent="0.2">
      <c r="A1900" s="99"/>
    </row>
    <row r="1901" spans="1:1" x14ac:dyDescent="0.2">
      <c r="A1901" s="99"/>
    </row>
    <row r="1902" spans="1:1" x14ac:dyDescent="0.2">
      <c r="A1902" s="99"/>
    </row>
    <row r="1903" spans="1:1" x14ac:dyDescent="0.2">
      <c r="A1903" s="99"/>
    </row>
    <row r="1904" spans="1:1" x14ac:dyDescent="0.2">
      <c r="A1904" s="99"/>
    </row>
    <row r="1905" spans="1:1" x14ac:dyDescent="0.2">
      <c r="A1905" s="99"/>
    </row>
    <row r="1906" spans="1:1" x14ac:dyDescent="0.2">
      <c r="A1906" s="99"/>
    </row>
    <row r="1907" spans="1:1" x14ac:dyDescent="0.2">
      <c r="A1907" s="99"/>
    </row>
    <row r="1908" spans="1:1" x14ac:dyDescent="0.2">
      <c r="A1908" s="99"/>
    </row>
    <row r="1909" spans="1:1" x14ac:dyDescent="0.2">
      <c r="A1909" s="99"/>
    </row>
    <row r="1910" spans="1:1" x14ac:dyDescent="0.2">
      <c r="A1910" s="99"/>
    </row>
    <row r="1911" spans="1:1" x14ac:dyDescent="0.2">
      <c r="A1911" s="99"/>
    </row>
    <row r="1912" spans="1:1" x14ac:dyDescent="0.2">
      <c r="A1912" s="99"/>
    </row>
    <row r="1913" spans="1:1" x14ac:dyDescent="0.2">
      <c r="A1913" s="99"/>
    </row>
    <row r="1914" spans="1:1" x14ac:dyDescent="0.2">
      <c r="A1914" s="99"/>
    </row>
    <row r="1915" spans="1:1" x14ac:dyDescent="0.2">
      <c r="A1915" s="99"/>
    </row>
    <row r="1916" spans="1:1" x14ac:dyDescent="0.2">
      <c r="A1916" s="99"/>
    </row>
    <row r="1917" spans="1:1" x14ac:dyDescent="0.2">
      <c r="A1917" s="99"/>
    </row>
    <row r="1918" spans="1:1" x14ac:dyDescent="0.2">
      <c r="A1918" s="99"/>
    </row>
    <row r="1919" spans="1:1" x14ac:dyDescent="0.2">
      <c r="A1919" s="99"/>
    </row>
    <row r="1920" spans="1:1" x14ac:dyDescent="0.2">
      <c r="A1920" s="99"/>
    </row>
    <row r="1921" spans="1:1" x14ac:dyDescent="0.2">
      <c r="A1921" s="99"/>
    </row>
    <row r="1922" spans="1:1" x14ac:dyDescent="0.2">
      <c r="A1922" s="99"/>
    </row>
    <row r="1923" spans="1:1" x14ac:dyDescent="0.2">
      <c r="A1923" s="99"/>
    </row>
    <row r="1924" spans="1:1" x14ac:dyDescent="0.2">
      <c r="A1924" s="99"/>
    </row>
    <row r="1925" spans="1:1" x14ac:dyDescent="0.2">
      <c r="A1925" s="99"/>
    </row>
    <row r="1926" spans="1:1" x14ac:dyDescent="0.2">
      <c r="A1926" s="99"/>
    </row>
    <row r="1927" spans="1:1" x14ac:dyDescent="0.2">
      <c r="A1927" s="99"/>
    </row>
    <row r="1928" spans="1:1" x14ac:dyDescent="0.2">
      <c r="A1928" s="99"/>
    </row>
    <row r="1929" spans="1:1" x14ac:dyDescent="0.2">
      <c r="A1929" s="99"/>
    </row>
    <row r="1930" spans="1:1" x14ac:dyDescent="0.2">
      <c r="A1930" s="99"/>
    </row>
    <row r="1931" spans="1:1" x14ac:dyDescent="0.2">
      <c r="A1931" s="99"/>
    </row>
    <row r="1932" spans="1:1" x14ac:dyDescent="0.2">
      <c r="A1932" s="99"/>
    </row>
    <row r="1933" spans="1:1" x14ac:dyDescent="0.2">
      <c r="A1933" s="99"/>
    </row>
    <row r="1934" spans="1:1" x14ac:dyDescent="0.2">
      <c r="A1934" s="99"/>
    </row>
    <row r="1935" spans="1:1" x14ac:dyDescent="0.2">
      <c r="A1935" s="99"/>
    </row>
    <row r="1936" spans="1:1" x14ac:dyDescent="0.2">
      <c r="A1936" s="99"/>
    </row>
    <row r="1937" spans="1:1" x14ac:dyDescent="0.2">
      <c r="A1937" s="99"/>
    </row>
    <row r="1938" spans="1:1" x14ac:dyDescent="0.2">
      <c r="A1938" s="99"/>
    </row>
    <row r="1939" spans="1:1" x14ac:dyDescent="0.2">
      <c r="A1939" s="99"/>
    </row>
    <row r="1940" spans="1:1" x14ac:dyDescent="0.2">
      <c r="A1940" s="99"/>
    </row>
    <row r="1941" spans="1:1" x14ac:dyDescent="0.2">
      <c r="A1941" s="99"/>
    </row>
    <row r="1942" spans="1:1" x14ac:dyDescent="0.2">
      <c r="A1942" s="99"/>
    </row>
    <row r="1943" spans="1:1" x14ac:dyDescent="0.2">
      <c r="A1943" s="99"/>
    </row>
    <row r="1944" spans="1:1" x14ac:dyDescent="0.2">
      <c r="A1944" s="99"/>
    </row>
    <row r="1945" spans="1:1" x14ac:dyDescent="0.2">
      <c r="A1945" s="99"/>
    </row>
    <row r="1946" spans="1:1" x14ac:dyDescent="0.2">
      <c r="A1946" s="99"/>
    </row>
    <row r="1947" spans="1:1" x14ac:dyDescent="0.2">
      <c r="A1947" s="99"/>
    </row>
    <row r="1948" spans="1:1" x14ac:dyDescent="0.2">
      <c r="A1948" s="99"/>
    </row>
    <row r="1949" spans="1:1" x14ac:dyDescent="0.2">
      <c r="A1949" s="99"/>
    </row>
    <row r="1950" spans="1:1" x14ac:dyDescent="0.2">
      <c r="A1950" s="99"/>
    </row>
    <row r="1951" spans="1:1" x14ac:dyDescent="0.2">
      <c r="A1951" s="99"/>
    </row>
    <row r="1952" spans="1:1" x14ac:dyDescent="0.2">
      <c r="A1952" s="99"/>
    </row>
    <row r="1953" spans="1:1" x14ac:dyDescent="0.2">
      <c r="A1953" s="99"/>
    </row>
    <row r="1954" spans="1:1" x14ac:dyDescent="0.2">
      <c r="A1954" s="99"/>
    </row>
    <row r="1955" spans="1:1" x14ac:dyDescent="0.2">
      <c r="A1955" s="99"/>
    </row>
    <row r="1956" spans="1:1" x14ac:dyDescent="0.2">
      <c r="A1956" s="99"/>
    </row>
    <row r="1957" spans="1:1" x14ac:dyDescent="0.2">
      <c r="A1957" s="99"/>
    </row>
    <row r="1958" spans="1:1" x14ac:dyDescent="0.2">
      <c r="A1958" s="99"/>
    </row>
    <row r="1959" spans="1:1" x14ac:dyDescent="0.2">
      <c r="A1959" s="99"/>
    </row>
    <row r="1960" spans="1:1" x14ac:dyDescent="0.2">
      <c r="A1960" s="99"/>
    </row>
    <row r="1961" spans="1:1" x14ac:dyDescent="0.2">
      <c r="A1961" s="99"/>
    </row>
    <row r="1962" spans="1:1" x14ac:dyDescent="0.2">
      <c r="A1962" s="99"/>
    </row>
    <row r="1963" spans="1:1" x14ac:dyDescent="0.2">
      <c r="A1963" s="99"/>
    </row>
    <row r="1964" spans="1:1" x14ac:dyDescent="0.2">
      <c r="A1964" s="99"/>
    </row>
    <row r="1965" spans="1:1" x14ac:dyDescent="0.2">
      <c r="A1965" s="99"/>
    </row>
    <row r="1966" spans="1:1" x14ac:dyDescent="0.2">
      <c r="A1966" s="99"/>
    </row>
    <row r="1967" spans="1:1" x14ac:dyDescent="0.2">
      <c r="A1967" s="99"/>
    </row>
    <row r="1968" spans="1:1" x14ac:dyDescent="0.2">
      <c r="A1968" s="99"/>
    </row>
    <row r="1969" spans="1:1" x14ac:dyDescent="0.2">
      <c r="A1969" s="99"/>
    </row>
    <row r="1970" spans="1:1" x14ac:dyDescent="0.2">
      <c r="A1970" s="99"/>
    </row>
    <row r="1971" spans="1:1" x14ac:dyDescent="0.2">
      <c r="A1971" s="99"/>
    </row>
    <row r="1972" spans="1:1" x14ac:dyDescent="0.2">
      <c r="A1972" s="99"/>
    </row>
    <row r="1973" spans="1:1" x14ac:dyDescent="0.2">
      <c r="A1973" s="99"/>
    </row>
    <row r="1974" spans="1:1" x14ac:dyDescent="0.2">
      <c r="A1974" s="99"/>
    </row>
    <row r="1975" spans="1:1" x14ac:dyDescent="0.2">
      <c r="A1975" s="99"/>
    </row>
    <row r="1976" spans="1:1" x14ac:dyDescent="0.2">
      <c r="A1976" s="99"/>
    </row>
    <row r="1977" spans="1:1" x14ac:dyDescent="0.2">
      <c r="A1977" s="99"/>
    </row>
    <row r="1978" spans="1:1" x14ac:dyDescent="0.2">
      <c r="A1978" s="99"/>
    </row>
    <row r="1979" spans="1:1" x14ac:dyDescent="0.2">
      <c r="A1979" s="99"/>
    </row>
    <row r="1980" spans="1:1" x14ac:dyDescent="0.2">
      <c r="A1980" s="99"/>
    </row>
    <row r="1981" spans="1:1" x14ac:dyDescent="0.2">
      <c r="A1981" s="99"/>
    </row>
    <row r="1982" spans="1:1" x14ac:dyDescent="0.2">
      <c r="A1982" s="99"/>
    </row>
    <row r="1983" spans="1:1" x14ac:dyDescent="0.2">
      <c r="A1983" s="99"/>
    </row>
    <row r="1984" spans="1:1" x14ac:dyDescent="0.2">
      <c r="A1984" s="99"/>
    </row>
    <row r="1985" spans="1:1" x14ac:dyDescent="0.2">
      <c r="A1985" s="99"/>
    </row>
    <row r="1986" spans="1:1" x14ac:dyDescent="0.2">
      <c r="A1986" s="99"/>
    </row>
    <row r="1987" spans="1:1" x14ac:dyDescent="0.2">
      <c r="A1987" s="99"/>
    </row>
    <row r="1988" spans="1:1" x14ac:dyDescent="0.2">
      <c r="A1988" s="99"/>
    </row>
    <row r="1989" spans="1:1" x14ac:dyDescent="0.2">
      <c r="A1989" s="99"/>
    </row>
    <row r="1990" spans="1:1" x14ac:dyDescent="0.2">
      <c r="A1990" s="99"/>
    </row>
    <row r="1991" spans="1:1" x14ac:dyDescent="0.2">
      <c r="A1991" s="99"/>
    </row>
    <row r="1992" spans="1:1" x14ac:dyDescent="0.2">
      <c r="A1992" s="99"/>
    </row>
    <row r="1993" spans="1:1" x14ac:dyDescent="0.2">
      <c r="A1993" s="99"/>
    </row>
    <row r="1994" spans="1:1" x14ac:dyDescent="0.2">
      <c r="A1994" s="99"/>
    </row>
    <row r="1995" spans="1:1" x14ac:dyDescent="0.2">
      <c r="A1995" s="99"/>
    </row>
    <row r="1996" spans="1:1" x14ac:dyDescent="0.2">
      <c r="A1996" s="99"/>
    </row>
    <row r="1997" spans="1:1" x14ac:dyDescent="0.2">
      <c r="A1997" s="99"/>
    </row>
    <row r="1998" spans="1:1" x14ac:dyDescent="0.2">
      <c r="A1998" s="99"/>
    </row>
    <row r="1999" spans="1:1" x14ac:dyDescent="0.2">
      <c r="A1999" s="99"/>
    </row>
    <row r="2000" spans="1:1" x14ac:dyDescent="0.2">
      <c r="A2000" s="99"/>
    </row>
    <row r="2001" spans="1:1" x14ac:dyDescent="0.2">
      <c r="A2001" s="99"/>
    </row>
    <row r="2002" spans="1:1" x14ac:dyDescent="0.2">
      <c r="A2002" s="99"/>
    </row>
    <row r="2003" spans="1:1" x14ac:dyDescent="0.2">
      <c r="A2003" s="99"/>
    </row>
    <row r="2004" spans="1:1" x14ac:dyDescent="0.2">
      <c r="A2004" s="99"/>
    </row>
    <row r="2005" spans="1:1" x14ac:dyDescent="0.2">
      <c r="A2005" s="99"/>
    </row>
    <row r="2006" spans="1:1" x14ac:dyDescent="0.2">
      <c r="A2006" s="99"/>
    </row>
    <row r="2007" spans="1:1" x14ac:dyDescent="0.2">
      <c r="A2007" s="99"/>
    </row>
    <row r="2008" spans="1:1" x14ac:dyDescent="0.2">
      <c r="A2008" s="99"/>
    </row>
    <row r="2009" spans="1:1" x14ac:dyDescent="0.2">
      <c r="A2009" s="99"/>
    </row>
    <row r="2010" spans="1:1" x14ac:dyDescent="0.2">
      <c r="A2010" s="99"/>
    </row>
    <row r="2011" spans="1:1" x14ac:dyDescent="0.2">
      <c r="A2011" s="99"/>
    </row>
    <row r="2012" spans="1:1" x14ac:dyDescent="0.2">
      <c r="A2012" s="99"/>
    </row>
    <row r="2013" spans="1:1" x14ac:dyDescent="0.2">
      <c r="A2013" s="99"/>
    </row>
    <row r="2014" spans="1:1" x14ac:dyDescent="0.2">
      <c r="A2014" s="99"/>
    </row>
    <row r="2015" spans="1:1" x14ac:dyDescent="0.2">
      <c r="A2015" s="99"/>
    </row>
    <row r="2016" spans="1:1" x14ac:dyDescent="0.2">
      <c r="A2016" s="99"/>
    </row>
    <row r="2017" spans="1:1" x14ac:dyDescent="0.2">
      <c r="A2017" s="99"/>
    </row>
    <row r="2018" spans="1:1" x14ac:dyDescent="0.2">
      <c r="A2018" s="99"/>
    </row>
    <row r="2019" spans="1:1" x14ac:dyDescent="0.2">
      <c r="A2019" s="99"/>
    </row>
    <row r="2020" spans="1:1" x14ac:dyDescent="0.2">
      <c r="A2020" s="99"/>
    </row>
    <row r="2021" spans="1:1" x14ac:dyDescent="0.2">
      <c r="A2021" s="99"/>
    </row>
    <row r="2022" spans="1:1" x14ac:dyDescent="0.2">
      <c r="A2022" s="99"/>
    </row>
    <row r="2023" spans="1:1" x14ac:dyDescent="0.2">
      <c r="A2023" s="99"/>
    </row>
    <row r="2024" spans="1:1" x14ac:dyDescent="0.2">
      <c r="A2024" s="99"/>
    </row>
    <row r="2025" spans="1:1" x14ac:dyDescent="0.2">
      <c r="A2025" s="99"/>
    </row>
    <row r="2026" spans="1:1" x14ac:dyDescent="0.2">
      <c r="A2026" s="99"/>
    </row>
    <row r="2027" spans="1:1" x14ac:dyDescent="0.2">
      <c r="A2027" s="99"/>
    </row>
    <row r="2028" spans="1:1" x14ac:dyDescent="0.2">
      <c r="A2028" s="99"/>
    </row>
    <row r="2029" spans="1:1" x14ac:dyDescent="0.2">
      <c r="A2029" s="99"/>
    </row>
    <row r="2030" spans="1:1" x14ac:dyDescent="0.2">
      <c r="A2030" s="99"/>
    </row>
    <row r="2031" spans="1:1" x14ac:dyDescent="0.2">
      <c r="A2031" s="99"/>
    </row>
    <row r="2032" spans="1:1" x14ac:dyDescent="0.2">
      <c r="A2032" s="99"/>
    </row>
    <row r="2033" spans="1:1" x14ac:dyDescent="0.2">
      <c r="A2033" s="99"/>
    </row>
    <row r="2034" spans="1:1" x14ac:dyDescent="0.2">
      <c r="A2034" s="99"/>
    </row>
    <row r="2035" spans="1:1" x14ac:dyDescent="0.2">
      <c r="A2035" s="99"/>
    </row>
    <row r="2036" spans="1:1" x14ac:dyDescent="0.2">
      <c r="A2036" s="99"/>
    </row>
    <row r="2037" spans="1:1" x14ac:dyDescent="0.2">
      <c r="A2037" s="99"/>
    </row>
    <row r="2038" spans="1:1" x14ac:dyDescent="0.2">
      <c r="A2038" s="99"/>
    </row>
    <row r="2039" spans="1:1" x14ac:dyDescent="0.2">
      <c r="A2039" s="99"/>
    </row>
    <row r="2040" spans="1:1" x14ac:dyDescent="0.2">
      <c r="A2040" s="99"/>
    </row>
    <row r="2041" spans="1:1" x14ac:dyDescent="0.2">
      <c r="A2041" s="99"/>
    </row>
    <row r="2042" spans="1:1" x14ac:dyDescent="0.2">
      <c r="A2042" s="99"/>
    </row>
    <row r="2043" spans="1:1" x14ac:dyDescent="0.2">
      <c r="A2043" s="99"/>
    </row>
    <row r="2044" spans="1:1" x14ac:dyDescent="0.2">
      <c r="A2044" s="99"/>
    </row>
    <row r="2045" spans="1:1" x14ac:dyDescent="0.2">
      <c r="A2045" s="99"/>
    </row>
    <row r="2046" spans="1:1" x14ac:dyDescent="0.2">
      <c r="A2046" s="99"/>
    </row>
    <row r="2047" spans="1:1" x14ac:dyDescent="0.2">
      <c r="A2047" s="99"/>
    </row>
    <row r="2048" spans="1:1" x14ac:dyDescent="0.2">
      <c r="A2048" s="99"/>
    </row>
    <row r="2049" spans="1:1" x14ac:dyDescent="0.2">
      <c r="A2049" s="99"/>
    </row>
    <row r="2050" spans="1:1" x14ac:dyDescent="0.2">
      <c r="A2050" s="99"/>
    </row>
    <row r="2051" spans="1:1" x14ac:dyDescent="0.2">
      <c r="A2051" s="99"/>
    </row>
    <row r="2052" spans="1:1" x14ac:dyDescent="0.2">
      <c r="A2052" s="99"/>
    </row>
    <row r="2053" spans="1:1" x14ac:dyDescent="0.2">
      <c r="A2053" s="99"/>
    </row>
    <row r="2054" spans="1:1" x14ac:dyDescent="0.2">
      <c r="A2054" s="99"/>
    </row>
    <row r="2055" spans="1:1" x14ac:dyDescent="0.2">
      <c r="A2055" s="99"/>
    </row>
    <row r="2056" spans="1:1" x14ac:dyDescent="0.2">
      <c r="A2056" s="99"/>
    </row>
    <row r="2057" spans="1:1" x14ac:dyDescent="0.2">
      <c r="A2057" s="99"/>
    </row>
    <row r="2058" spans="1:1" x14ac:dyDescent="0.2">
      <c r="A2058" s="99"/>
    </row>
    <row r="2059" spans="1:1" x14ac:dyDescent="0.2">
      <c r="A2059" s="99"/>
    </row>
    <row r="2060" spans="1:1" x14ac:dyDescent="0.2">
      <c r="A2060" s="99"/>
    </row>
    <row r="2061" spans="1:1" x14ac:dyDescent="0.2">
      <c r="A2061" s="99"/>
    </row>
    <row r="2062" spans="1:1" x14ac:dyDescent="0.2">
      <c r="A2062" s="99"/>
    </row>
    <row r="2063" spans="1:1" x14ac:dyDescent="0.2">
      <c r="A2063" s="99"/>
    </row>
    <row r="2064" spans="1:1" x14ac:dyDescent="0.2">
      <c r="A2064" s="99"/>
    </row>
    <row r="2065" spans="1:1" x14ac:dyDescent="0.2">
      <c r="A2065" s="99"/>
    </row>
    <row r="2066" spans="1:1" x14ac:dyDescent="0.2">
      <c r="A2066" s="99"/>
    </row>
    <row r="2067" spans="1:1" x14ac:dyDescent="0.2">
      <c r="A2067" s="99"/>
    </row>
    <row r="2068" spans="1:1" x14ac:dyDescent="0.2">
      <c r="A2068" s="99"/>
    </row>
    <row r="2069" spans="1:1" x14ac:dyDescent="0.2">
      <c r="A2069" s="99"/>
    </row>
    <row r="2070" spans="1:1" x14ac:dyDescent="0.2">
      <c r="A2070" s="99"/>
    </row>
    <row r="2071" spans="1:1" x14ac:dyDescent="0.2">
      <c r="A2071" s="99"/>
    </row>
    <row r="2072" spans="1:1" x14ac:dyDescent="0.2">
      <c r="A2072" s="99"/>
    </row>
    <row r="2073" spans="1:1" x14ac:dyDescent="0.2">
      <c r="A2073" s="99"/>
    </row>
    <row r="2074" spans="1:1" x14ac:dyDescent="0.2">
      <c r="A2074" s="99"/>
    </row>
    <row r="2075" spans="1:1" x14ac:dyDescent="0.2">
      <c r="A2075" s="99"/>
    </row>
    <row r="2076" spans="1:1" x14ac:dyDescent="0.2">
      <c r="A2076" s="99"/>
    </row>
    <row r="2077" spans="1:1" x14ac:dyDescent="0.2">
      <c r="A2077" s="99"/>
    </row>
    <row r="2078" spans="1:1" x14ac:dyDescent="0.2">
      <c r="A2078" s="99"/>
    </row>
    <row r="2079" spans="1:1" x14ac:dyDescent="0.2">
      <c r="A2079" s="99"/>
    </row>
    <row r="2080" spans="1:1" x14ac:dyDescent="0.2">
      <c r="A2080" s="99"/>
    </row>
    <row r="2081" spans="1:1" x14ac:dyDescent="0.2">
      <c r="A2081" s="99"/>
    </row>
    <row r="2082" spans="1:1" x14ac:dyDescent="0.2">
      <c r="A2082" s="99"/>
    </row>
    <row r="2083" spans="1:1" x14ac:dyDescent="0.2">
      <c r="A2083" s="99"/>
    </row>
    <row r="2084" spans="1:1" x14ac:dyDescent="0.2">
      <c r="A2084" s="99"/>
    </row>
    <row r="2085" spans="1:1" x14ac:dyDescent="0.2">
      <c r="A2085" s="99"/>
    </row>
    <row r="2086" spans="1:1" x14ac:dyDescent="0.2">
      <c r="A2086" s="99"/>
    </row>
    <row r="2087" spans="1:1" x14ac:dyDescent="0.2">
      <c r="A2087" s="99"/>
    </row>
    <row r="2088" spans="1:1" x14ac:dyDescent="0.2">
      <c r="A2088" s="99"/>
    </row>
    <row r="2089" spans="1:1" x14ac:dyDescent="0.2">
      <c r="A2089" s="99"/>
    </row>
    <row r="2090" spans="1:1" x14ac:dyDescent="0.2">
      <c r="A2090" s="99"/>
    </row>
    <row r="2091" spans="1:1" x14ac:dyDescent="0.2">
      <c r="A2091" s="99"/>
    </row>
    <row r="2092" spans="1:1" x14ac:dyDescent="0.2">
      <c r="A2092" s="99"/>
    </row>
    <row r="2093" spans="1:1" x14ac:dyDescent="0.2">
      <c r="A2093" s="99"/>
    </row>
    <row r="2094" spans="1:1" x14ac:dyDescent="0.2">
      <c r="A2094" s="99"/>
    </row>
    <row r="2095" spans="1:1" x14ac:dyDescent="0.2">
      <c r="A2095" s="99"/>
    </row>
    <row r="2096" spans="1:1" x14ac:dyDescent="0.2">
      <c r="A2096" s="99"/>
    </row>
    <row r="2097" spans="1:1" x14ac:dyDescent="0.2">
      <c r="A2097" s="99"/>
    </row>
    <row r="2098" spans="1:1" x14ac:dyDescent="0.2">
      <c r="A2098" s="99"/>
    </row>
    <row r="2099" spans="1:1" x14ac:dyDescent="0.2">
      <c r="A2099" s="99"/>
    </row>
    <row r="2100" spans="1:1" x14ac:dyDescent="0.2">
      <c r="A2100" s="99"/>
    </row>
    <row r="2101" spans="1:1" x14ac:dyDescent="0.2">
      <c r="A2101" s="99"/>
    </row>
    <row r="2102" spans="1:1" x14ac:dyDescent="0.2">
      <c r="A2102" s="99"/>
    </row>
    <row r="2103" spans="1:1" x14ac:dyDescent="0.2">
      <c r="A2103" s="99"/>
    </row>
    <row r="2104" spans="1:1" x14ac:dyDescent="0.2">
      <c r="A2104" s="99"/>
    </row>
    <row r="2105" spans="1:1" x14ac:dyDescent="0.2">
      <c r="A2105" s="99"/>
    </row>
    <row r="2106" spans="1:1" x14ac:dyDescent="0.2">
      <c r="A2106" s="99"/>
    </row>
    <row r="2107" spans="1:1" x14ac:dyDescent="0.2">
      <c r="A2107" s="99"/>
    </row>
    <row r="2108" spans="1:1" x14ac:dyDescent="0.2">
      <c r="A2108" s="99"/>
    </row>
    <row r="2109" spans="1:1" x14ac:dyDescent="0.2">
      <c r="A2109" s="99"/>
    </row>
    <row r="2110" spans="1:1" x14ac:dyDescent="0.2">
      <c r="A2110" s="99"/>
    </row>
    <row r="2111" spans="1:1" x14ac:dyDescent="0.2">
      <c r="A2111" s="99"/>
    </row>
    <row r="2112" spans="1:1" x14ac:dyDescent="0.2">
      <c r="A2112" s="99"/>
    </row>
    <row r="2113" spans="1:1" x14ac:dyDescent="0.2">
      <c r="A2113" s="99"/>
    </row>
    <row r="2114" spans="1:1" x14ac:dyDescent="0.2">
      <c r="A2114" s="99"/>
    </row>
    <row r="2115" spans="1:1" x14ac:dyDescent="0.2">
      <c r="A2115" s="99"/>
    </row>
    <row r="2116" spans="1:1" x14ac:dyDescent="0.2">
      <c r="A2116" s="99"/>
    </row>
    <row r="2117" spans="1:1" x14ac:dyDescent="0.2">
      <c r="A2117" s="99"/>
    </row>
    <row r="2118" spans="1:1" x14ac:dyDescent="0.2">
      <c r="A2118" s="99"/>
    </row>
    <row r="2119" spans="1:1" x14ac:dyDescent="0.2">
      <c r="A2119" s="99"/>
    </row>
    <row r="2120" spans="1:1" x14ac:dyDescent="0.2">
      <c r="A2120" s="99"/>
    </row>
    <row r="2121" spans="1:1" x14ac:dyDescent="0.2">
      <c r="A2121" s="99"/>
    </row>
    <row r="2122" spans="1:1" x14ac:dyDescent="0.2">
      <c r="A2122" s="99"/>
    </row>
    <row r="2123" spans="1:1" x14ac:dyDescent="0.2">
      <c r="A2123" s="99"/>
    </row>
    <row r="2124" spans="1:1" x14ac:dyDescent="0.2">
      <c r="A2124" s="99"/>
    </row>
    <row r="2125" spans="1:1" x14ac:dyDescent="0.2">
      <c r="A2125" s="99"/>
    </row>
    <row r="2126" spans="1:1" x14ac:dyDescent="0.2">
      <c r="A2126" s="99"/>
    </row>
    <row r="2127" spans="1:1" x14ac:dyDescent="0.2">
      <c r="A2127" s="99"/>
    </row>
    <row r="2128" spans="1:1" x14ac:dyDescent="0.2">
      <c r="A2128" s="99"/>
    </row>
    <row r="2129" spans="1:1" x14ac:dyDescent="0.2">
      <c r="A2129" s="99"/>
    </row>
    <row r="2130" spans="1:1" x14ac:dyDescent="0.2">
      <c r="A2130" s="99"/>
    </row>
    <row r="2131" spans="1:1" x14ac:dyDescent="0.2">
      <c r="A2131" s="99"/>
    </row>
    <row r="2132" spans="1:1" x14ac:dyDescent="0.2">
      <c r="A2132" s="99"/>
    </row>
    <row r="2133" spans="1:1" x14ac:dyDescent="0.2">
      <c r="A2133" s="99"/>
    </row>
    <row r="2134" spans="1:1" x14ac:dyDescent="0.2">
      <c r="A2134" s="99"/>
    </row>
    <row r="2135" spans="1:1" x14ac:dyDescent="0.2">
      <c r="A2135" s="99"/>
    </row>
    <row r="2136" spans="1:1" x14ac:dyDescent="0.2">
      <c r="A2136" s="99"/>
    </row>
    <row r="2137" spans="1:1" x14ac:dyDescent="0.2">
      <c r="A2137" s="99"/>
    </row>
    <row r="2138" spans="1:1" x14ac:dyDescent="0.2">
      <c r="A2138" s="99"/>
    </row>
    <row r="2139" spans="1:1" x14ac:dyDescent="0.2">
      <c r="A2139" s="99"/>
    </row>
    <row r="2140" spans="1:1" x14ac:dyDescent="0.2">
      <c r="A2140" s="99"/>
    </row>
    <row r="2141" spans="1:1" x14ac:dyDescent="0.2">
      <c r="A2141" s="99"/>
    </row>
    <row r="2142" spans="1:1" x14ac:dyDescent="0.2">
      <c r="A2142" s="99"/>
    </row>
    <row r="2143" spans="1:1" x14ac:dyDescent="0.2">
      <c r="A2143" s="99"/>
    </row>
    <row r="2144" spans="1:1" x14ac:dyDescent="0.2">
      <c r="A2144" s="99"/>
    </row>
    <row r="2145" spans="1:1" x14ac:dyDescent="0.2">
      <c r="A2145" s="99"/>
    </row>
    <row r="2146" spans="1:1" x14ac:dyDescent="0.2">
      <c r="A2146" s="99"/>
    </row>
    <row r="2147" spans="1:1" x14ac:dyDescent="0.2">
      <c r="A2147" s="99"/>
    </row>
    <row r="2148" spans="1:1" x14ac:dyDescent="0.2">
      <c r="A2148" s="99"/>
    </row>
    <row r="2149" spans="1:1" x14ac:dyDescent="0.2">
      <c r="A2149" s="99"/>
    </row>
    <row r="2150" spans="1:1" x14ac:dyDescent="0.2">
      <c r="A2150" s="99"/>
    </row>
    <row r="2151" spans="1:1" x14ac:dyDescent="0.2">
      <c r="A2151" s="99"/>
    </row>
    <row r="2152" spans="1:1" x14ac:dyDescent="0.2">
      <c r="A2152" s="99"/>
    </row>
    <row r="2153" spans="1:1" x14ac:dyDescent="0.2">
      <c r="A2153" s="99"/>
    </row>
    <row r="2154" spans="1:1" x14ac:dyDescent="0.2">
      <c r="A2154" s="99"/>
    </row>
    <row r="2155" spans="1:1" x14ac:dyDescent="0.2">
      <c r="A2155" s="99"/>
    </row>
    <row r="2156" spans="1:1" x14ac:dyDescent="0.2">
      <c r="A2156" s="99"/>
    </row>
    <row r="2157" spans="1:1" x14ac:dyDescent="0.2">
      <c r="A2157" s="99"/>
    </row>
    <row r="2158" spans="1:1" x14ac:dyDescent="0.2">
      <c r="A2158" s="99"/>
    </row>
    <row r="2159" spans="1:1" x14ac:dyDescent="0.2">
      <c r="A2159" s="99"/>
    </row>
    <row r="2160" spans="1:1" x14ac:dyDescent="0.2">
      <c r="A2160" s="99"/>
    </row>
    <row r="2161" spans="1:1" x14ac:dyDescent="0.2">
      <c r="A2161" s="99"/>
    </row>
    <row r="2162" spans="1:1" x14ac:dyDescent="0.2">
      <c r="A2162" s="99"/>
    </row>
    <row r="2163" spans="1:1" x14ac:dyDescent="0.2">
      <c r="A2163" s="99"/>
    </row>
    <row r="2164" spans="1:1" x14ac:dyDescent="0.2">
      <c r="A2164" s="99"/>
    </row>
    <row r="2165" spans="1:1" x14ac:dyDescent="0.2">
      <c r="A2165" s="99"/>
    </row>
    <row r="2166" spans="1:1" x14ac:dyDescent="0.2">
      <c r="A2166" s="99"/>
    </row>
    <row r="2167" spans="1:1" x14ac:dyDescent="0.2">
      <c r="A2167" s="99"/>
    </row>
    <row r="2168" spans="1:1" x14ac:dyDescent="0.2">
      <c r="A2168" s="99"/>
    </row>
    <row r="2169" spans="1:1" x14ac:dyDescent="0.2">
      <c r="A2169" s="99"/>
    </row>
    <row r="2170" spans="1:1" x14ac:dyDescent="0.2">
      <c r="A2170" s="99"/>
    </row>
    <row r="2171" spans="1:1" x14ac:dyDescent="0.2">
      <c r="A2171" s="99"/>
    </row>
    <row r="2172" spans="1:1" x14ac:dyDescent="0.2">
      <c r="A2172" s="99"/>
    </row>
    <row r="2173" spans="1:1" x14ac:dyDescent="0.2">
      <c r="A2173" s="99"/>
    </row>
    <row r="2174" spans="1:1" x14ac:dyDescent="0.2">
      <c r="A2174" s="99"/>
    </row>
    <row r="2175" spans="1:1" x14ac:dyDescent="0.2">
      <c r="A2175" s="99"/>
    </row>
    <row r="2176" spans="1:1" x14ac:dyDescent="0.2">
      <c r="A2176" s="99"/>
    </row>
    <row r="2177" spans="1:1" x14ac:dyDescent="0.2">
      <c r="A2177" s="99"/>
    </row>
    <row r="2178" spans="1:1" x14ac:dyDescent="0.2">
      <c r="A2178" s="99"/>
    </row>
    <row r="2179" spans="1:1" x14ac:dyDescent="0.2">
      <c r="A2179" s="99"/>
    </row>
    <row r="2180" spans="1:1" x14ac:dyDescent="0.2">
      <c r="A2180" s="99"/>
    </row>
    <row r="2181" spans="1:1" x14ac:dyDescent="0.2">
      <c r="A2181" s="99"/>
    </row>
    <row r="2182" spans="1:1" x14ac:dyDescent="0.2">
      <c r="A2182" s="99"/>
    </row>
    <row r="2183" spans="1:1" x14ac:dyDescent="0.2">
      <c r="A2183" s="99"/>
    </row>
    <row r="2184" spans="1:1" x14ac:dyDescent="0.2">
      <c r="A2184" s="99"/>
    </row>
    <row r="2185" spans="1:1" x14ac:dyDescent="0.2">
      <c r="A2185" s="99"/>
    </row>
    <row r="2186" spans="1:1" x14ac:dyDescent="0.2">
      <c r="A2186" s="99"/>
    </row>
    <row r="2187" spans="1:1" x14ac:dyDescent="0.2">
      <c r="A2187" s="99"/>
    </row>
    <row r="2188" spans="1:1" x14ac:dyDescent="0.2">
      <c r="A2188" s="99"/>
    </row>
    <row r="2189" spans="1:1" x14ac:dyDescent="0.2">
      <c r="A2189" s="99"/>
    </row>
    <row r="2190" spans="1:1" x14ac:dyDescent="0.2">
      <c r="A2190" s="99"/>
    </row>
    <row r="2191" spans="1:1" x14ac:dyDescent="0.2">
      <c r="A2191" s="99"/>
    </row>
    <row r="2192" spans="1:1" x14ac:dyDescent="0.2">
      <c r="A2192" s="99"/>
    </row>
    <row r="2193" spans="1:1" x14ac:dyDescent="0.2">
      <c r="A2193" s="99"/>
    </row>
    <row r="2194" spans="1:1" x14ac:dyDescent="0.2">
      <c r="A2194" s="99"/>
    </row>
    <row r="2195" spans="1:1" x14ac:dyDescent="0.2">
      <c r="A2195" s="99"/>
    </row>
    <row r="2196" spans="1:1" x14ac:dyDescent="0.2">
      <c r="A2196" s="99"/>
    </row>
    <row r="2197" spans="1:1" x14ac:dyDescent="0.2">
      <c r="A2197" s="99"/>
    </row>
    <row r="2198" spans="1:1" x14ac:dyDescent="0.2">
      <c r="A2198" s="99"/>
    </row>
    <row r="2199" spans="1:1" x14ac:dyDescent="0.2">
      <c r="A2199" s="99"/>
    </row>
    <row r="2200" spans="1:1" x14ac:dyDescent="0.2">
      <c r="A2200" s="99"/>
    </row>
    <row r="2201" spans="1:1" x14ac:dyDescent="0.2">
      <c r="A2201" s="99"/>
    </row>
    <row r="2202" spans="1:1" x14ac:dyDescent="0.2">
      <c r="A2202" s="99"/>
    </row>
    <row r="2203" spans="1:1" x14ac:dyDescent="0.2">
      <c r="A2203" s="99"/>
    </row>
    <row r="2204" spans="1:1" x14ac:dyDescent="0.2">
      <c r="A2204" s="99"/>
    </row>
    <row r="2205" spans="1:1" x14ac:dyDescent="0.2">
      <c r="A2205" s="99"/>
    </row>
    <row r="2206" spans="1:1" x14ac:dyDescent="0.2">
      <c r="A2206" s="99"/>
    </row>
    <row r="2207" spans="1:1" x14ac:dyDescent="0.2">
      <c r="A2207" s="99"/>
    </row>
    <row r="2208" spans="1:1" x14ac:dyDescent="0.2">
      <c r="A2208" s="99"/>
    </row>
    <row r="2209" spans="1:1" x14ac:dyDescent="0.2">
      <c r="A2209" s="99"/>
    </row>
    <row r="2210" spans="1:1" x14ac:dyDescent="0.2">
      <c r="A2210" s="99"/>
    </row>
    <row r="2211" spans="1:1" x14ac:dyDescent="0.2">
      <c r="A2211" s="99"/>
    </row>
    <row r="2212" spans="1:1" x14ac:dyDescent="0.2">
      <c r="A2212" s="99"/>
    </row>
    <row r="2213" spans="1:1" x14ac:dyDescent="0.2">
      <c r="A2213" s="99"/>
    </row>
    <row r="2214" spans="1:1" x14ac:dyDescent="0.2">
      <c r="A2214" s="99"/>
    </row>
    <row r="2215" spans="1:1" x14ac:dyDescent="0.2">
      <c r="A2215" s="99"/>
    </row>
    <row r="2216" spans="1:1" x14ac:dyDescent="0.2">
      <c r="A2216" s="99"/>
    </row>
    <row r="2217" spans="1:1" x14ac:dyDescent="0.2">
      <c r="A2217" s="99"/>
    </row>
    <row r="2218" spans="1:1" x14ac:dyDescent="0.2">
      <c r="A2218" s="99"/>
    </row>
    <row r="2219" spans="1:1" x14ac:dyDescent="0.2">
      <c r="A2219" s="99"/>
    </row>
    <row r="2220" spans="1:1" x14ac:dyDescent="0.2">
      <c r="A2220" s="99"/>
    </row>
    <row r="2221" spans="1:1" x14ac:dyDescent="0.2">
      <c r="A2221" s="99"/>
    </row>
    <row r="2222" spans="1:1" x14ac:dyDescent="0.2">
      <c r="A2222" s="99"/>
    </row>
    <row r="2223" spans="1:1" x14ac:dyDescent="0.2">
      <c r="A2223" s="99"/>
    </row>
    <row r="2224" spans="1:1" x14ac:dyDescent="0.2">
      <c r="A2224" s="99"/>
    </row>
    <row r="2225" spans="1:1" x14ac:dyDescent="0.2">
      <c r="A2225" s="99"/>
    </row>
    <row r="2226" spans="1:1" x14ac:dyDescent="0.2">
      <c r="A2226" s="99"/>
    </row>
    <row r="2227" spans="1:1" x14ac:dyDescent="0.2">
      <c r="A2227" s="99"/>
    </row>
    <row r="2228" spans="1:1" x14ac:dyDescent="0.2">
      <c r="A2228" s="99"/>
    </row>
    <row r="2229" spans="1:1" x14ac:dyDescent="0.2">
      <c r="A2229" s="99"/>
    </row>
    <row r="2230" spans="1:1" x14ac:dyDescent="0.2">
      <c r="A2230" s="99"/>
    </row>
    <row r="2231" spans="1:1" x14ac:dyDescent="0.2">
      <c r="A2231" s="99"/>
    </row>
    <row r="2232" spans="1:1" x14ac:dyDescent="0.2">
      <c r="A2232" s="99"/>
    </row>
    <row r="2233" spans="1:1" x14ac:dyDescent="0.2">
      <c r="A2233" s="99"/>
    </row>
    <row r="2234" spans="1:1" x14ac:dyDescent="0.2">
      <c r="A2234" s="99"/>
    </row>
    <row r="2235" spans="1:1" x14ac:dyDescent="0.2">
      <c r="A2235" s="99"/>
    </row>
    <row r="2236" spans="1:1" x14ac:dyDescent="0.2">
      <c r="A2236" s="99"/>
    </row>
    <row r="2237" spans="1:1" x14ac:dyDescent="0.2">
      <c r="A2237" s="99"/>
    </row>
    <row r="2238" spans="1:1" x14ac:dyDescent="0.2">
      <c r="A2238" s="99"/>
    </row>
    <row r="2239" spans="1:1" x14ac:dyDescent="0.2">
      <c r="A2239" s="99"/>
    </row>
    <row r="2240" spans="1:1" x14ac:dyDescent="0.2">
      <c r="A2240" s="99"/>
    </row>
    <row r="2241" spans="1:1" x14ac:dyDescent="0.2">
      <c r="A2241" s="99"/>
    </row>
    <row r="2242" spans="1:1" x14ac:dyDescent="0.2">
      <c r="A2242" s="99"/>
    </row>
    <row r="2243" spans="1:1" x14ac:dyDescent="0.2">
      <c r="A2243" s="99"/>
    </row>
    <row r="2244" spans="1:1" x14ac:dyDescent="0.2">
      <c r="A2244" s="99"/>
    </row>
    <row r="2245" spans="1:1" x14ac:dyDescent="0.2">
      <c r="A2245" s="99"/>
    </row>
    <row r="2246" spans="1:1" x14ac:dyDescent="0.2">
      <c r="A2246" s="99"/>
    </row>
    <row r="2247" spans="1:1" x14ac:dyDescent="0.2">
      <c r="A2247" s="99"/>
    </row>
    <row r="2248" spans="1:1" x14ac:dyDescent="0.2">
      <c r="A2248" s="99"/>
    </row>
    <row r="2249" spans="1:1" x14ac:dyDescent="0.2">
      <c r="A2249" s="99"/>
    </row>
    <row r="2250" spans="1:1" x14ac:dyDescent="0.2">
      <c r="A2250" s="99"/>
    </row>
    <row r="2251" spans="1:1" x14ac:dyDescent="0.2">
      <c r="A2251" s="99"/>
    </row>
    <row r="2252" spans="1:1" x14ac:dyDescent="0.2">
      <c r="A2252" s="99"/>
    </row>
    <row r="2253" spans="1:1" x14ac:dyDescent="0.2">
      <c r="A2253" s="99"/>
    </row>
    <row r="2254" spans="1:1" x14ac:dyDescent="0.2">
      <c r="A2254" s="99"/>
    </row>
    <row r="2255" spans="1:1" x14ac:dyDescent="0.2">
      <c r="A2255" s="99"/>
    </row>
    <row r="2256" spans="1:1" x14ac:dyDescent="0.2">
      <c r="A2256" s="99"/>
    </row>
    <row r="2257" spans="1:1" x14ac:dyDescent="0.2">
      <c r="A2257" s="99"/>
    </row>
    <row r="2258" spans="1:1" x14ac:dyDescent="0.2">
      <c r="A2258" s="99"/>
    </row>
    <row r="2259" spans="1:1" x14ac:dyDescent="0.2">
      <c r="A2259" s="99"/>
    </row>
    <row r="2260" spans="1:1" x14ac:dyDescent="0.2">
      <c r="A2260" s="99"/>
    </row>
    <row r="2261" spans="1:1" x14ac:dyDescent="0.2">
      <c r="A2261" s="99"/>
    </row>
    <row r="2262" spans="1:1" x14ac:dyDescent="0.2">
      <c r="A2262" s="99"/>
    </row>
    <row r="2263" spans="1:1" x14ac:dyDescent="0.2">
      <c r="A2263" s="99"/>
    </row>
    <row r="2264" spans="1:1" x14ac:dyDescent="0.2">
      <c r="A2264" s="99"/>
    </row>
    <row r="2265" spans="1:1" x14ac:dyDescent="0.2">
      <c r="A2265" s="99"/>
    </row>
    <row r="2266" spans="1:1" x14ac:dyDescent="0.2">
      <c r="A2266" s="99"/>
    </row>
    <row r="2267" spans="1:1" x14ac:dyDescent="0.2">
      <c r="A2267" s="99"/>
    </row>
    <row r="2268" spans="1:1" x14ac:dyDescent="0.2">
      <c r="A2268" s="99"/>
    </row>
    <row r="2269" spans="1:1" x14ac:dyDescent="0.2">
      <c r="A2269" s="99"/>
    </row>
    <row r="2270" spans="1:1" x14ac:dyDescent="0.2">
      <c r="A2270" s="99"/>
    </row>
    <row r="2271" spans="1:1" x14ac:dyDescent="0.2">
      <c r="A2271" s="99"/>
    </row>
    <row r="2272" spans="1:1" x14ac:dyDescent="0.2">
      <c r="A2272" s="99"/>
    </row>
    <row r="2273" spans="1:1" x14ac:dyDescent="0.2">
      <c r="A2273" s="99"/>
    </row>
    <row r="2274" spans="1:1" x14ac:dyDescent="0.2">
      <c r="A2274" s="99"/>
    </row>
    <row r="2275" spans="1:1" x14ac:dyDescent="0.2">
      <c r="A2275" s="99"/>
    </row>
    <row r="2276" spans="1:1" x14ac:dyDescent="0.2">
      <c r="A2276" s="99"/>
    </row>
    <row r="2277" spans="1:1" x14ac:dyDescent="0.2">
      <c r="A2277" s="99"/>
    </row>
    <row r="2278" spans="1:1" x14ac:dyDescent="0.2">
      <c r="A2278" s="99"/>
    </row>
    <row r="2279" spans="1:1" x14ac:dyDescent="0.2">
      <c r="A2279" s="99"/>
    </row>
    <row r="2280" spans="1:1" x14ac:dyDescent="0.2">
      <c r="A2280" s="99"/>
    </row>
    <row r="2281" spans="1:1" x14ac:dyDescent="0.2">
      <c r="A2281" s="99"/>
    </row>
    <row r="2282" spans="1:1" x14ac:dyDescent="0.2">
      <c r="A2282" s="99"/>
    </row>
    <row r="2283" spans="1:1" x14ac:dyDescent="0.2">
      <c r="A2283" s="99"/>
    </row>
    <row r="2284" spans="1:1" x14ac:dyDescent="0.2">
      <c r="A2284" s="99"/>
    </row>
    <row r="2285" spans="1:1" x14ac:dyDescent="0.2">
      <c r="A2285" s="99"/>
    </row>
    <row r="2286" spans="1:1" x14ac:dyDescent="0.2">
      <c r="A2286" s="99"/>
    </row>
    <row r="2287" spans="1:1" x14ac:dyDescent="0.2">
      <c r="A2287" s="99"/>
    </row>
    <row r="2288" spans="1:1" x14ac:dyDescent="0.2">
      <c r="A2288" s="99"/>
    </row>
    <row r="2289" spans="1:1" x14ac:dyDescent="0.2">
      <c r="A2289" s="99"/>
    </row>
    <row r="2290" spans="1:1" x14ac:dyDescent="0.2">
      <c r="A2290" s="99"/>
    </row>
    <row r="2291" spans="1:1" x14ac:dyDescent="0.2">
      <c r="A2291" s="99"/>
    </row>
    <row r="2292" spans="1:1" x14ac:dyDescent="0.2">
      <c r="A2292" s="99"/>
    </row>
    <row r="2293" spans="1:1" x14ac:dyDescent="0.2">
      <c r="A2293" s="99"/>
    </row>
    <row r="2294" spans="1:1" x14ac:dyDescent="0.2">
      <c r="A2294" s="99"/>
    </row>
    <row r="2295" spans="1:1" x14ac:dyDescent="0.2">
      <c r="A2295" s="99"/>
    </row>
    <row r="2296" spans="1:1" x14ac:dyDescent="0.2">
      <c r="A2296" s="99"/>
    </row>
    <row r="2297" spans="1:1" x14ac:dyDescent="0.2">
      <c r="A2297" s="99"/>
    </row>
    <row r="2298" spans="1:1" x14ac:dyDescent="0.2">
      <c r="A2298" s="99"/>
    </row>
    <row r="2299" spans="1:1" x14ac:dyDescent="0.2">
      <c r="A2299" s="99"/>
    </row>
    <row r="2300" spans="1:1" x14ac:dyDescent="0.2">
      <c r="A2300" s="99"/>
    </row>
    <row r="2301" spans="1:1" x14ac:dyDescent="0.2">
      <c r="A2301" s="99"/>
    </row>
    <row r="2302" spans="1:1" x14ac:dyDescent="0.2">
      <c r="A2302" s="99"/>
    </row>
    <row r="2303" spans="1:1" x14ac:dyDescent="0.2">
      <c r="A2303" s="99"/>
    </row>
    <row r="2304" spans="1:1" x14ac:dyDescent="0.2">
      <c r="A2304" s="99"/>
    </row>
    <row r="2305" spans="1:1" x14ac:dyDescent="0.2">
      <c r="A2305" s="99"/>
    </row>
    <row r="2306" spans="1:1" x14ac:dyDescent="0.2">
      <c r="A2306" s="99"/>
    </row>
    <row r="2307" spans="1:1" x14ac:dyDescent="0.2">
      <c r="A2307" s="99"/>
    </row>
    <row r="2308" spans="1:1" x14ac:dyDescent="0.2">
      <c r="A2308" s="99"/>
    </row>
    <row r="2309" spans="1:1" x14ac:dyDescent="0.2">
      <c r="A2309" s="99"/>
    </row>
    <row r="2310" spans="1:1" x14ac:dyDescent="0.2">
      <c r="A2310" s="99"/>
    </row>
    <row r="2311" spans="1:1" x14ac:dyDescent="0.2">
      <c r="A2311" s="99"/>
    </row>
    <row r="2312" spans="1:1" x14ac:dyDescent="0.2">
      <c r="A2312" s="99"/>
    </row>
    <row r="2313" spans="1:1" x14ac:dyDescent="0.2">
      <c r="A2313" s="99"/>
    </row>
    <row r="2314" spans="1:1" x14ac:dyDescent="0.2">
      <c r="A2314" s="99"/>
    </row>
    <row r="2315" spans="1:1" x14ac:dyDescent="0.2">
      <c r="A2315" s="99"/>
    </row>
    <row r="2316" spans="1:1" x14ac:dyDescent="0.2">
      <c r="A2316" s="99"/>
    </row>
    <row r="2317" spans="1:1" x14ac:dyDescent="0.2">
      <c r="A2317" s="99"/>
    </row>
    <row r="2318" spans="1:1" x14ac:dyDescent="0.2">
      <c r="A2318" s="99"/>
    </row>
    <row r="2319" spans="1:1" x14ac:dyDescent="0.2">
      <c r="A2319" s="99"/>
    </row>
    <row r="2320" spans="1:1" x14ac:dyDescent="0.2">
      <c r="A2320" s="99"/>
    </row>
    <row r="2321" spans="1:1" x14ac:dyDescent="0.2">
      <c r="A2321" s="99"/>
    </row>
    <row r="2322" spans="1:1" x14ac:dyDescent="0.2">
      <c r="A2322" s="99"/>
    </row>
    <row r="2323" spans="1:1" x14ac:dyDescent="0.2">
      <c r="A2323" s="99"/>
    </row>
    <row r="2324" spans="1:1" x14ac:dyDescent="0.2">
      <c r="A2324" s="99"/>
    </row>
    <row r="2325" spans="1:1" x14ac:dyDescent="0.2">
      <c r="A2325" s="99"/>
    </row>
    <row r="2326" spans="1:1" x14ac:dyDescent="0.2">
      <c r="A2326" s="99"/>
    </row>
    <row r="2327" spans="1:1" x14ac:dyDescent="0.2">
      <c r="A2327" s="99"/>
    </row>
    <row r="2328" spans="1:1" x14ac:dyDescent="0.2">
      <c r="A2328" s="99"/>
    </row>
    <row r="2329" spans="1:1" x14ac:dyDescent="0.2">
      <c r="A2329" s="99"/>
    </row>
    <row r="2330" spans="1:1" x14ac:dyDescent="0.2">
      <c r="A2330" s="99"/>
    </row>
    <row r="2331" spans="1:1" x14ac:dyDescent="0.2">
      <c r="A2331" s="99"/>
    </row>
    <row r="2332" spans="1:1" x14ac:dyDescent="0.2">
      <c r="A2332" s="99"/>
    </row>
    <row r="2333" spans="1:1" x14ac:dyDescent="0.2">
      <c r="A2333" s="99"/>
    </row>
    <row r="2334" spans="1:1" x14ac:dyDescent="0.2">
      <c r="A2334" s="99"/>
    </row>
    <row r="2335" spans="1:1" x14ac:dyDescent="0.2">
      <c r="A2335" s="99"/>
    </row>
    <row r="2336" spans="1:1" x14ac:dyDescent="0.2">
      <c r="A2336" s="99"/>
    </row>
    <row r="2337" spans="1:1" x14ac:dyDescent="0.2">
      <c r="A2337" s="99"/>
    </row>
    <row r="2338" spans="1:1" x14ac:dyDescent="0.2">
      <c r="A2338" s="99"/>
    </row>
    <row r="2339" spans="1:1" x14ac:dyDescent="0.2">
      <c r="A2339" s="99"/>
    </row>
    <row r="2340" spans="1:1" x14ac:dyDescent="0.2">
      <c r="A2340" s="99"/>
    </row>
    <row r="2341" spans="1:1" x14ac:dyDescent="0.2">
      <c r="A2341" s="99"/>
    </row>
    <row r="2342" spans="1:1" x14ac:dyDescent="0.2">
      <c r="A2342" s="99"/>
    </row>
    <row r="2343" spans="1:1" x14ac:dyDescent="0.2">
      <c r="A2343" s="99"/>
    </row>
    <row r="2344" spans="1:1" x14ac:dyDescent="0.2">
      <c r="A2344" s="99"/>
    </row>
    <row r="2345" spans="1:1" x14ac:dyDescent="0.2">
      <c r="A2345" s="99"/>
    </row>
    <row r="2346" spans="1:1" x14ac:dyDescent="0.2">
      <c r="A2346" s="99"/>
    </row>
    <row r="2347" spans="1:1" x14ac:dyDescent="0.2">
      <c r="A2347" s="99"/>
    </row>
    <row r="2348" spans="1:1" x14ac:dyDescent="0.2">
      <c r="A2348" s="99"/>
    </row>
    <row r="2349" spans="1:1" x14ac:dyDescent="0.2">
      <c r="A2349" s="99"/>
    </row>
    <row r="2350" spans="1:1" x14ac:dyDescent="0.2">
      <c r="A2350" s="99"/>
    </row>
    <row r="2351" spans="1:1" x14ac:dyDescent="0.2">
      <c r="A2351" s="99"/>
    </row>
    <row r="2352" spans="1:1" x14ac:dyDescent="0.2">
      <c r="A2352" s="99"/>
    </row>
    <row r="2353" spans="1:1" x14ac:dyDescent="0.2">
      <c r="A2353" s="99"/>
    </row>
    <row r="2354" spans="1:1" x14ac:dyDescent="0.2">
      <c r="A2354" s="99"/>
    </row>
    <row r="2355" spans="1:1" x14ac:dyDescent="0.2">
      <c r="A2355" s="99"/>
    </row>
    <row r="2356" spans="1:1" x14ac:dyDescent="0.2">
      <c r="A2356" s="99"/>
    </row>
    <row r="2357" spans="1:1" x14ac:dyDescent="0.2">
      <c r="A2357" s="99"/>
    </row>
    <row r="2358" spans="1:1" x14ac:dyDescent="0.2">
      <c r="A2358" s="99"/>
    </row>
    <row r="2359" spans="1:1" x14ac:dyDescent="0.2">
      <c r="A2359" s="99"/>
    </row>
    <row r="2360" spans="1:1" x14ac:dyDescent="0.2">
      <c r="A2360" s="99"/>
    </row>
    <row r="2361" spans="1:1" x14ac:dyDescent="0.2">
      <c r="A2361" s="99"/>
    </row>
    <row r="2362" spans="1:1" x14ac:dyDescent="0.2">
      <c r="A2362" s="99"/>
    </row>
    <row r="2363" spans="1:1" x14ac:dyDescent="0.2">
      <c r="A2363" s="99"/>
    </row>
    <row r="2364" spans="1:1" x14ac:dyDescent="0.2">
      <c r="A2364" s="99"/>
    </row>
    <row r="2365" spans="1:1" x14ac:dyDescent="0.2">
      <c r="A2365" s="99"/>
    </row>
    <row r="2366" spans="1:1" x14ac:dyDescent="0.2">
      <c r="A2366" s="99"/>
    </row>
    <row r="2367" spans="1:1" x14ac:dyDescent="0.2">
      <c r="A2367" s="99"/>
    </row>
    <row r="2368" spans="1:1" x14ac:dyDescent="0.2">
      <c r="A2368" s="99"/>
    </row>
    <row r="2369" spans="1:1" x14ac:dyDescent="0.2">
      <c r="A2369" s="99"/>
    </row>
    <row r="2370" spans="1:1" x14ac:dyDescent="0.2">
      <c r="A2370" s="99"/>
    </row>
    <row r="2371" spans="1:1" x14ac:dyDescent="0.2">
      <c r="A2371" s="99"/>
    </row>
    <row r="2372" spans="1:1" x14ac:dyDescent="0.2">
      <c r="A2372" s="99"/>
    </row>
    <row r="2373" spans="1:1" x14ac:dyDescent="0.2">
      <c r="A2373" s="99"/>
    </row>
    <row r="2374" spans="1:1" x14ac:dyDescent="0.2">
      <c r="A2374" s="99"/>
    </row>
    <row r="2375" spans="1:1" x14ac:dyDescent="0.2">
      <c r="A2375" s="99"/>
    </row>
    <row r="2376" spans="1:1" x14ac:dyDescent="0.2">
      <c r="A2376" s="99"/>
    </row>
    <row r="2377" spans="1:1" x14ac:dyDescent="0.2">
      <c r="A2377" s="99"/>
    </row>
    <row r="2378" spans="1:1" x14ac:dyDescent="0.2">
      <c r="A2378" s="99"/>
    </row>
    <row r="2379" spans="1:1" x14ac:dyDescent="0.2">
      <c r="A2379" s="99"/>
    </row>
    <row r="2380" spans="1:1" x14ac:dyDescent="0.2">
      <c r="A2380" s="99"/>
    </row>
    <row r="2381" spans="1:1" x14ac:dyDescent="0.2">
      <c r="A2381" s="99"/>
    </row>
    <row r="2382" spans="1:1" x14ac:dyDescent="0.2">
      <c r="A2382" s="99"/>
    </row>
    <row r="2383" spans="1:1" x14ac:dyDescent="0.2">
      <c r="A2383" s="99"/>
    </row>
    <row r="2384" spans="1:1" x14ac:dyDescent="0.2">
      <c r="A2384" s="99"/>
    </row>
    <row r="2385" spans="1:1" x14ac:dyDescent="0.2">
      <c r="A2385" s="99"/>
    </row>
    <row r="2386" spans="1:1" x14ac:dyDescent="0.2">
      <c r="A2386" s="99"/>
    </row>
    <row r="2387" spans="1:1" x14ac:dyDescent="0.2">
      <c r="A2387" s="99"/>
    </row>
    <row r="2388" spans="1:1" x14ac:dyDescent="0.2">
      <c r="A2388" s="99"/>
    </row>
    <row r="2389" spans="1:1" x14ac:dyDescent="0.2">
      <c r="A2389" s="99"/>
    </row>
    <row r="2390" spans="1:1" x14ac:dyDescent="0.2">
      <c r="A2390" s="99"/>
    </row>
    <row r="2391" spans="1:1" x14ac:dyDescent="0.2">
      <c r="A2391" s="99"/>
    </row>
    <row r="2392" spans="1:1" x14ac:dyDescent="0.2">
      <c r="A2392" s="99"/>
    </row>
    <row r="2393" spans="1:1" x14ac:dyDescent="0.2">
      <c r="A2393" s="99"/>
    </row>
    <row r="2394" spans="1:1" x14ac:dyDescent="0.2">
      <c r="A2394" s="99"/>
    </row>
    <row r="2395" spans="1:1" x14ac:dyDescent="0.2">
      <c r="A2395" s="99"/>
    </row>
    <row r="2396" spans="1:1" x14ac:dyDescent="0.2">
      <c r="A2396" s="99"/>
    </row>
    <row r="2397" spans="1:1" x14ac:dyDescent="0.2">
      <c r="A2397" s="99"/>
    </row>
    <row r="2398" spans="1:1" x14ac:dyDescent="0.2">
      <c r="A2398" s="99"/>
    </row>
    <row r="2399" spans="1:1" x14ac:dyDescent="0.2">
      <c r="A2399" s="99"/>
    </row>
    <row r="2400" spans="1:1" x14ac:dyDescent="0.2">
      <c r="A2400" s="99"/>
    </row>
    <row r="2401" spans="1:1" x14ac:dyDescent="0.2">
      <c r="A2401" s="99"/>
    </row>
    <row r="2402" spans="1:1" x14ac:dyDescent="0.2">
      <c r="A2402" s="99"/>
    </row>
    <row r="2403" spans="1:1" x14ac:dyDescent="0.2">
      <c r="A2403" s="99"/>
    </row>
    <row r="2404" spans="1:1" x14ac:dyDescent="0.2">
      <c r="A2404" s="99"/>
    </row>
    <row r="2405" spans="1:1" x14ac:dyDescent="0.2">
      <c r="A2405" s="99"/>
    </row>
    <row r="2406" spans="1:1" x14ac:dyDescent="0.2">
      <c r="A2406" s="99"/>
    </row>
    <row r="2407" spans="1:1" x14ac:dyDescent="0.2">
      <c r="A2407" s="99"/>
    </row>
    <row r="2408" spans="1:1" x14ac:dyDescent="0.2">
      <c r="A2408" s="99"/>
    </row>
    <row r="2409" spans="1:1" x14ac:dyDescent="0.2">
      <c r="A2409" s="99"/>
    </row>
    <row r="2410" spans="1:1" x14ac:dyDescent="0.2">
      <c r="A2410" s="99"/>
    </row>
    <row r="2411" spans="1:1" x14ac:dyDescent="0.2">
      <c r="A2411" s="99"/>
    </row>
    <row r="2412" spans="1:1" x14ac:dyDescent="0.2">
      <c r="A2412" s="99"/>
    </row>
    <row r="2413" spans="1:1" x14ac:dyDescent="0.2">
      <c r="A2413" s="99"/>
    </row>
    <row r="2414" spans="1:1" x14ac:dyDescent="0.2">
      <c r="A2414" s="99"/>
    </row>
    <row r="2415" spans="1:1" x14ac:dyDescent="0.2">
      <c r="A2415" s="99"/>
    </row>
    <row r="2416" spans="1:1" x14ac:dyDescent="0.2">
      <c r="A2416" s="99"/>
    </row>
    <row r="2417" spans="1:1" x14ac:dyDescent="0.2">
      <c r="A2417" s="99"/>
    </row>
    <row r="2418" spans="1:1" x14ac:dyDescent="0.2">
      <c r="A2418" s="99"/>
    </row>
    <row r="2419" spans="1:1" x14ac:dyDescent="0.2">
      <c r="A2419" s="99"/>
    </row>
    <row r="2420" spans="1:1" x14ac:dyDescent="0.2">
      <c r="A2420" s="99"/>
    </row>
    <row r="2421" spans="1:1" x14ac:dyDescent="0.2">
      <c r="A2421" s="99"/>
    </row>
    <row r="2422" spans="1:1" x14ac:dyDescent="0.2">
      <c r="A2422" s="99"/>
    </row>
    <row r="2423" spans="1:1" x14ac:dyDescent="0.2">
      <c r="A2423" s="99"/>
    </row>
    <row r="2424" spans="1:1" x14ac:dyDescent="0.2">
      <c r="A2424" s="99"/>
    </row>
    <row r="2425" spans="1:1" x14ac:dyDescent="0.2">
      <c r="A2425" s="99"/>
    </row>
    <row r="2426" spans="1:1" x14ac:dyDescent="0.2">
      <c r="A2426" s="99"/>
    </row>
    <row r="2427" spans="1:1" x14ac:dyDescent="0.2">
      <c r="A2427" s="99"/>
    </row>
    <row r="2428" spans="1:1" x14ac:dyDescent="0.2">
      <c r="A2428" s="99"/>
    </row>
    <row r="2429" spans="1:1" x14ac:dyDescent="0.2">
      <c r="A2429" s="99"/>
    </row>
    <row r="2430" spans="1:1" x14ac:dyDescent="0.2">
      <c r="A2430" s="99"/>
    </row>
    <row r="2431" spans="1:1" x14ac:dyDescent="0.2">
      <c r="A2431" s="99"/>
    </row>
    <row r="2432" spans="1:1" x14ac:dyDescent="0.2">
      <c r="A2432" s="99"/>
    </row>
    <row r="2433" spans="1:1" x14ac:dyDescent="0.2">
      <c r="A2433" s="99"/>
    </row>
    <row r="2434" spans="1:1" x14ac:dyDescent="0.2">
      <c r="A2434" s="99"/>
    </row>
    <row r="2435" spans="1:1" x14ac:dyDescent="0.2">
      <c r="A2435" s="99"/>
    </row>
    <row r="2436" spans="1:1" x14ac:dyDescent="0.2">
      <c r="A2436" s="99"/>
    </row>
    <row r="2437" spans="1:1" x14ac:dyDescent="0.2">
      <c r="A2437" s="99"/>
    </row>
    <row r="2438" spans="1:1" x14ac:dyDescent="0.2">
      <c r="A2438" s="99"/>
    </row>
    <row r="2439" spans="1:1" x14ac:dyDescent="0.2">
      <c r="A2439" s="99"/>
    </row>
    <row r="2440" spans="1:1" x14ac:dyDescent="0.2">
      <c r="A2440" s="99"/>
    </row>
    <row r="2441" spans="1:1" x14ac:dyDescent="0.2">
      <c r="A2441" s="99"/>
    </row>
    <row r="2442" spans="1:1" x14ac:dyDescent="0.2">
      <c r="A2442" s="99"/>
    </row>
    <row r="2443" spans="1:1" x14ac:dyDescent="0.2">
      <c r="A2443" s="99"/>
    </row>
    <row r="2444" spans="1:1" x14ac:dyDescent="0.2">
      <c r="A2444" s="99"/>
    </row>
    <row r="2445" spans="1:1" x14ac:dyDescent="0.2">
      <c r="A2445" s="99"/>
    </row>
    <row r="2446" spans="1:1" x14ac:dyDescent="0.2">
      <c r="A2446" s="99"/>
    </row>
    <row r="2447" spans="1:1" x14ac:dyDescent="0.2">
      <c r="A2447" s="99"/>
    </row>
    <row r="2448" spans="1:1" x14ac:dyDescent="0.2">
      <c r="A2448" s="99"/>
    </row>
    <row r="2449" spans="1:1" x14ac:dyDescent="0.2">
      <c r="A2449" s="99"/>
    </row>
    <row r="2450" spans="1:1" x14ac:dyDescent="0.2">
      <c r="A2450" s="99"/>
    </row>
    <row r="2451" spans="1:1" x14ac:dyDescent="0.2">
      <c r="A2451" s="99"/>
    </row>
    <row r="2452" spans="1:1" x14ac:dyDescent="0.2">
      <c r="A2452" s="99"/>
    </row>
    <row r="2453" spans="1:1" x14ac:dyDescent="0.2">
      <c r="A2453" s="99"/>
    </row>
    <row r="2454" spans="1:1" x14ac:dyDescent="0.2">
      <c r="A2454" s="99"/>
    </row>
    <row r="2455" spans="1:1" x14ac:dyDescent="0.2">
      <c r="A2455" s="99"/>
    </row>
    <row r="2456" spans="1:1" x14ac:dyDescent="0.2">
      <c r="A2456" s="99"/>
    </row>
    <row r="2457" spans="1:1" x14ac:dyDescent="0.2">
      <c r="A2457" s="99"/>
    </row>
    <row r="2458" spans="1:1" x14ac:dyDescent="0.2">
      <c r="A2458" s="99"/>
    </row>
    <row r="2459" spans="1:1" x14ac:dyDescent="0.2">
      <c r="A2459" s="99"/>
    </row>
    <row r="2460" spans="1:1" x14ac:dyDescent="0.2">
      <c r="A2460" s="99"/>
    </row>
    <row r="2461" spans="1:1" x14ac:dyDescent="0.2">
      <c r="A2461" s="99"/>
    </row>
    <row r="2462" spans="1:1" x14ac:dyDescent="0.2">
      <c r="A2462" s="99"/>
    </row>
    <row r="2463" spans="1:1" x14ac:dyDescent="0.2">
      <c r="A2463" s="99"/>
    </row>
    <row r="2464" spans="1:1" x14ac:dyDescent="0.2">
      <c r="A2464" s="99"/>
    </row>
    <row r="2465" spans="1:1" x14ac:dyDescent="0.2">
      <c r="A2465" s="99"/>
    </row>
    <row r="2466" spans="1:1" x14ac:dyDescent="0.2">
      <c r="A2466" s="99"/>
    </row>
    <row r="2467" spans="1:1" x14ac:dyDescent="0.2">
      <c r="A2467" s="99"/>
    </row>
    <row r="2468" spans="1:1" x14ac:dyDescent="0.2">
      <c r="A2468" s="99"/>
    </row>
    <row r="2469" spans="1:1" x14ac:dyDescent="0.2">
      <c r="A2469" s="99"/>
    </row>
    <row r="2470" spans="1:1" x14ac:dyDescent="0.2">
      <c r="A2470" s="99"/>
    </row>
    <row r="2471" spans="1:1" x14ac:dyDescent="0.2">
      <c r="A2471" s="99"/>
    </row>
    <row r="2472" spans="1:1" x14ac:dyDescent="0.2">
      <c r="A2472" s="99"/>
    </row>
    <row r="2473" spans="1:1" x14ac:dyDescent="0.2">
      <c r="A2473" s="99"/>
    </row>
    <row r="2474" spans="1:1" x14ac:dyDescent="0.2">
      <c r="A2474" s="99"/>
    </row>
    <row r="2475" spans="1:1" x14ac:dyDescent="0.2">
      <c r="A2475" s="99"/>
    </row>
    <row r="2476" spans="1:1" x14ac:dyDescent="0.2">
      <c r="A2476" s="99"/>
    </row>
    <row r="2477" spans="1:1" x14ac:dyDescent="0.2">
      <c r="A2477" s="99"/>
    </row>
    <row r="2478" spans="1:1" x14ac:dyDescent="0.2">
      <c r="A2478" s="99"/>
    </row>
    <row r="2479" spans="1:1" x14ac:dyDescent="0.2">
      <c r="A2479" s="99"/>
    </row>
    <row r="2480" spans="1:1" x14ac:dyDescent="0.2">
      <c r="A2480" s="99"/>
    </row>
    <row r="2481" spans="1:1" x14ac:dyDescent="0.2">
      <c r="A2481" s="99"/>
    </row>
    <row r="2482" spans="1:1" x14ac:dyDescent="0.2">
      <c r="A2482" s="99"/>
    </row>
    <row r="2483" spans="1:1" x14ac:dyDescent="0.2">
      <c r="A2483" s="99"/>
    </row>
    <row r="2484" spans="1:1" x14ac:dyDescent="0.2">
      <c r="A2484" s="99"/>
    </row>
    <row r="2485" spans="1:1" x14ac:dyDescent="0.2">
      <c r="A2485" s="99"/>
    </row>
    <row r="2486" spans="1:1" x14ac:dyDescent="0.2">
      <c r="A2486" s="99"/>
    </row>
    <row r="2487" spans="1:1" x14ac:dyDescent="0.2">
      <c r="A2487" s="99"/>
    </row>
    <row r="2488" spans="1:1" x14ac:dyDescent="0.2">
      <c r="A2488" s="99"/>
    </row>
    <row r="2489" spans="1:1" x14ac:dyDescent="0.2">
      <c r="A2489" s="99"/>
    </row>
    <row r="2490" spans="1:1" x14ac:dyDescent="0.2">
      <c r="A2490" s="99"/>
    </row>
    <row r="2491" spans="1:1" x14ac:dyDescent="0.2">
      <c r="A2491" s="99"/>
    </row>
    <row r="2492" spans="1:1" x14ac:dyDescent="0.2">
      <c r="A2492" s="99"/>
    </row>
    <row r="2493" spans="1:1" x14ac:dyDescent="0.2">
      <c r="A2493" s="99"/>
    </row>
    <row r="2494" spans="1:1" x14ac:dyDescent="0.2">
      <c r="A2494" s="99"/>
    </row>
    <row r="2495" spans="1:1" x14ac:dyDescent="0.2">
      <c r="A2495" s="99"/>
    </row>
    <row r="2496" spans="1:1" x14ac:dyDescent="0.2">
      <c r="A2496" s="99"/>
    </row>
    <row r="2497" spans="1:1" x14ac:dyDescent="0.2">
      <c r="A2497" s="99"/>
    </row>
    <row r="2498" spans="1:1" x14ac:dyDescent="0.2">
      <c r="A2498" s="99"/>
    </row>
    <row r="2499" spans="1:1" x14ac:dyDescent="0.2">
      <c r="A2499" s="99"/>
    </row>
    <row r="2500" spans="1:1" x14ac:dyDescent="0.2">
      <c r="A2500" s="99"/>
    </row>
    <row r="2501" spans="1:1" x14ac:dyDescent="0.2">
      <c r="A2501" s="99"/>
    </row>
    <row r="2502" spans="1:1" x14ac:dyDescent="0.2">
      <c r="A2502" s="99"/>
    </row>
    <row r="2503" spans="1:1" x14ac:dyDescent="0.2">
      <c r="A2503" s="99"/>
    </row>
    <row r="2504" spans="1:1" x14ac:dyDescent="0.2">
      <c r="A2504" s="99"/>
    </row>
    <row r="2505" spans="1:1" x14ac:dyDescent="0.2">
      <c r="A2505" s="99"/>
    </row>
    <row r="2506" spans="1:1" x14ac:dyDescent="0.2">
      <c r="A2506" s="99"/>
    </row>
    <row r="2507" spans="1:1" x14ac:dyDescent="0.2">
      <c r="A2507" s="99"/>
    </row>
    <row r="2508" spans="1:1" x14ac:dyDescent="0.2">
      <c r="A2508" s="99"/>
    </row>
    <row r="2509" spans="1:1" x14ac:dyDescent="0.2">
      <c r="A2509" s="99"/>
    </row>
    <row r="2510" spans="1:1" x14ac:dyDescent="0.2">
      <c r="A2510" s="99"/>
    </row>
    <row r="2511" spans="1:1" x14ac:dyDescent="0.2">
      <c r="A2511" s="99"/>
    </row>
    <row r="2512" spans="1:1" x14ac:dyDescent="0.2">
      <c r="A2512" s="99"/>
    </row>
    <row r="2513" spans="1:1" x14ac:dyDescent="0.2">
      <c r="A2513" s="99"/>
    </row>
    <row r="2514" spans="1:1" x14ac:dyDescent="0.2">
      <c r="A2514" s="99"/>
    </row>
    <row r="2515" spans="1:1" x14ac:dyDescent="0.2">
      <c r="A2515" s="99"/>
    </row>
    <row r="2516" spans="1:1" x14ac:dyDescent="0.2">
      <c r="A2516" s="99"/>
    </row>
    <row r="2517" spans="1:1" x14ac:dyDescent="0.2">
      <c r="A2517" s="99"/>
    </row>
    <row r="2518" spans="1:1" x14ac:dyDescent="0.2">
      <c r="A2518" s="99"/>
    </row>
    <row r="2519" spans="1:1" x14ac:dyDescent="0.2">
      <c r="A2519" s="99"/>
    </row>
    <row r="2520" spans="1:1" x14ac:dyDescent="0.2">
      <c r="A2520" s="99"/>
    </row>
    <row r="2521" spans="1:1" x14ac:dyDescent="0.2">
      <c r="A2521" s="99"/>
    </row>
    <row r="2522" spans="1:1" x14ac:dyDescent="0.2">
      <c r="A2522" s="99"/>
    </row>
    <row r="2523" spans="1:1" x14ac:dyDescent="0.2">
      <c r="A2523" s="99"/>
    </row>
    <row r="2524" spans="1:1" x14ac:dyDescent="0.2">
      <c r="A2524" s="99"/>
    </row>
    <row r="2525" spans="1:1" x14ac:dyDescent="0.2">
      <c r="A2525" s="99"/>
    </row>
    <row r="2526" spans="1:1" x14ac:dyDescent="0.2">
      <c r="A2526" s="99"/>
    </row>
    <row r="2527" spans="1:1" x14ac:dyDescent="0.2">
      <c r="A2527" s="99"/>
    </row>
    <row r="2528" spans="1:1" x14ac:dyDescent="0.2">
      <c r="A2528" s="99"/>
    </row>
    <row r="2529" spans="1:1" x14ac:dyDescent="0.2">
      <c r="A2529" s="99"/>
    </row>
    <row r="2530" spans="1:1" x14ac:dyDescent="0.2">
      <c r="A2530" s="99"/>
    </row>
    <row r="2531" spans="1:1" x14ac:dyDescent="0.2">
      <c r="A2531" s="99"/>
    </row>
    <row r="2532" spans="1:1" x14ac:dyDescent="0.2">
      <c r="A2532" s="99"/>
    </row>
    <row r="2533" spans="1:1" x14ac:dyDescent="0.2">
      <c r="A2533" s="99"/>
    </row>
    <row r="2534" spans="1:1" x14ac:dyDescent="0.2">
      <c r="A2534" s="99"/>
    </row>
    <row r="2535" spans="1:1" x14ac:dyDescent="0.2">
      <c r="A2535" s="99"/>
    </row>
    <row r="2536" spans="1:1" x14ac:dyDescent="0.2">
      <c r="A2536" s="99"/>
    </row>
    <row r="2537" spans="1:1" x14ac:dyDescent="0.2">
      <c r="A2537" s="99"/>
    </row>
    <row r="2538" spans="1:1" x14ac:dyDescent="0.2">
      <c r="A2538" s="99"/>
    </row>
    <row r="2539" spans="1:1" x14ac:dyDescent="0.2">
      <c r="A2539" s="99"/>
    </row>
    <row r="2540" spans="1:1" x14ac:dyDescent="0.2">
      <c r="A2540" s="99"/>
    </row>
    <row r="2541" spans="1:1" x14ac:dyDescent="0.2">
      <c r="A2541" s="99"/>
    </row>
    <row r="2542" spans="1:1" x14ac:dyDescent="0.2">
      <c r="A2542" s="99"/>
    </row>
    <row r="2543" spans="1:1" x14ac:dyDescent="0.2">
      <c r="A2543" s="99"/>
    </row>
    <row r="2544" spans="1:1" x14ac:dyDescent="0.2">
      <c r="A2544" s="99"/>
    </row>
    <row r="2545" spans="1:1" x14ac:dyDescent="0.2">
      <c r="A2545" s="99"/>
    </row>
    <row r="2546" spans="1:1" x14ac:dyDescent="0.2">
      <c r="A2546" s="99"/>
    </row>
    <row r="2547" spans="1:1" x14ac:dyDescent="0.2">
      <c r="A2547" s="99"/>
    </row>
    <row r="2548" spans="1:1" x14ac:dyDescent="0.2">
      <c r="A2548" s="99"/>
    </row>
    <row r="2549" spans="1:1" x14ac:dyDescent="0.2">
      <c r="A2549" s="99"/>
    </row>
    <row r="2550" spans="1:1" x14ac:dyDescent="0.2">
      <c r="A2550" s="99"/>
    </row>
    <row r="2551" spans="1:1" x14ac:dyDescent="0.2">
      <c r="A2551" s="99"/>
    </row>
    <row r="2552" spans="1:1" x14ac:dyDescent="0.2">
      <c r="A2552" s="99"/>
    </row>
    <row r="2553" spans="1:1" x14ac:dyDescent="0.2">
      <c r="A2553" s="99"/>
    </row>
    <row r="2554" spans="1:1" x14ac:dyDescent="0.2">
      <c r="A2554" s="99"/>
    </row>
    <row r="2555" spans="1:1" x14ac:dyDescent="0.2">
      <c r="A2555" s="99"/>
    </row>
    <row r="2556" spans="1:1" x14ac:dyDescent="0.2">
      <c r="A2556" s="99"/>
    </row>
    <row r="2557" spans="1:1" x14ac:dyDescent="0.2">
      <c r="A2557" s="99"/>
    </row>
    <row r="2558" spans="1:1" x14ac:dyDescent="0.2">
      <c r="A2558" s="99"/>
    </row>
    <row r="2559" spans="1:1" x14ac:dyDescent="0.2">
      <c r="A2559" s="99"/>
    </row>
    <row r="2560" spans="1:1" x14ac:dyDescent="0.2">
      <c r="A2560" s="99"/>
    </row>
    <row r="2561" spans="1:1" x14ac:dyDescent="0.2">
      <c r="A2561" s="99"/>
    </row>
    <row r="2562" spans="1:1" x14ac:dyDescent="0.2">
      <c r="A2562" s="99"/>
    </row>
    <row r="2563" spans="1:1" x14ac:dyDescent="0.2">
      <c r="A2563" s="99"/>
    </row>
    <row r="2564" spans="1:1" x14ac:dyDescent="0.2">
      <c r="A2564" s="99"/>
    </row>
    <row r="2565" spans="1:1" x14ac:dyDescent="0.2">
      <c r="A2565" s="99"/>
    </row>
    <row r="2566" spans="1:1" x14ac:dyDescent="0.2">
      <c r="A2566" s="99"/>
    </row>
    <row r="2567" spans="1:1" x14ac:dyDescent="0.2">
      <c r="A2567" s="99"/>
    </row>
    <row r="2568" spans="1:1" x14ac:dyDescent="0.2">
      <c r="A2568" s="99"/>
    </row>
    <row r="2569" spans="1:1" x14ac:dyDescent="0.2">
      <c r="A2569" s="99"/>
    </row>
    <row r="2570" spans="1:1" x14ac:dyDescent="0.2">
      <c r="A2570" s="99"/>
    </row>
    <row r="2571" spans="1:1" x14ac:dyDescent="0.2">
      <c r="A2571" s="99"/>
    </row>
    <row r="2572" spans="1:1" x14ac:dyDescent="0.2">
      <c r="A2572" s="99"/>
    </row>
    <row r="2573" spans="1:1" x14ac:dyDescent="0.2">
      <c r="A2573" s="99"/>
    </row>
    <row r="2574" spans="1:1" x14ac:dyDescent="0.2">
      <c r="A2574" s="99"/>
    </row>
    <row r="2575" spans="1:1" x14ac:dyDescent="0.2">
      <c r="A2575" s="99"/>
    </row>
    <row r="2576" spans="1:1" x14ac:dyDescent="0.2">
      <c r="A2576" s="99"/>
    </row>
    <row r="2577" spans="1:1" x14ac:dyDescent="0.2">
      <c r="A2577" s="99"/>
    </row>
    <row r="2578" spans="1:1" x14ac:dyDescent="0.2">
      <c r="A2578" s="99"/>
    </row>
    <row r="2579" spans="1:1" x14ac:dyDescent="0.2">
      <c r="A2579" s="99"/>
    </row>
    <row r="2580" spans="1:1" x14ac:dyDescent="0.2">
      <c r="A2580" s="99"/>
    </row>
    <row r="2581" spans="1:1" x14ac:dyDescent="0.2">
      <c r="A2581" s="99"/>
    </row>
    <row r="2582" spans="1:1" x14ac:dyDescent="0.2">
      <c r="A2582" s="99"/>
    </row>
    <row r="2583" spans="1:1" x14ac:dyDescent="0.2">
      <c r="A2583" s="99"/>
    </row>
    <row r="2584" spans="1:1" x14ac:dyDescent="0.2">
      <c r="A2584" s="99"/>
    </row>
    <row r="2585" spans="1:1" x14ac:dyDescent="0.2">
      <c r="A2585" s="99"/>
    </row>
    <row r="2586" spans="1:1" x14ac:dyDescent="0.2">
      <c r="A2586" s="99"/>
    </row>
    <row r="2587" spans="1:1" x14ac:dyDescent="0.2">
      <c r="A2587" s="99"/>
    </row>
    <row r="2588" spans="1:1" x14ac:dyDescent="0.2">
      <c r="A2588" s="99"/>
    </row>
    <row r="2589" spans="1:1" x14ac:dyDescent="0.2">
      <c r="A2589" s="99"/>
    </row>
    <row r="2590" spans="1:1" x14ac:dyDescent="0.2">
      <c r="A2590" s="99"/>
    </row>
    <row r="2591" spans="1:1" x14ac:dyDescent="0.2">
      <c r="A2591" s="99"/>
    </row>
    <row r="2592" spans="1:1" x14ac:dyDescent="0.2">
      <c r="A2592" s="99"/>
    </row>
    <row r="2593" spans="1:1" x14ac:dyDescent="0.2">
      <c r="A2593" s="99"/>
    </row>
    <row r="2594" spans="1:1" x14ac:dyDescent="0.2">
      <c r="A2594" s="99"/>
    </row>
    <row r="2595" spans="1:1" x14ac:dyDescent="0.2">
      <c r="A2595" s="99"/>
    </row>
    <row r="2596" spans="1:1" x14ac:dyDescent="0.2">
      <c r="A2596" s="99"/>
    </row>
    <row r="2597" spans="1:1" x14ac:dyDescent="0.2">
      <c r="A2597" s="99"/>
    </row>
    <row r="2598" spans="1:1" x14ac:dyDescent="0.2">
      <c r="A2598" s="99"/>
    </row>
    <row r="2599" spans="1:1" x14ac:dyDescent="0.2">
      <c r="A2599" s="99"/>
    </row>
    <row r="2600" spans="1:1" x14ac:dyDescent="0.2">
      <c r="A2600" s="99"/>
    </row>
    <row r="2601" spans="1:1" x14ac:dyDescent="0.2">
      <c r="A2601" s="99"/>
    </row>
    <row r="2602" spans="1:1" x14ac:dyDescent="0.2">
      <c r="A2602" s="99"/>
    </row>
    <row r="2603" spans="1:1" x14ac:dyDescent="0.2">
      <c r="A2603" s="99"/>
    </row>
    <row r="2604" spans="1:1" x14ac:dyDescent="0.2">
      <c r="A2604" s="99"/>
    </row>
    <row r="2605" spans="1:1" x14ac:dyDescent="0.2">
      <c r="A2605" s="99"/>
    </row>
    <row r="2606" spans="1:1" x14ac:dyDescent="0.2">
      <c r="A2606" s="99"/>
    </row>
    <row r="2607" spans="1:1" x14ac:dyDescent="0.2">
      <c r="A2607" s="99"/>
    </row>
    <row r="2608" spans="1:1" x14ac:dyDescent="0.2">
      <c r="A2608" s="99"/>
    </row>
    <row r="2609" spans="1:1" x14ac:dyDescent="0.2">
      <c r="A2609" s="99"/>
    </row>
    <row r="2610" spans="1:1" x14ac:dyDescent="0.2">
      <c r="A2610" s="99"/>
    </row>
    <row r="2611" spans="1:1" x14ac:dyDescent="0.2">
      <c r="A2611" s="99"/>
    </row>
    <row r="2612" spans="1:1" x14ac:dyDescent="0.2">
      <c r="A2612" s="99"/>
    </row>
    <row r="2613" spans="1:1" x14ac:dyDescent="0.2">
      <c r="A2613" s="99"/>
    </row>
    <row r="2614" spans="1:1" x14ac:dyDescent="0.2">
      <c r="A2614" s="99"/>
    </row>
    <row r="2615" spans="1:1" x14ac:dyDescent="0.2">
      <c r="A2615" s="99"/>
    </row>
    <row r="2616" spans="1:1" x14ac:dyDescent="0.2">
      <c r="A2616" s="99"/>
    </row>
    <row r="2617" spans="1:1" x14ac:dyDescent="0.2">
      <c r="A2617" s="99"/>
    </row>
    <row r="2618" spans="1:1" x14ac:dyDescent="0.2">
      <c r="A2618" s="99"/>
    </row>
    <row r="2619" spans="1:1" x14ac:dyDescent="0.2">
      <c r="A2619" s="99"/>
    </row>
    <row r="2620" spans="1:1" x14ac:dyDescent="0.2">
      <c r="A2620" s="99"/>
    </row>
    <row r="2621" spans="1:1" x14ac:dyDescent="0.2">
      <c r="A2621" s="99"/>
    </row>
    <row r="2622" spans="1:1" x14ac:dyDescent="0.2">
      <c r="A2622" s="99"/>
    </row>
    <row r="2623" spans="1:1" x14ac:dyDescent="0.2">
      <c r="A2623" s="99"/>
    </row>
    <row r="2624" spans="1:1" x14ac:dyDescent="0.2">
      <c r="A2624" s="99"/>
    </row>
    <row r="2625" spans="1:1" x14ac:dyDescent="0.2">
      <c r="A2625" s="99"/>
    </row>
    <row r="2626" spans="1:1" x14ac:dyDescent="0.2">
      <c r="A2626" s="99"/>
    </row>
    <row r="2627" spans="1:1" x14ac:dyDescent="0.2">
      <c r="A2627" s="99"/>
    </row>
    <row r="2628" spans="1:1" x14ac:dyDescent="0.2">
      <c r="A2628" s="99"/>
    </row>
    <row r="2629" spans="1:1" x14ac:dyDescent="0.2">
      <c r="A2629" s="99"/>
    </row>
    <row r="2630" spans="1:1" x14ac:dyDescent="0.2">
      <c r="A2630" s="99"/>
    </row>
    <row r="2631" spans="1:1" x14ac:dyDescent="0.2">
      <c r="A2631" s="99"/>
    </row>
    <row r="2632" spans="1:1" x14ac:dyDescent="0.2">
      <c r="A2632" s="99"/>
    </row>
    <row r="2633" spans="1:1" x14ac:dyDescent="0.2">
      <c r="A2633" s="99"/>
    </row>
    <row r="2634" spans="1:1" x14ac:dyDescent="0.2">
      <c r="A2634" s="99"/>
    </row>
    <row r="2635" spans="1:1" x14ac:dyDescent="0.2">
      <c r="A2635" s="99"/>
    </row>
    <row r="2636" spans="1:1" x14ac:dyDescent="0.2">
      <c r="A2636" s="99"/>
    </row>
    <row r="2637" spans="1:1" x14ac:dyDescent="0.2">
      <c r="A2637" s="99"/>
    </row>
    <row r="2638" spans="1:1" x14ac:dyDescent="0.2">
      <c r="A2638" s="99"/>
    </row>
    <row r="2639" spans="1:1" x14ac:dyDescent="0.2">
      <c r="A2639" s="99"/>
    </row>
    <row r="2640" spans="1:1" x14ac:dyDescent="0.2">
      <c r="A2640" s="99"/>
    </row>
    <row r="2641" spans="1:1" x14ac:dyDescent="0.2">
      <c r="A2641" s="99"/>
    </row>
    <row r="2642" spans="1:1" x14ac:dyDescent="0.2">
      <c r="A2642" s="99"/>
    </row>
    <row r="2643" spans="1:1" x14ac:dyDescent="0.2">
      <c r="A2643" s="99"/>
    </row>
    <row r="2644" spans="1:1" x14ac:dyDescent="0.2">
      <c r="A2644" s="99"/>
    </row>
    <row r="2645" spans="1:1" x14ac:dyDescent="0.2">
      <c r="A2645" s="99"/>
    </row>
    <row r="2646" spans="1:1" x14ac:dyDescent="0.2">
      <c r="A2646" s="99"/>
    </row>
    <row r="2647" spans="1:1" x14ac:dyDescent="0.2">
      <c r="A2647" s="99"/>
    </row>
    <row r="2648" spans="1:1" x14ac:dyDescent="0.2">
      <c r="A2648" s="99"/>
    </row>
    <row r="2649" spans="1:1" x14ac:dyDescent="0.2">
      <c r="A2649" s="99"/>
    </row>
    <row r="2650" spans="1:1" x14ac:dyDescent="0.2">
      <c r="A2650" s="99"/>
    </row>
    <row r="2651" spans="1:1" x14ac:dyDescent="0.2">
      <c r="A2651" s="99"/>
    </row>
    <row r="2652" spans="1:1" x14ac:dyDescent="0.2">
      <c r="A2652" s="99"/>
    </row>
    <row r="2653" spans="1:1" x14ac:dyDescent="0.2">
      <c r="A2653" s="99"/>
    </row>
    <row r="2654" spans="1:1" x14ac:dyDescent="0.2">
      <c r="A2654" s="99"/>
    </row>
    <row r="2655" spans="1:1" x14ac:dyDescent="0.2">
      <c r="A2655" s="99"/>
    </row>
    <row r="2656" spans="1:1" x14ac:dyDescent="0.2">
      <c r="A2656" s="99"/>
    </row>
    <row r="2657" spans="1:1" x14ac:dyDescent="0.2">
      <c r="A2657" s="99"/>
    </row>
    <row r="2658" spans="1:1" x14ac:dyDescent="0.2">
      <c r="A2658" s="99"/>
    </row>
    <row r="2659" spans="1:1" x14ac:dyDescent="0.2">
      <c r="A2659" s="99"/>
    </row>
    <row r="2660" spans="1:1" x14ac:dyDescent="0.2">
      <c r="A2660" s="99"/>
    </row>
    <row r="2661" spans="1:1" x14ac:dyDescent="0.2">
      <c r="A2661" s="99"/>
    </row>
    <row r="2662" spans="1:1" x14ac:dyDescent="0.2">
      <c r="A2662" s="99"/>
    </row>
    <row r="2663" spans="1:1" x14ac:dyDescent="0.2">
      <c r="A2663" s="99"/>
    </row>
    <row r="2664" spans="1:1" x14ac:dyDescent="0.2">
      <c r="A2664" s="99"/>
    </row>
    <row r="2665" spans="1:1" x14ac:dyDescent="0.2">
      <c r="A2665" s="99"/>
    </row>
    <row r="2666" spans="1:1" x14ac:dyDescent="0.2">
      <c r="A2666" s="99"/>
    </row>
    <row r="2667" spans="1:1" x14ac:dyDescent="0.2">
      <c r="A2667" s="99"/>
    </row>
    <row r="2668" spans="1:1" x14ac:dyDescent="0.2">
      <c r="A2668" s="99"/>
    </row>
    <row r="2669" spans="1:1" x14ac:dyDescent="0.2">
      <c r="A2669" s="99"/>
    </row>
    <row r="2670" spans="1:1" x14ac:dyDescent="0.2">
      <c r="A2670" s="99"/>
    </row>
    <row r="2671" spans="1:1" x14ac:dyDescent="0.2">
      <c r="A2671" s="99"/>
    </row>
    <row r="2672" spans="1:1" x14ac:dyDescent="0.2">
      <c r="A2672" s="99"/>
    </row>
    <row r="2673" spans="1:1" x14ac:dyDescent="0.2">
      <c r="A2673" s="99"/>
    </row>
    <row r="2674" spans="1:1" x14ac:dyDescent="0.2">
      <c r="A2674" s="99"/>
    </row>
    <row r="2675" spans="1:1" x14ac:dyDescent="0.2">
      <c r="A2675" s="99"/>
    </row>
    <row r="2676" spans="1:1" x14ac:dyDescent="0.2">
      <c r="A2676" s="99"/>
    </row>
    <row r="2677" spans="1:1" x14ac:dyDescent="0.2">
      <c r="A2677" s="99"/>
    </row>
    <row r="2678" spans="1:1" x14ac:dyDescent="0.2">
      <c r="A2678" s="99"/>
    </row>
    <row r="2679" spans="1:1" x14ac:dyDescent="0.2">
      <c r="A2679" s="99"/>
    </row>
    <row r="2680" spans="1:1" x14ac:dyDescent="0.2">
      <c r="A2680" s="99"/>
    </row>
    <row r="2681" spans="1:1" x14ac:dyDescent="0.2">
      <c r="A2681" s="99"/>
    </row>
    <row r="2682" spans="1:1" x14ac:dyDescent="0.2">
      <c r="A2682" s="99"/>
    </row>
    <row r="2683" spans="1:1" x14ac:dyDescent="0.2">
      <c r="A2683" s="99"/>
    </row>
    <row r="2684" spans="1:1" x14ac:dyDescent="0.2">
      <c r="A2684" s="99"/>
    </row>
    <row r="2685" spans="1:1" x14ac:dyDescent="0.2">
      <c r="A2685" s="99"/>
    </row>
    <row r="2686" spans="1:1" x14ac:dyDescent="0.2">
      <c r="A2686" s="99"/>
    </row>
    <row r="2687" spans="1:1" x14ac:dyDescent="0.2">
      <c r="A2687" s="99"/>
    </row>
    <row r="2688" spans="1:1" x14ac:dyDescent="0.2">
      <c r="A2688" s="99"/>
    </row>
    <row r="2689" spans="1:1" x14ac:dyDescent="0.2">
      <c r="A2689" s="99"/>
    </row>
    <row r="2690" spans="1:1" x14ac:dyDescent="0.2">
      <c r="A2690" s="99"/>
    </row>
    <row r="2691" spans="1:1" x14ac:dyDescent="0.2">
      <c r="A2691" s="99"/>
    </row>
    <row r="2692" spans="1:1" x14ac:dyDescent="0.2">
      <c r="A2692" s="99"/>
    </row>
    <row r="2693" spans="1:1" x14ac:dyDescent="0.2">
      <c r="A2693" s="99"/>
    </row>
    <row r="2694" spans="1:1" x14ac:dyDescent="0.2">
      <c r="A2694" s="99"/>
    </row>
    <row r="2695" spans="1:1" x14ac:dyDescent="0.2">
      <c r="A2695" s="99"/>
    </row>
    <row r="2696" spans="1:1" x14ac:dyDescent="0.2">
      <c r="A2696" s="99"/>
    </row>
    <row r="2697" spans="1:1" x14ac:dyDescent="0.2">
      <c r="A2697" s="99"/>
    </row>
    <row r="2698" spans="1:1" x14ac:dyDescent="0.2">
      <c r="A2698" s="99"/>
    </row>
    <row r="2699" spans="1:1" x14ac:dyDescent="0.2">
      <c r="A2699" s="99"/>
    </row>
    <row r="2700" spans="1:1" x14ac:dyDescent="0.2">
      <c r="A2700" s="99"/>
    </row>
    <row r="2701" spans="1:1" x14ac:dyDescent="0.2">
      <c r="A2701" s="99"/>
    </row>
    <row r="2702" spans="1:1" x14ac:dyDescent="0.2">
      <c r="A2702" s="99"/>
    </row>
    <row r="2703" spans="1:1" x14ac:dyDescent="0.2">
      <c r="A2703" s="99"/>
    </row>
    <row r="2704" spans="1:1" x14ac:dyDescent="0.2">
      <c r="A2704" s="99"/>
    </row>
    <row r="2705" spans="1:1" x14ac:dyDescent="0.2">
      <c r="A2705" s="99"/>
    </row>
    <row r="2706" spans="1:1" x14ac:dyDescent="0.2">
      <c r="A2706" s="99"/>
    </row>
    <row r="2707" spans="1:1" x14ac:dyDescent="0.2">
      <c r="A2707" s="99"/>
    </row>
    <row r="2708" spans="1:1" x14ac:dyDescent="0.2">
      <c r="A2708" s="99"/>
    </row>
    <row r="2709" spans="1:1" x14ac:dyDescent="0.2">
      <c r="A2709" s="99"/>
    </row>
    <row r="2710" spans="1:1" x14ac:dyDescent="0.2">
      <c r="A2710" s="99"/>
    </row>
    <row r="2711" spans="1:1" x14ac:dyDescent="0.2">
      <c r="A2711" s="99"/>
    </row>
    <row r="2712" spans="1:1" x14ac:dyDescent="0.2">
      <c r="A2712" s="99"/>
    </row>
    <row r="2713" spans="1:1" x14ac:dyDescent="0.2">
      <c r="A2713" s="99"/>
    </row>
    <row r="2714" spans="1:1" x14ac:dyDescent="0.2">
      <c r="A2714" s="99"/>
    </row>
    <row r="2715" spans="1:1" x14ac:dyDescent="0.2">
      <c r="A2715" s="99"/>
    </row>
    <row r="2716" spans="1:1" x14ac:dyDescent="0.2">
      <c r="A2716" s="99"/>
    </row>
    <row r="2717" spans="1:1" x14ac:dyDescent="0.2">
      <c r="A2717" s="99"/>
    </row>
    <row r="2718" spans="1:1" x14ac:dyDescent="0.2">
      <c r="A2718" s="99"/>
    </row>
    <row r="2719" spans="1:1" x14ac:dyDescent="0.2">
      <c r="A2719" s="99"/>
    </row>
    <row r="2720" spans="1:1" x14ac:dyDescent="0.2">
      <c r="A2720" s="99"/>
    </row>
    <row r="2721" spans="1:1" x14ac:dyDescent="0.2">
      <c r="A2721" s="99"/>
    </row>
    <row r="2722" spans="1:1" x14ac:dyDescent="0.2">
      <c r="A2722" s="99"/>
    </row>
    <row r="2723" spans="1:1" x14ac:dyDescent="0.2">
      <c r="A2723" s="99"/>
    </row>
    <row r="2724" spans="1:1" x14ac:dyDescent="0.2">
      <c r="A2724" s="99"/>
    </row>
    <row r="2725" spans="1:1" x14ac:dyDescent="0.2">
      <c r="A2725" s="99"/>
    </row>
    <row r="2726" spans="1:1" x14ac:dyDescent="0.2">
      <c r="A2726" s="99"/>
    </row>
    <row r="2727" spans="1:1" x14ac:dyDescent="0.2">
      <c r="A2727" s="99"/>
    </row>
    <row r="2728" spans="1:1" x14ac:dyDescent="0.2">
      <c r="A2728" s="99"/>
    </row>
    <row r="2729" spans="1:1" x14ac:dyDescent="0.2">
      <c r="A2729" s="99"/>
    </row>
    <row r="2730" spans="1:1" x14ac:dyDescent="0.2">
      <c r="A2730" s="99"/>
    </row>
    <row r="2731" spans="1:1" x14ac:dyDescent="0.2">
      <c r="A2731" s="99"/>
    </row>
    <row r="2732" spans="1:1" x14ac:dyDescent="0.2">
      <c r="A2732" s="99"/>
    </row>
    <row r="2733" spans="1:1" x14ac:dyDescent="0.2">
      <c r="A2733" s="99"/>
    </row>
    <row r="2734" spans="1:1" x14ac:dyDescent="0.2">
      <c r="A2734" s="99"/>
    </row>
    <row r="2735" spans="1:1" x14ac:dyDescent="0.2">
      <c r="A2735" s="99"/>
    </row>
    <row r="2736" spans="1:1" x14ac:dyDescent="0.2">
      <c r="A2736" s="99"/>
    </row>
    <row r="2737" spans="1:1" x14ac:dyDescent="0.2">
      <c r="A2737" s="99"/>
    </row>
    <row r="2738" spans="1:1" x14ac:dyDescent="0.2">
      <c r="A2738" s="99"/>
    </row>
    <row r="2739" spans="1:1" x14ac:dyDescent="0.2">
      <c r="A2739" s="99"/>
    </row>
    <row r="2740" spans="1:1" x14ac:dyDescent="0.2">
      <c r="A2740" s="99"/>
    </row>
    <row r="2741" spans="1:1" x14ac:dyDescent="0.2">
      <c r="A2741" s="99"/>
    </row>
    <row r="2742" spans="1:1" x14ac:dyDescent="0.2">
      <c r="A2742" s="99"/>
    </row>
    <row r="2743" spans="1:1" x14ac:dyDescent="0.2">
      <c r="A2743" s="99"/>
    </row>
    <row r="2744" spans="1:1" x14ac:dyDescent="0.2">
      <c r="A2744" s="99"/>
    </row>
    <row r="2745" spans="1:1" x14ac:dyDescent="0.2">
      <c r="A2745" s="99"/>
    </row>
    <row r="2746" spans="1:1" x14ac:dyDescent="0.2">
      <c r="A2746" s="99"/>
    </row>
    <row r="2747" spans="1:1" x14ac:dyDescent="0.2">
      <c r="A2747" s="99"/>
    </row>
    <row r="2748" spans="1:1" x14ac:dyDescent="0.2">
      <c r="A2748" s="99"/>
    </row>
    <row r="2749" spans="1:1" x14ac:dyDescent="0.2">
      <c r="A2749" s="99"/>
    </row>
    <row r="2750" spans="1:1" x14ac:dyDescent="0.2">
      <c r="A2750" s="99"/>
    </row>
    <row r="2751" spans="1:1" x14ac:dyDescent="0.2">
      <c r="A2751" s="99"/>
    </row>
    <row r="2752" spans="1:1" x14ac:dyDescent="0.2">
      <c r="A2752" s="99"/>
    </row>
    <row r="2753" spans="1:1" x14ac:dyDescent="0.2">
      <c r="A2753" s="99"/>
    </row>
    <row r="2754" spans="1:1" x14ac:dyDescent="0.2">
      <c r="A2754" s="99"/>
    </row>
    <row r="2755" spans="1:1" x14ac:dyDescent="0.2">
      <c r="A2755" s="99"/>
    </row>
    <row r="2756" spans="1:1" x14ac:dyDescent="0.2">
      <c r="A2756" s="99"/>
    </row>
    <row r="2757" spans="1:1" x14ac:dyDescent="0.2">
      <c r="A2757" s="99"/>
    </row>
    <row r="2758" spans="1:1" x14ac:dyDescent="0.2">
      <c r="A2758" s="99"/>
    </row>
    <row r="2759" spans="1:1" x14ac:dyDescent="0.2">
      <c r="A2759" s="99"/>
    </row>
    <row r="2760" spans="1:1" x14ac:dyDescent="0.2">
      <c r="A2760" s="99"/>
    </row>
    <row r="2761" spans="1:1" x14ac:dyDescent="0.2">
      <c r="A2761" s="99"/>
    </row>
    <row r="2762" spans="1:1" x14ac:dyDescent="0.2">
      <c r="A2762" s="99"/>
    </row>
    <row r="2763" spans="1:1" x14ac:dyDescent="0.2">
      <c r="A2763" s="99"/>
    </row>
    <row r="2764" spans="1:1" x14ac:dyDescent="0.2">
      <c r="A2764" s="99"/>
    </row>
    <row r="2765" spans="1:1" x14ac:dyDescent="0.2">
      <c r="A2765" s="99"/>
    </row>
    <row r="2766" spans="1:1" x14ac:dyDescent="0.2">
      <c r="A2766" s="99"/>
    </row>
    <row r="2767" spans="1:1" x14ac:dyDescent="0.2">
      <c r="A2767" s="99"/>
    </row>
    <row r="2768" spans="1:1" x14ac:dyDescent="0.2">
      <c r="A2768" s="99"/>
    </row>
    <row r="2769" spans="1:1" x14ac:dyDescent="0.2">
      <c r="A2769" s="99"/>
    </row>
    <row r="2770" spans="1:1" x14ac:dyDescent="0.2">
      <c r="A2770" s="99"/>
    </row>
    <row r="2771" spans="1:1" x14ac:dyDescent="0.2">
      <c r="A2771" s="99"/>
    </row>
    <row r="2772" spans="1:1" x14ac:dyDescent="0.2">
      <c r="A2772" s="99"/>
    </row>
    <row r="2773" spans="1:1" x14ac:dyDescent="0.2">
      <c r="A2773" s="99"/>
    </row>
    <row r="2774" spans="1:1" x14ac:dyDescent="0.2">
      <c r="A2774" s="99"/>
    </row>
    <row r="2775" spans="1:1" x14ac:dyDescent="0.2">
      <c r="A2775" s="99"/>
    </row>
    <row r="2776" spans="1:1" x14ac:dyDescent="0.2">
      <c r="A2776" s="99"/>
    </row>
    <row r="2777" spans="1:1" x14ac:dyDescent="0.2">
      <c r="A2777" s="99"/>
    </row>
    <row r="2778" spans="1:1" x14ac:dyDescent="0.2">
      <c r="A2778" s="99"/>
    </row>
    <row r="2779" spans="1:1" x14ac:dyDescent="0.2">
      <c r="A2779" s="99"/>
    </row>
    <row r="2780" spans="1:1" x14ac:dyDescent="0.2">
      <c r="A2780" s="99"/>
    </row>
    <row r="2781" spans="1:1" x14ac:dyDescent="0.2">
      <c r="A2781" s="99"/>
    </row>
    <row r="2782" spans="1:1" x14ac:dyDescent="0.2">
      <c r="A2782" s="99"/>
    </row>
    <row r="2783" spans="1:1" x14ac:dyDescent="0.2">
      <c r="A2783" s="99"/>
    </row>
    <row r="2784" spans="1:1" x14ac:dyDescent="0.2">
      <c r="A2784" s="99"/>
    </row>
    <row r="2785" spans="1:1" x14ac:dyDescent="0.2">
      <c r="A2785" s="99"/>
    </row>
    <row r="2786" spans="1:1" x14ac:dyDescent="0.2">
      <c r="A2786" s="99"/>
    </row>
    <row r="2787" spans="1:1" x14ac:dyDescent="0.2">
      <c r="A2787" s="99"/>
    </row>
    <row r="2788" spans="1:1" x14ac:dyDescent="0.2">
      <c r="A2788" s="99"/>
    </row>
    <row r="2789" spans="1:1" x14ac:dyDescent="0.2">
      <c r="A2789" s="99"/>
    </row>
    <row r="2790" spans="1:1" x14ac:dyDescent="0.2">
      <c r="A2790" s="99"/>
    </row>
    <row r="2791" spans="1:1" x14ac:dyDescent="0.2">
      <c r="A2791" s="99"/>
    </row>
    <row r="2792" spans="1:1" x14ac:dyDescent="0.2">
      <c r="A2792" s="99"/>
    </row>
    <row r="2793" spans="1:1" x14ac:dyDescent="0.2">
      <c r="A2793" s="99"/>
    </row>
    <row r="2794" spans="1:1" x14ac:dyDescent="0.2">
      <c r="A2794" s="99"/>
    </row>
    <row r="2795" spans="1:1" x14ac:dyDescent="0.2">
      <c r="A2795" s="99"/>
    </row>
    <row r="2796" spans="1:1" x14ac:dyDescent="0.2">
      <c r="A2796" s="99"/>
    </row>
    <row r="2797" spans="1:1" x14ac:dyDescent="0.2">
      <c r="A2797" s="99"/>
    </row>
    <row r="2798" spans="1:1" x14ac:dyDescent="0.2">
      <c r="A2798" s="99"/>
    </row>
    <row r="2799" spans="1:1" x14ac:dyDescent="0.2">
      <c r="A2799" s="99"/>
    </row>
    <row r="2800" spans="1:1" x14ac:dyDescent="0.2">
      <c r="A2800" s="99"/>
    </row>
    <row r="2801" spans="1:1" x14ac:dyDescent="0.2">
      <c r="A2801" s="99"/>
    </row>
    <row r="2802" spans="1:1" x14ac:dyDescent="0.2">
      <c r="A2802" s="99"/>
    </row>
    <row r="2803" spans="1:1" x14ac:dyDescent="0.2">
      <c r="A2803" s="99"/>
    </row>
    <row r="2804" spans="1:1" x14ac:dyDescent="0.2">
      <c r="A2804" s="99"/>
    </row>
    <row r="2805" spans="1:1" x14ac:dyDescent="0.2">
      <c r="A2805" s="99"/>
    </row>
    <row r="2806" spans="1:1" x14ac:dyDescent="0.2">
      <c r="A2806" s="99"/>
    </row>
    <row r="2807" spans="1:1" x14ac:dyDescent="0.2">
      <c r="A2807" s="99"/>
    </row>
    <row r="2808" spans="1:1" x14ac:dyDescent="0.2">
      <c r="A2808" s="99"/>
    </row>
    <row r="2809" spans="1:1" x14ac:dyDescent="0.2">
      <c r="A2809" s="99"/>
    </row>
    <row r="2810" spans="1:1" x14ac:dyDescent="0.2">
      <c r="A2810" s="99"/>
    </row>
    <row r="2811" spans="1:1" x14ac:dyDescent="0.2">
      <c r="A2811" s="99"/>
    </row>
    <row r="2812" spans="1:1" x14ac:dyDescent="0.2">
      <c r="A2812" s="99"/>
    </row>
    <row r="2813" spans="1:1" x14ac:dyDescent="0.2">
      <c r="A2813" s="99"/>
    </row>
    <row r="2814" spans="1:1" x14ac:dyDescent="0.2">
      <c r="A2814" s="99"/>
    </row>
    <row r="2815" spans="1:1" x14ac:dyDescent="0.2">
      <c r="A2815" s="99"/>
    </row>
    <row r="2816" spans="1:1" x14ac:dyDescent="0.2">
      <c r="A2816" s="99"/>
    </row>
    <row r="2817" spans="1:1" x14ac:dyDescent="0.2">
      <c r="A2817" s="99"/>
    </row>
    <row r="2818" spans="1:1" x14ac:dyDescent="0.2">
      <c r="A2818" s="99"/>
    </row>
    <row r="2819" spans="1:1" x14ac:dyDescent="0.2">
      <c r="A2819" s="99"/>
    </row>
    <row r="2820" spans="1:1" x14ac:dyDescent="0.2">
      <c r="A2820" s="99"/>
    </row>
    <row r="2821" spans="1:1" x14ac:dyDescent="0.2">
      <c r="A2821" s="99"/>
    </row>
    <row r="2822" spans="1:1" x14ac:dyDescent="0.2">
      <c r="A2822" s="99"/>
    </row>
    <row r="2823" spans="1:1" x14ac:dyDescent="0.2">
      <c r="A2823" s="99"/>
    </row>
    <row r="2824" spans="1:1" x14ac:dyDescent="0.2">
      <c r="A2824" s="99"/>
    </row>
    <row r="2825" spans="1:1" x14ac:dyDescent="0.2">
      <c r="A2825" s="99"/>
    </row>
    <row r="2826" spans="1:1" x14ac:dyDescent="0.2">
      <c r="A2826" s="99"/>
    </row>
    <row r="2827" spans="1:1" x14ac:dyDescent="0.2">
      <c r="A2827" s="99"/>
    </row>
    <row r="2828" spans="1:1" x14ac:dyDescent="0.2">
      <c r="A2828" s="99"/>
    </row>
    <row r="2829" spans="1:1" x14ac:dyDescent="0.2">
      <c r="A2829" s="99"/>
    </row>
    <row r="2830" spans="1:1" x14ac:dyDescent="0.2">
      <c r="A2830" s="99"/>
    </row>
    <row r="2831" spans="1:1" x14ac:dyDescent="0.2">
      <c r="A2831" s="99"/>
    </row>
    <row r="2832" spans="1:1" x14ac:dyDescent="0.2">
      <c r="A2832" s="99"/>
    </row>
    <row r="2833" spans="1:1" x14ac:dyDescent="0.2">
      <c r="A2833" s="99"/>
    </row>
    <row r="2834" spans="1:1" x14ac:dyDescent="0.2">
      <c r="A2834" s="99"/>
    </row>
    <row r="2835" spans="1:1" x14ac:dyDescent="0.2">
      <c r="A2835" s="99"/>
    </row>
    <row r="2836" spans="1:1" x14ac:dyDescent="0.2">
      <c r="A2836" s="99"/>
    </row>
    <row r="2837" spans="1:1" x14ac:dyDescent="0.2">
      <c r="A2837" s="99"/>
    </row>
    <row r="2838" spans="1:1" x14ac:dyDescent="0.2">
      <c r="A2838" s="99"/>
    </row>
    <row r="2839" spans="1:1" x14ac:dyDescent="0.2">
      <c r="A2839" s="99"/>
    </row>
    <row r="2840" spans="1:1" x14ac:dyDescent="0.2">
      <c r="A2840" s="99"/>
    </row>
    <row r="2841" spans="1:1" x14ac:dyDescent="0.2">
      <c r="A2841" s="99"/>
    </row>
    <row r="2842" spans="1:1" x14ac:dyDescent="0.2">
      <c r="A2842" s="99"/>
    </row>
    <row r="2843" spans="1:1" x14ac:dyDescent="0.2">
      <c r="A2843" s="99"/>
    </row>
    <row r="2844" spans="1:1" x14ac:dyDescent="0.2">
      <c r="A2844" s="99"/>
    </row>
    <row r="2845" spans="1:1" x14ac:dyDescent="0.2">
      <c r="A2845" s="99"/>
    </row>
    <row r="2846" spans="1:1" x14ac:dyDescent="0.2">
      <c r="A2846" s="99"/>
    </row>
    <row r="2847" spans="1:1" x14ac:dyDescent="0.2">
      <c r="A2847" s="99"/>
    </row>
    <row r="2848" spans="1:1" x14ac:dyDescent="0.2">
      <c r="A2848" s="99"/>
    </row>
    <row r="2849" spans="1:1" x14ac:dyDescent="0.2">
      <c r="A2849" s="99"/>
    </row>
    <row r="2850" spans="1:1" x14ac:dyDescent="0.2">
      <c r="A2850" s="99"/>
    </row>
    <row r="2851" spans="1:1" x14ac:dyDescent="0.2">
      <c r="A2851" s="99"/>
    </row>
    <row r="2852" spans="1:1" x14ac:dyDescent="0.2">
      <c r="A2852" s="99"/>
    </row>
    <row r="2853" spans="1:1" x14ac:dyDescent="0.2">
      <c r="A2853" s="99"/>
    </row>
    <row r="2854" spans="1:1" x14ac:dyDescent="0.2">
      <c r="A2854" s="99"/>
    </row>
    <row r="2855" spans="1:1" x14ac:dyDescent="0.2">
      <c r="A2855" s="99"/>
    </row>
    <row r="2856" spans="1:1" x14ac:dyDescent="0.2">
      <c r="A2856" s="99"/>
    </row>
    <row r="2857" spans="1:1" x14ac:dyDescent="0.2">
      <c r="A2857" s="99"/>
    </row>
    <row r="2858" spans="1:1" x14ac:dyDescent="0.2">
      <c r="A2858" s="99"/>
    </row>
    <row r="2859" spans="1:1" x14ac:dyDescent="0.2">
      <c r="A2859" s="99"/>
    </row>
    <row r="2860" spans="1:1" x14ac:dyDescent="0.2">
      <c r="A2860" s="99"/>
    </row>
    <row r="2861" spans="1:1" x14ac:dyDescent="0.2">
      <c r="A2861" s="99"/>
    </row>
    <row r="2862" spans="1:1" x14ac:dyDescent="0.2">
      <c r="A2862" s="99"/>
    </row>
    <row r="2863" spans="1:1" x14ac:dyDescent="0.2">
      <c r="A2863" s="99"/>
    </row>
    <row r="2864" spans="1:1" x14ac:dyDescent="0.2">
      <c r="A2864" s="99"/>
    </row>
    <row r="2865" spans="1:1" x14ac:dyDescent="0.2">
      <c r="A2865" s="99"/>
    </row>
    <row r="2866" spans="1:1" x14ac:dyDescent="0.2">
      <c r="A2866" s="99"/>
    </row>
    <row r="2867" spans="1:1" x14ac:dyDescent="0.2">
      <c r="A2867" s="99"/>
    </row>
    <row r="2868" spans="1:1" x14ac:dyDescent="0.2">
      <c r="A2868" s="99"/>
    </row>
    <row r="2869" spans="1:1" x14ac:dyDescent="0.2">
      <c r="A2869" s="99"/>
    </row>
    <row r="2870" spans="1:1" x14ac:dyDescent="0.2">
      <c r="A2870" s="99"/>
    </row>
    <row r="2871" spans="1:1" x14ac:dyDescent="0.2">
      <c r="A2871" s="99"/>
    </row>
    <row r="2872" spans="1:1" x14ac:dyDescent="0.2">
      <c r="A2872" s="99"/>
    </row>
    <row r="2873" spans="1:1" x14ac:dyDescent="0.2">
      <c r="A2873" s="99"/>
    </row>
    <row r="2874" spans="1:1" x14ac:dyDescent="0.2">
      <c r="A2874" s="99"/>
    </row>
    <row r="2875" spans="1:1" x14ac:dyDescent="0.2">
      <c r="A2875" s="99"/>
    </row>
    <row r="2876" spans="1:1" x14ac:dyDescent="0.2">
      <c r="A2876" s="99"/>
    </row>
    <row r="2877" spans="1:1" x14ac:dyDescent="0.2">
      <c r="A2877" s="99"/>
    </row>
    <row r="2878" spans="1:1" x14ac:dyDescent="0.2">
      <c r="A2878" s="99"/>
    </row>
    <row r="2879" spans="1:1" x14ac:dyDescent="0.2">
      <c r="A2879" s="99"/>
    </row>
    <row r="2880" spans="1:1" x14ac:dyDescent="0.2">
      <c r="A2880" s="99"/>
    </row>
    <row r="2881" spans="1:1" x14ac:dyDescent="0.2">
      <c r="A2881" s="99"/>
    </row>
    <row r="2882" spans="1:1" x14ac:dyDescent="0.2">
      <c r="A2882" s="99"/>
    </row>
    <row r="2883" spans="1:1" x14ac:dyDescent="0.2">
      <c r="A2883" s="99"/>
    </row>
    <row r="2884" spans="1:1" x14ac:dyDescent="0.2">
      <c r="A2884" s="99"/>
    </row>
    <row r="2885" spans="1:1" x14ac:dyDescent="0.2">
      <c r="A2885" s="99"/>
    </row>
    <row r="2886" spans="1:1" x14ac:dyDescent="0.2">
      <c r="A2886" s="99"/>
    </row>
    <row r="2887" spans="1:1" x14ac:dyDescent="0.2">
      <c r="A2887" s="99"/>
    </row>
    <row r="2888" spans="1:1" x14ac:dyDescent="0.2">
      <c r="A2888" s="99"/>
    </row>
    <row r="2889" spans="1:1" x14ac:dyDescent="0.2">
      <c r="A2889" s="99"/>
    </row>
    <row r="2890" spans="1:1" x14ac:dyDescent="0.2">
      <c r="A2890" s="99"/>
    </row>
    <row r="2891" spans="1:1" x14ac:dyDescent="0.2">
      <c r="A2891" s="99"/>
    </row>
    <row r="2892" spans="1:1" x14ac:dyDescent="0.2">
      <c r="A2892" s="99"/>
    </row>
    <row r="2893" spans="1:1" x14ac:dyDescent="0.2">
      <c r="A2893" s="99"/>
    </row>
    <row r="2894" spans="1:1" x14ac:dyDescent="0.2">
      <c r="A2894" s="99"/>
    </row>
    <row r="2895" spans="1:1" x14ac:dyDescent="0.2">
      <c r="A2895" s="99"/>
    </row>
    <row r="2896" spans="1:1" x14ac:dyDescent="0.2">
      <c r="A2896" s="99"/>
    </row>
    <row r="2897" spans="1:1" x14ac:dyDescent="0.2">
      <c r="A2897" s="99"/>
    </row>
    <row r="2898" spans="1:1" x14ac:dyDescent="0.2">
      <c r="A2898" s="99"/>
    </row>
    <row r="2899" spans="1:1" x14ac:dyDescent="0.2">
      <c r="A2899" s="99"/>
    </row>
    <row r="2900" spans="1:1" x14ac:dyDescent="0.2">
      <c r="A2900" s="99"/>
    </row>
    <row r="2901" spans="1:1" x14ac:dyDescent="0.2">
      <c r="A2901" s="99"/>
    </row>
    <row r="2902" spans="1:1" x14ac:dyDescent="0.2">
      <c r="A2902" s="99"/>
    </row>
    <row r="2903" spans="1:1" x14ac:dyDescent="0.2">
      <c r="A2903" s="99"/>
    </row>
    <row r="2904" spans="1:1" x14ac:dyDescent="0.2">
      <c r="A2904" s="99"/>
    </row>
    <row r="2905" spans="1:1" x14ac:dyDescent="0.2">
      <c r="A2905" s="99"/>
    </row>
    <row r="2906" spans="1:1" x14ac:dyDescent="0.2">
      <c r="A2906" s="99"/>
    </row>
    <row r="2907" spans="1:1" x14ac:dyDescent="0.2">
      <c r="A2907" s="99"/>
    </row>
    <row r="2908" spans="1:1" x14ac:dyDescent="0.2">
      <c r="A2908" s="99"/>
    </row>
    <row r="2909" spans="1:1" x14ac:dyDescent="0.2">
      <c r="A2909" s="99"/>
    </row>
    <row r="2910" spans="1:1" x14ac:dyDescent="0.2">
      <c r="A2910" s="99"/>
    </row>
    <row r="2911" spans="1:1" x14ac:dyDescent="0.2">
      <c r="A2911" s="99"/>
    </row>
    <row r="2912" spans="1:1" x14ac:dyDescent="0.2">
      <c r="A2912" s="99"/>
    </row>
    <row r="2913" spans="1:1" x14ac:dyDescent="0.2">
      <c r="A2913" s="99"/>
    </row>
    <row r="2914" spans="1:1" x14ac:dyDescent="0.2">
      <c r="A2914" s="99"/>
    </row>
    <row r="2915" spans="1:1" x14ac:dyDescent="0.2">
      <c r="A2915" s="99"/>
    </row>
    <row r="2916" spans="1:1" x14ac:dyDescent="0.2">
      <c r="A2916" s="99"/>
    </row>
    <row r="2917" spans="1:1" x14ac:dyDescent="0.2">
      <c r="A2917" s="99"/>
    </row>
    <row r="2918" spans="1:1" x14ac:dyDescent="0.2">
      <c r="A2918" s="99"/>
    </row>
    <row r="2919" spans="1:1" x14ac:dyDescent="0.2">
      <c r="A2919" s="99"/>
    </row>
    <row r="2920" spans="1:1" x14ac:dyDescent="0.2">
      <c r="A2920" s="99"/>
    </row>
    <row r="2921" spans="1:1" x14ac:dyDescent="0.2">
      <c r="A2921" s="99"/>
    </row>
    <row r="2922" spans="1:1" x14ac:dyDescent="0.2">
      <c r="A2922" s="99"/>
    </row>
    <row r="2923" spans="1:1" x14ac:dyDescent="0.2">
      <c r="A2923" s="99"/>
    </row>
    <row r="2924" spans="1:1" x14ac:dyDescent="0.2">
      <c r="A2924" s="99"/>
    </row>
    <row r="2925" spans="1:1" x14ac:dyDescent="0.2">
      <c r="A2925" s="99"/>
    </row>
    <row r="2926" spans="1:1" x14ac:dyDescent="0.2">
      <c r="A2926" s="99"/>
    </row>
    <row r="2927" spans="1:1" x14ac:dyDescent="0.2">
      <c r="A2927" s="99"/>
    </row>
    <row r="2928" spans="1:1" x14ac:dyDescent="0.2">
      <c r="A2928" s="99"/>
    </row>
    <row r="2929" spans="1:1" x14ac:dyDescent="0.2">
      <c r="A2929" s="99"/>
    </row>
    <row r="2930" spans="1:1" x14ac:dyDescent="0.2">
      <c r="A2930" s="99"/>
    </row>
    <row r="2931" spans="1:1" x14ac:dyDescent="0.2">
      <c r="A2931" s="99"/>
    </row>
    <row r="2932" spans="1:1" x14ac:dyDescent="0.2">
      <c r="A2932" s="99"/>
    </row>
    <row r="2933" spans="1:1" x14ac:dyDescent="0.2">
      <c r="A2933" s="99"/>
    </row>
    <row r="2934" spans="1:1" x14ac:dyDescent="0.2">
      <c r="A2934" s="99"/>
    </row>
    <row r="2935" spans="1:1" x14ac:dyDescent="0.2">
      <c r="A2935" s="99"/>
    </row>
    <row r="2936" spans="1:1" x14ac:dyDescent="0.2">
      <c r="A2936" s="99"/>
    </row>
    <row r="2937" spans="1:1" x14ac:dyDescent="0.2">
      <c r="A2937" s="99"/>
    </row>
    <row r="2938" spans="1:1" x14ac:dyDescent="0.2">
      <c r="A2938" s="99"/>
    </row>
    <row r="2939" spans="1:1" x14ac:dyDescent="0.2">
      <c r="A2939" s="99"/>
    </row>
    <row r="2940" spans="1:1" x14ac:dyDescent="0.2">
      <c r="A2940" s="99"/>
    </row>
    <row r="2941" spans="1:1" x14ac:dyDescent="0.2">
      <c r="A2941" s="99"/>
    </row>
    <row r="2942" spans="1:1" x14ac:dyDescent="0.2">
      <c r="A2942" s="99"/>
    </row>
    <row r="2943" spans="1:1" x14ac:dyDescent="0.2">
      <c r="A2943" s="99"/>
    </row>
    <row r="2944" spans="1:1" x14ac:dyDescent="0.2">
      <c r="A2944" s="99"/>
    </row>
    <row r="2945" spans="1:1" x14ac:dyDescent="0.2">
      <c r="A2945" s="99"/>
    </row>
    <row r="2946" spans="1:1" x14ac:dyDescent="0.2">
      <c r="A2946" s="99"/>
    </row>
    <row r="2947" spans="1:1" x14ac:dyDescent="0.2">
      <c r="A2947" s="99"/>
    </row>
    <row r="2948" spans="1:1" x14ac:dyDescent="0.2">
      <c r="A2948" s="99"/>
    </row>
    <row r="2949" spans="1:1" x14ac:dyDescent="0.2">
      <c r="A2949" s="99"/>
    </row>
    <row r="2950" spans="1:1" x14ac:dyDescent="0.2">
      <c r="A2950" s="99"/>
    </row>
    <row r="2951" spans="1:1" x14ac:dyDescent="0.2">
      <c r="A2951" s="99"/>
    </row>
    <row r="2952" spans="1:1" x14ac:dyDescent="0.2">
      <c r="A2952" s="99"/>
    </row>
    <row r="2953" spans="1:1" x14ac:dyDescent="0.2">
      <c r="A2953" s="99"/>
    </row>
    <row r="2954" spans="1:1" x14ac:dyDescent="0.2">
      <c r="A2954" s="99"/>
    </row>
    <row r="2955" spans="1:1" x14ac:dyDescent="0.2">
      <c r="A2955" s="99"/>
    </row>
    <row r="2956" spans="1:1" x14ac:dyDescent="0.2">
      <c r="A2956" s="99"/>
    </row>
    <row r="2957" spans="1:1" x14ac:dyDescent="0.2">
      <c r="A2957" s="99"/>
    </row>
    <row r="2958" spans="1:1" x14ac:dyDescent="0.2">
      <c r="A2958" s="99"/>
    </row>
    <row r="2959" spans="1:1" x14ac:dyDescent="0.2">
      <c r="A2959" s="99"/>
    </row>
    <row r="2960" spans="1:1" x14ac:dyDescent="0.2">
      <c r="A2960" s="99"/>
    </row>
    <row r="2961" spans="1:1" x14ac:dyDescent="0.2">
      <c r="A2961" s="99"/>
    </row>
    <row r="2962" spans="1:1" x14ac:dyDescent="0.2">
      <c r="A2962" s="99"/>
    </row>
    <row r="2963" spans="1:1" x14ac:dyDescent="0.2">
      <c r="A2963" s="99"/>
    </row>
    <row r="2964" spans="1:1" x14ac:dyDescent="0.2">
      <c r="A2964" s="99"/>
    </row>
    <row r="2965" spans="1:1" x14ac:dyDescent="0.2">
      <c r="A2965" s="99"/>
    </row>
    <row r="2966" spans="1:1" x14ac:dyDescent="0.2">
      <c r="A2966" s="99"/>
    </row>
    <row r="2967" spans="1:1" x14ac:dyDescent="0.2">
      <c r="A2967" s="99"/>
    </row>
    <row r="2968" spans="1:1" x14ac:dyDescent="0.2">
      <c r="A2968" s="99"/>
    </row>
    <row r="2969" spans="1:1" x14ac:dyDescent="0.2">
      <c r="A2969" s="99"/>
    </row>
    <row r="2970" spans="1:1" x14ac:dyDescent="0.2">
      <c r="A2970" s="99"/>
    </row>
    <row r="2971" spans="1:1" x14ac:dyDescent="0.2">
      <c r="A2971" s="99"/>
    </row>
    <row r="2972" spans="1:1" x14ac:dyDescent="0.2">
      <c r="A2972" s="99"/>
    </row>
    <row r="2973" spans="1:1" x14ac:dyDescent="0.2">
      <c r="A2973" s="99"/>
    </row>
    <row r="2974" spans="1:1" x14ac:dyDescent="0.2">
      <c r="A2974" s="99"/>
    </row>
    <row r="2975" spans="1:1" x14ac:dyDescent="0.2">
      <c r="A2975" s="99"/>
    </row>
    <row r="2976" spans="1:1" x14ac:dyDescent="0.2">
      <c r="A2976" s="99"/>
    </row>
    <row r="2977" spans="1:1" x14ac:dyDescent="0.2">
      <c r="A2977" s="99"/>
    </row>
    <row r="2978" spans="1:1" x14ac:dyDescent="0.2">
      <c r="A2978" s="99"/>
    </row>
    <row r="2979" spans="1:1" x14ac:dyDescent="0.2">
      <c r="A2979" s="99"/>
    </row>
    <row r="2980" spans="1:1" x14ac:dyDescent="0.2">
      <c r="A2980" s="99"/>
    </row>
    <row r="2981" spans="1:1" x14ac:dyDescent="0.2">
      <c r="A2981" s="99"/>
    </row>
    <row r="2982" spans="1:1" x14ac:dyDescent="0.2">
      <c r="A2982" s="99"/>
    </row>
    <row r="2983" spans="1:1" x14ac:dyDescent="0.2">
      <c r="A2983" s="99"/>
    </row>
    <row r="2984" spans="1:1" x14ac:dyDescent="0.2">
      <c r="A2984" s="99"/>
    </row>
    <row r="2985" spans="1:1" x14ac:dyDescent="0.2">
      <c r="A2985" s="99"/>
    </row>
    <row r="2986" spans="1:1" x14ac:dyDescent="0.2">
      <c r="A2986" s="99"/>
    </row>
    <row r="2987" spans="1:1" x14ac:dyDescent="0.2">
      <c r="A2987" s="99"/>
    </row>
    <row r="2988" spans="1:1" x14ac:dyDescent="0.2">
      <c r="A2988" s="99"/>
    </row>
    <row r="2989" spans="1:1" x14ac:dyDescent="0.2">
      <c r="A2989" s="99"/>
    </row>
    <row r="2990" spans="1:1" x14ac:dyDescent="0.2">
      <c r="A2990" s="99"/>
    </row>
    <row r="2991" spans="1:1" x14ac:dyDescent="0.2">
      <c r="A2991" s="99"/>
    </row>
    <row r="2992" spans="1:1" x14ac:dyDescent="0.2">
      <c r="A2992" s="99"/>
    </row>
    <row r="2993" spans="1:1" x14ac:dyDescent="0.2">
      <c r="A2993" s="99"/>
    </row>
    <row r="2994" spans="1:1" x14ac:dyDescent="0.2">
      <c r="A2994" s="99"/>
    </row>
    <row r="2995" spans="1:1" x14ac:dyDescent="0.2">
      <c r="A2995" s="99"/>
    </row>
    <row r="2996" spans="1:1" x14ac:dyDescent="0.2">
      <c r="A2996" s="99"/>
    </row>
    <row r="2997" spans="1:1" x14ac:dyDescent="0.2">
      <c r="A2997" s="99"/>
    </row>
    <row r="2998" spans="1:1" x14ac:dyDescent="0.2">
      <c r="A2998" s="99"/>
    </row>
    <row r="2999" spans="1:1" x14ac:dyDescent="0.2">
      <c r="A2999" s="99"/>
    </row>
    <row r="3000" spans="1:1" x14ac:dyDescent="0.2">
      <c r="A3000" s="99"/>
    </row>
    <row r="3001" spans="1:1" x14ac:dyDescent="0.2">
      <c r="A3001" s="99"/>
    </row>
    <row r="3002" spans="1:1" x14ac:dyDescent="0.2">
      <c r="A3002" s="99"/>
    </row>
    <row r="3003" spans="1:1" x14ac:dyDescent="0.2">
      <c r="A3003" s="99"/>
    </row>
    <row r="3004" spans="1:1" x14ac:dyDescent="0.2">
      <c r="A3004" s="99"/>
    </row>
    <row r="3005" spans="1:1" x14ac:dyDescent="0.2">
      <c r="A3005" s="99"/>
    </row>
    <row r="3006" spans="1:1" x14ac:dyDescent="0.2">
      <c r="A3006" s="99"/>
    </row>
    <row r="3007" spans="1:1" x14ac:dyDescent="0.2">
      <c r="A3007" s="99"/>
    </row>
    <row r="3008" spans="1:1" x14ac:dyDescent="0.2">
      <c r="A3008" s="99"/>
    </row>
    <row r="3009" spans="1:1" x14ac:dyDescent="0.2">
      <c r="A3009" s="99"/>
    </row>
    <row r="3010" spans="1:1" x14ac:dyDescent="0.2">
      <c r="A3010" s="99"/>
    </row>
    <row r="3011" spans="1:1" x14ac:dyDescent="0.2">
      <c r="A3011" s="99"/>
    </row>
    <row r="3012" spans="1:1" x14ac:dyDescent="0.2">
      <c r="A3012" s="99"/>
    </row>
    <row r="3013" spans="1:1" x14ac:dyDescent="0.2">
      <c r="A3013" s="99"/>
    </row>
    <row r="3014" spans="1:1" x14ac:dyDescent="0.2">
      <c r="A3014" s="99"/>
    </row>
    <row r="3015" spans="1:1" x14ac:dyDescent="0.2">
      <c r="A3015" s="99"/>
    </row>
    <row r="3016" spans="1:1" x14ac:dyDescent="0.2">
      <c r="A3016" s="99"/>
    </row>
    <row r="3017" spans="1:1" x14ac:dyDescent="0.2">
      <c r="A3017" s="99"/>
    </row>
    <row r="3018" spans="1:1" x14ac:dyDescent="0.2">
      <c r="A3018" s="99"/>
    </row>
    <row r="3019" spans="1:1" x14ac:dyDescent="0.2">
      <c r="A3019" s="99"/>
    </row>
    <row r="3020" spans="1:1" x14ac:dyDescent="0.2">
      <c r="A3020" s="99"/>
    </row>
    <row r="3021" spans="1:1" x14ac:dyDescent="0.2">
      <c r="A3021" s="99"/>
    </row>
    <row r="3022" spans="1:1" x14ac:dyDescent="0.2">
      <c r="A3022" s="99"/>
    </row>
    <row r="3023" spans="1:1" x14ac:dyDescent="0.2">
      <c r="A3023" s="99"/>
    </row>
    <row r="3024" spans="1:1" x14ac:dyDescent="0.2">
      <c r="A3024" s="99"/>
    </row>
    <row r="3025" spans="1:1" x14ac:dyDescent="0.2">
      <c r="A3025" s="99"/>
    </row>
    <row r="3026" spans="1:1" x14ac:dyDescent="0.2">
      <c r="A3026" s="99"/>
    </row>
    <row r="3027" spans="1:1" x14ac:dyDescent="0.2">
      <c r="A3027" s="99"/>
    </row>
    <row r="3028" spans="1:1" x14ac:dyDescent="0.2">
      <c r="A3028" s="99"/>
    </row>
    <row r="3029" spans="1:1" x14ac:dyDescent="0.2">
      <c r="A3029" s="99"/>
    </row>
    <row r="3030" spans="1:1" x14ac:dyDescent="0.2">
      <c r="A3030" s="99"/>
    </row>
    <row r="3031" spans="1:1" x14ac:dyDescent="0.2">
      <c r="A3031" s="99"/>
    </row>
    <row r="3032" spans="1:1" x14ac:dyDescent="0.2">
      <c r="A3032" s="99"/>
    </row>
    <row r="3033" spans="1:1" x14ac:dyDescent="0.2">
      <c r="A3033" s="99"/>
    </row>
    <row r="3034" spans="1:1" x14ac:dyDescent="0.2">
      <c r="A3034" s="99"/>
    </row>
    <row r="3035" spans="1:1" x14ac:dyDescent="0.2">
      <c r="A3035" s="99"/>
    </row>
    <row r="3036" spans="1:1" x14ac:dyDescent="0.2">
      <c r="A3036" s="99"/>
    </row>
    <row r="3037" spans="1:1" x14ac:dyDescent="0.2">
      <c r="A3037" s="99"/>
    </row>
    <row r="3038" spans="1:1" x14ac:dyDescent="0.2">
      <c r="A3038" s="99"/>
    </row>
    <row r="3039" spans="1:1" x14ac:dyDescent="0.2">
      <c r="A3039" s="99"/>
    </row>
    <row r="3040" spans="1:1" x14ac:dyDescent="0.2">
      <c r="A3040" s="99"/>
    </row>
    <row r="3041" spans="1:1" x14ac:dyDescent="0.2">
      <c r="A3041" s="99"/>
    </row>
    <row r="3042" spans="1:1" x14ac:dyDescent="0.2">
      <c r="A3042" s="99"/>
    </row>
    <row r="3043" spans="1:1" x14ac:dyDescent="0.2">
      <c r="A3043" s="99"/>
    </row>
    <row r="3044" spans="1:1" x14ac:dyDescent="0.2">
      <c r="A3044" s="99"/>
    </row>
    <row r="3045" spans="1:1" x14ac:dyDescent="0.2">
      <c r="A3045" s="99"/>
    </row>
    <row r="3046" spans="1:1" x14ac:dyDescent="0.2">
      <c r="A3046" s="99"/>
    </row>
    <row r="3047" spans="1:1" x14ac:dyDescent="0.2">
      <c r="A3047" s="99"/>
    </row>
    <row r="3048" spans="1:1" x14ac:dyDescent="0.2">
      <c r="A3048" s="99"/>
    </row>
    <row r="3049" spans="1:1" x14ac:dyDescent="0.2">
      <c r="A3049" s="99"/>
    </row>
    <row r="3050" spans="1:1" x14ac:dyDescent="0.2">
      <c r="A3050" s="99"/>
    </row>
    <row r="3051" spans="1:1" x14ac:dyDescent="0.2">
      <c r="A3051" s="99"/>
    </row>
    <row r="3052" spans="1:1" x14ac:dyDescent="0.2">
      <c r="A3052" s="99"/>
    </row>
    <row r="3053" spans="1:1" x14ac:dyDescent="0.2">
      <c r="A3053" s="99"/>
    </row>
    <row r="3054" spans="1:1" x14ac:dyDescent="0.2">
      <c r="A3054" s="99"/>
    </row>
    <row r="3055" spans="1:1" x14ac:dyDescent="0.2">
      <c r="A3055" s="99"/>
    </row>
    <row r="3056" spans="1:1" x14ac:dyDescent="0.2">
      <c r="A3056" s="99"/>
    </row>
    <row r="3057" spans="1:1" x14ac:dyDescent="0.2">
      <c r="A3057" s="99"/>
    </row>
    <row r="3058" spans="1:1" x14ac:dyDescent="0.2">
      <c r="A3058" s="99"/>
    </row>
    <row r="3059" spans="1:1" x14ac:dyDescent="0.2">
      <c r="A3059" s="99"/>
    </row>
    <row r="3060" spans="1:1" x14ac:dyDescent="0.2">
      <c r="A3060" s="99"/>
    </row>
    <row r="3061" spans="1:1" x14ac:dyDescent="0.2">
      <c r="A3061" s="99"/>
    </row>
    <row r="3062" spans="1:1" x14ac:dyDescent="0.2">
      <c r="A3062" s="99"/>
    </row>
    <row r="3063" spans="1:1" x14ac:dyDescent="0.2">
      <c r="A3063" s="99"/>
    </row>
    <row r="3064" spans="1:1" x14ac:dyDescent="0.2">
      <c r="A3064" s="99"/>
    </row>
    <row r="3065" spans="1:1" x14ac:dyDescent="0.2">
      <c r="A3065" s="99"/>
    </row>
    <row r="3066" spans="1:1" x14ac:dyDescent="0.2">
      <c r="A3066" s="99"/>
    </row>
    <row r="3067" spans="1:1" x14ac:dyDescent="0.2">
      <c r="A3067" s="99"/>
    </row>
    <row r="3068" spans="1:1" x14ac:dyDescent="0.2">
      <c r="A3068" s="99"/>
    </row>
    <row r="3069" spans="1:1" x14ac:dyDescent="0.2">
      <c r="A3069" s="99"/>
    </row>
    <row r="3070" spans="1:1" x14ac:dyDescent="0.2">
      <c r="A3070" s="99"/>
    </row>
    <row r="3071" spans="1:1" x14ac:dyDescent="0.2">
      <c r="A3071" s="99"/>
    </row>
    <row r="3072" spans="1:1" x14ac:dyDescent="0.2">
      <c r="A3072" s="99"/>
    </row>
    <row r="3073" spans="1:1" x14ac:dyDescent="0.2">
      <c r="A3073" s="99"/>
    </row>
    <row r="3074" spans="1:1" x14ac:dyDescent="0.2">
      <c r="A3074" s="99"/>
    </row>
    <row r="3075" spans="1:1" x14ac:dyDescent="0.2">
      <c r="A3075" s="99"/>
    </row>
    <row r="3076" spans="1:1" x14ac:dyDescent="0.2">
      <c r="A3076" s="99"/>
    </row>
    <row r="3077" spans="1:1" x14ac:dyDescent="0.2">
      <c r="A3077" s="99"/>
    </row>
    <row r="3078" spans="1:1" x14ac:dyDescent="0.2">
      <c r="A3078" s="99"/>
    </row>
    <row r="3079" spans="1:1" x14ac:dyDescent="0.2">
      <c r="A3079" s="99"/>
    </row>
    <row r="3080" spans="1:1" x14ac:dyDescent="0.2">
      <c r="A3080" s="99"/>
    </row>
    <row r="3081" spans="1:1" x14ac:dyDescent="0.2">
      <c r="A3081" s="99"/>
    </row>
    <row r="3082" spans="1:1" x14ac:dyDescent="0.2">
      <c r="A3082" s="99"/>
    </row>
    <row r="3083" spans="1:1" x14ac:dyDescent="0.2">
      <c r="A3083" s="99"/>
    </row>
    <row r="3084" spans="1:1" x14ac:dyDescent="0.2">
      <c r="A3084" s="99"/>
    </row>
    <row r="3085" spans="1:1" x14ac:dyDescent="0.2">
      <c r="A3085" s="99"/>
    </row>
    <row r="3086" spans="1:1" x14ac:dyDescent="0.2">
      <c r="A3086" s="99"/>
    </row>
    <row r="3087" spans="1:1" x14ac:dyDescent="0.2">
      <c r="A3087" s="99"/>
    </row>
    <row r="3088" spans="1:1" x14ac:dyDescent="0.2">
      <c r="A3088" s="99"/>
    </row>
    <row r="3089" spans="1:1" x14ac:dyDescent="0.2">
      <c r="A3089" s="99"/>
    </row>
    <row r="3090" spans="1:1" x14ac:dyDescent="0.2">
      <c r="A3090" s="99"/>
    </row>
    <row r="3091" spans="1:1" x14ac:dyDescent="0.2">
      <c r="A3091" s="99"/>
    </row>
    <row r="3092" spans="1:1" x14ac:dyDescent="0.2">
      <c r="A3092" s="99"/>
    </row>
    <row r="3093" spans="1:1" x14ac:dyDescent="0.2">
      <c r="A3093" s="99"/>
    </row>
    <row r="3094" spans="1:1" x14ac:dyDescent="0.2">
      <c r="A3094" s="99"/>
    </row>
    <row r="3095" spans="1:1" x14ac:dyDescent="0.2">
      <c r="A3095" s="99"/>
    </row>
    <row r="3096" spans="1:1" x14ac:dyDescent="0.2">
      <c r="A3096" s="99"/>
    </row>
    <row r="3097" spans="1:1" x14ac:dyDescent="0.2">
      <c r="A3097" s="99"/>
    </row>
    <row r="3098" spans="1:1" x14ac:dyDescent="0.2">
      <c r="A3098" s="99"/>
    </row>
    <row r="3099" spans="1:1" x14ac:dyDescent="0.2">
      <c r="A3099" s="99"/>
    </row>
    <row r="3100" spans="1:1" x14ac:dyDescent="0.2">
      <c r="A3100" s="99"/>
    </row>
    <row r="3101" spans="1:1" x14ac:dyDescent="0.2">
      <c r="A3101" s="99"/>
    </row>
    <row r="3102" spans="1:1" x14ac:dyDescent="0.2">
      <c r="A3102" s="99"/>
    </row>
    <row r="3103" spans="1:1" x14ac:dyDescent="0.2">
      <c r="A3103" s="99"/>
    </row>
    <row r="3104" spans="1:1" x14ac:dyDescent="0.2">
      <c r="A3104" s="99"/>
    </row>
    <row r="3105" spans="1:1" x14ac:dyDescent="0.2">
      <c r="A3105" s="99"/>
    </row>
    <row r="3106" spans="1:1" x14ac:dyDescent="0.2">
      <c r="A3106" s="99"/>
    </row>
    <row r="3107" spans="1:1" x14ac:dyDescent="0.2">
      <c r="A3107" s="99"/>
    </row>
    <row r="3108" spans="1:1" x14ac:dyDescent="0.2">
      <c r="A3108" s="99"/>
    </row>
    <row r="3109" spans="1:1" x14ac:dyDescent="0.2">
      <c r="A3109" s="99"/>
    </row>
    <row r="3110" spans="1:1" x14ac:dyDescent="0.2">
      <c r="A3110" s="99"/>
    </row>
    <row r="3111" spans="1:1" x14ac:dyDescent="0.2">
      <c r="A3111" s="99"/>
    </row>
    <row r="3112" spans="1:1" x14ac:dyDescent="0.2">
      <c r="A3112" s="99"/>
    </row>
    <row r="3113" spans="1:1" x14ac:dyDescent="0.2">
      <c r="A3113" s="99"/>
    </row>
    <row r="3114" spans="1:1" x14ac:dyDescent="0.2">
      <c r="A3114" s="99"/>
    </row>
    <row r="3115" spans="1:1" x14ac:dyDescent="0.2">
      <c r="A3115" s="99"/>
    </row>
    <row r="3116" spans="1:1" x14ac:dyDescent="0.2">
      <c r="A3116" s="99"/>
    </row>
    <row r="3117" spans="1:1" x14ac:dyDescent="0.2">
      <c r="A3117" s="99"/>
    </row>
    <row r="3118" spans="1:1" x14ac:dyDescent="0.2">
      <c r="A3118" s="99"/>
    </row>
    <row r="3119" spans="1:1" x14ac:dyDescent="0.2">
      <c r="A3119" s="99"/>
    </row>
    <row r="3120" spans="1:1" x14ac:dyDescent="0.2">
      <c r="A3120" s="99"/>
    </row>
    <row r="3121" spans="1:1" x14ac:dyDescent="0.2">
      <c r="A3121" s="99"/>
    </row>
    <row r="3122" spans="1:1" x14ac:dyDescent="0.2">
      <c r="A3122" s="99"/>
    </row>
    <row r="3123" spans="1:1" x14ac:dyDescent="0.2">
      <c r="A3123" s="99"/>
    </row>
    <row r="3124" spans="1:1" x14ac:dyDescent="0.2">
      <c r="A3124" s="99"/>
    </row>
    <row r="3125" spans="1:1" x14ac:dyDescent="0.2">
      <c r="A3125" s="99"/>
    </row>
    <row r="3126" spans="1:1" x14ac:dyDescent="0.2">
      <c r="A3126" s="99"/>
    </row>
    <row r="3127" spans="1:1" x14ac:dyDescent="0.2">
      <c r="A3127" s="99"/>
    </row>
    <row r="3128" spans="1:1" x14ac:dyDescent="0.2">
      <c r="A3128" s="99"/>
    </row>
    <row r="3129" spans="1:1" x14ac:dyDescent="0.2">
      <c r="A3129" s="99"/>
    </row>
    <row r="3130" spans="1:1" x14ac:dyDescent="0.2">
      <c r="A3130" s="99"/>
    </row>
    <row r="3131" spans="1:1" x14ac:dyDescent="0.2">
      <c r="A3131" s="99"/>
    </row>
    <row r="3132" spans="1:1" x14ac:dyDescent="0.2">
      <c r="A3132" s="99"/>
    </row>
    <row r="3133" spans="1:1" x14ac:dyDescent="0.2">
      <c r="A3133" s="99"/>
    </row>
    <row r="3134" spans="1:1" x14ac:dyDescent="0.2">
      <c r="A3134" s="99"/>
    </row>
    <row r="3135" spans="1:1" x14ac:dyDescent="0.2">
      <c r="A3135" s="99"/>
    </row>
    <row r="3136" spans="1:1" x14ac:dyDescent="0.2">
      <c r="A3136" s="99"/>
    </row>
    <row r="3137" spans="1:1" x14ac:dyDescent="0.2">
      <c r="A3137" s="99"/>
    </row>
    <row r="3138" spans="1:1" x14ac:dyDescent="0.2">
      <c r="A3138" s="99"/>
    </row>
    <row r="3139" spans="1:1" x14ac:dyDescent="0.2">
      <c r="A3139" s="99"/>
    </row>
    <row r="3140" spans="1:1" x14ac:dyDescent="0.2">
      <c r="A3140" s="99"/>
    </row>
    <row r="3141" spans="1:1" x14ac:dyDescent="0.2">
      <c r="A3141" s="99"/>
    </row>
    <row r="3142" spans="1:1" x14ac:dyDescent="0.2">
      <c r="A3142" s="99"/>
    </row>
    <row r="3143" spans="1:1" x14ac:dyDescent="0.2">
      <c r="A3143" s="99"/>
    </row>
    <row r="3144" spans="1:1" x14ac:dyDescent="0.2">
      <c r="A3144" s="99"/>
    </row>
    <row r="3145" spans="1:1" x14ac:dyDescent="0.2">
      <c r="A3145" s="99"/>
    </row>
    <row r="3146" spans="1:1" x14ac:dyDescent="0.2">
      <c r="A3146" s="99"/>
    </row>
    <row r="3147" spans="1:1" x14ac:dyDescent="0.2">
      <c r="A3147" s="99"/>
    </row>
    <row r="3148" spans="1:1" x14ac:dyDescent="0.2">
      <c r="A3148" s="99"/>
    </row>
    <row r="3149" spans="1:1" x14ac:dyDescent="0.2">
      <c r="A3149" s="99"/>
    </row>
    <row r="3150" spans="1:1" x14ac:dyDescent="0.2">
      <c r="A3150" s="99"/>
    </row>
    <row r="3151" spans="1:1" x14ac:dyDescent="0.2">
      <c r="A3151" s="99"/>
    </row>
    <row r="3152" spans="1:1" x14ac:dyDescent="0.2">
      <c r="A3152" s="99"/>
    </row>
    <row r="3153" spans="1:1" x14ac:dyDescent="0.2">
      <c r="A3153" s="99"/>
    </row>
    <row r="3154" spans="1:1" x14ac:dyDescent="0.2">
      <c r="A3154" s="99"/>
    </row>
    <row r="3155" spans="1:1" x14ac:dyDescent="0.2">
      <c r="A3155" s="99"/>
    </row>
    <row r="3156" spans="1:1" x14ac:dyDescent="0.2">
      <c r="A3156" s="99"/>
    </row>
    <row r="3157" spans="1:1" x14ac:dyDescent="0.2">
      <c r="A3157" s="99"/>
    </row>
    <row r="3158" spans="1:1" x14ac:dyDescent="0.2">
      <c r="A3158" s="99"/>
    </row>
    <row r="3159" spans="1:1" x14ac:dyDescent="0.2">
      <c r="A3159" s="99"/>
    </row>
    <row r="3160" spans="1:1" x14ac:dyDescent="0.2">
      <c r="A3160" s="99"/>
    </row>
    <row r="3161" spans="1:1" x14ac:dyDescent="0.2">
      <c r="A3161" s="99"/>
    </row>
    <row r="3162" spans="1:1" x14ac:dyDescent="0.2">
      <c r="A3162" s="99"/>
    </row>
    <row r="3163" spans="1:1" x14ac:dyDescent="0.2">
      <c r="A3163" s="99"/>
    </row>
    <row r="3164" spans="1:1" x14ac:dyDescent="0.2">
      <c r="A3164" s="99"/>
    </row>
    <row r="3165" spans="1:1" x14ac:dyDescent="0.2">
      <c r="A3165" s="99"/>
    </row>
    <row r="3166" spans="1:1" x14ac:dyDescent="0.2">
      <c r="A3166" s="99"/>
    </row>
    <row r="3167" spans="1:1" x14ac:dyDescent="0.2">
      <c r="A3167" s="99"/>
    </row>
    <row r="3168" spans="1:1" x14ac:dyDescent="0.2">
      <c r="A3168" s="99"/>
    </row>
    <row r="3169" spans="1:1" x14ac:dyDescent="0.2">
      <c r="A3169" s="99"/>
    </row>
    <row r="3170" spans="1:1" x14ac:dyDescent="0.2">
      <c r="A3170" s="99"/>
    </row>
    <row r="3171" spans="1:1" x14ac:dyDescent="0.2">
      <c r="A3171" s="99"/>
    </row>
    <row r="3172" spans="1:1" x14ac:dyDescent="0.2">
      <c r="A3172" s="99"/>
    </row>
    <row r="3173" spans="1:1" x14ac:dyDescent="0.2">
      <c r="A3173" s="99"/>
    </row>
    <row r="3174" spans="1:1" x14ac:dyDescent="0.2">
      <c r="A3174" s="99"/>
    </row>
    <row r="3175" spans="1:1" x14ac:dyDescent="0.2">
      <c r="A3175" s="99"/>
    </row>
    <row r="3176" spans="1:1" x14ac:dyDescent="0.2">
      <c r="A3176" s="99"/>
    </row>
    <row r="3177" spans="1:1" x14ac:dyDescent="0.2">
      <c r="A3177" s="99"/>
    </row>
    <row r="3178" spans="1:1" x14ac:dyDescent="0.2">
      <c r="A3178" s="99"/>
    </row>
    <row r="3179" spans="1:1" x14ac:dyDescent="0.2">
      <c r="A3179" s="99"/>
    </row>
    <row r="3180" spans="1:1" x14ac:dyDescent="0.2">
      <c r="A3180" s="99"/>
    </row>
    <row r="3181" spans="1:1" x14ac:dyDescent="0.2">
      <c r="A3181" s="99"/>
    </row>
    <row r="3182" spans="1:1" x14ac:dyDescent="0.2">
      <c r="A3182" s="99"/>
    </row>
    <row r="3183" spans="1:1" x14ac:dyDescent="0.2">
      <c r="A3183" s="99"/>
    </row>
    <row r="3184" spans="1:1" x14ac:dyDescent="0.2">
      <c r="A3184" s="99"/>
    </row>
    <row r="3185" spans="1:1" x14ac:dyDescent="0.2">
      <c r="A3185" s="99"/>
    </row>
    <row r="3186" spans="1:1" x14ac:dyDescent="0.2">
      <c r="A3186" s="99"/>
    </row>
    <row r="3187" spans="1:1" x14ac:dyDescent="0.2">
      <c r="A3187" s="99"/>
    </row>
    <row r="3188" spans="1:1" x14ac:dyDescent="0.2">
      <c r="A3188" s="99"/>
    </row>
    <row r="3189" spans="1:1" x14ac:dyDescent="0.2">
      <c r="A3189" s="99"/>
    </row>
    <row r="3190" spans="1:1" x14ac:dyDescent="0.2">
      <c r="A3190" s="99"/>
    </row>
    <row r="3191" spans="1:1" x14ac:dyDescent="0.2">
      <c r="A3191" s="99"/>
    </row>
    <row r="3192" spans="1:1" x14ac:dyDescent="0.2">
      <c r="A3192" s="99"/>
    </row>
    <row r="3193" spans="1:1" x14ac:dyDescent="0.2">
      <c r="A3193" s="99"/>
    </row>
    <row r="3194" spans="1:1" x14ac:dyDescent="0.2">
      <c r="A3194" s="99"/>
    </row>
    <row r="3195" spans="1:1" x14ac:dyDescent="0.2">
      <c r="A3195" s="99"/>
    </row>
    <row r="3196" spans="1:1" x14ac:dyDescent="0.2">
      <c r="A3196" s="99"/>
    </row>
    <row r="3197" spans="1:1" x14ac:dyDescent="0.2">
      <c r="A3197" s="99"/>
    </row>
    <row r="3198" spans="1:1" x14ac:dyDescent="0.2">
      <c r="A3198" s="99"/>
    </row>
    <row r="3199" spans="1:1" x14ac:dyDescent="0.2">
      <c r="A3199" s="99"/>
    </row>
    <row r="3200" spans="1:1" x14ac:dyDescent="0.2">
      <c r="A3200" s="99"/>
    </row>
    <row r="3201" spans="1:1" x14ac:dyDescent="0.2">
      <c r="A3201" s="99"/>
    </row>
    <row r="3202" spans="1:1" x14ac:dyDescent="0.2">
      <c r="A3202" s="99"/>
    </row>
    <row r="3203" spans="1:1" x14ac:dyDescent="0.2">
      <c r="A3203" s="99"/>
    </row>
    <row r="3204" spans="1:1" x14ac:dyDescent="0.2">
      <c r="A3204" s="99"/>
    </row>
    <row r="3205" spans="1:1" x14ac:dyDescent="0.2">
      <c r="A3205" s="99"/>
    </row>
    <row r="3206" spans="1:1" x14ac:dyDescent="0.2">
      <c r="A3206" s="99"/>
    </row>
    <row r="3207" spans="1:1" x14ac:dyDescent="0.2">
      <c r="A3207" s="99"/>
    </row>
    <row r="3208" spans="1:1" x14ac:dyDescent="0.2">
      <c r="A3208" s="99"/>
    </row>
    <row r="3209" spans="1:1" x14ac:dyDescent="0.2">
      <c r="A3209" s="99"/>
    </row>
    <row r="3210" spans="1:1" x14ac:dyDescent="0.2">
      <c r="A3210" s="99"/>
    </row>
    <row r="3211" spans="1:1" x14ac:dyDescent="0.2">
      <c r="A3211" s="99"/>
    </row>
    <row r="3212" spans="1:1" x14ac:dyDescent="0.2">
      <c r="A3212" s="99"/>
    </row>
    <row r="3213" spans="1:1" x14ac:dyDescent="0.2">
      <c r="A3213" s="99"/>
    </row>
    <row r="3214" spans="1:1" x14ac:dyDescent="0.2">
      <c r="A3214" s="99"/>
    </row>
    <row r="3215" spans="1:1" x14ac:dyDescent="0.2">
      <c r="A3215" s="99"/>
    </row>
    <row r="3216" spans="1:1" x14ac:dyDescent="0.2">
      <c r="A3216" s="99"/>
    </row>
    <row r="3217" spans="1:1" x14ac:dyDescent="0.2">
      <c r="A3217" s="99"/>
    </row>
    <row r="3218" spans="1:1" x14ac:dyDescent="0.2">
      <c r="A3218" s="99"/>
    </row>
    <row r="3219" spans="1:1" x14ac:dyDescent="0.2">
      <c r="A3219" s="99"/>
    </row>
    <row r="3220" spans="1:1" x14ac:dyDescent="0.2">
      <c r="A3220" s="99"/>
    </row>
    <row r="3221" spans="1:1" x14ac:dyDescent="0.2">
      <c r="A3221" s="99"/>
    </row>
    <row r="3222" spans="1:1" x14ac:dyDescent="0.2">
      <c r="A3222" s="99"/>
    </row>
    <row r="3223" spans="1:1" x14ac:dyDescent="0.2">
      <c r="A3223" s="99"/>
    </row>
    <row r="3224" spans="1:1" x14ac:dyDescent="0.2">
      <c r="A3224" s="99"/>
    </row>
    <row r="3225" spans="1:1" x14ac:dyDescent="0.2">
      <c r="A3225" s="99"/>
    </row>
    <row r="3226" spans="1:1" x14ac:dyDescent="0.2">
      <c r="A3226" s="99"/>
    </row>
    <row r="3227" spans="1:1" x14ac:dyDescent="0.2">
      <c r="A3227" s="99"/>
    </row>
    <row r="3228" spans="1:1" x14ac:dyDescent="0.2">
      <c r="A3228" s="99"/>
    </row>
    <row r="3229" spans="1:1" x14ac:dyDescent="0.2">
      <c r="A3229" s="99"/>
    </row>
    <row r="3230" spans="1:1" x14ac:dyDescent="0.2">
      <c r="A3230" s="99"/>
    </row>
    <row r="3231" spans="1:1" x14ac:dyDescent="0.2">
      <c r="A3231" s="99"/>
    </row>
    <row r="3232" spans="1:1" x14ac:dyDescent="0.2">
      <c r="A3232" s="99"/>
    </row>
    <row r="3233" spans="1:1" x14ac:dyDescent="0.2">
      <c r="A3233" s="99"/>
    </row>
    <row r="3234" spans="1:1" x14ac:dyDescent="0.2">
      <c r="A3234" s="99"/>
    </row>
    <row r="3235" spans="1:1" x14ac:dyDescent="0.2">
      <c r="A3235" s="99"/>
    </row>
    <row r="3236" spans="1:1" x14ac:dyDescent="0.2">
      <c r="A3236" s="99"/>
    </row>
    <row r="3237" spans="1:1" x14ac:dyDescent="0.2">
      <c r="A3237" s="99"/>
    </row>
    <row r="3238" spans="1:1" x14ac:dyDescent="0.2">
      <c r="A3238" s="99"/>
    </row>
    <row r="3239" spans="1:1" x14ac:dyDescent="0.2">
      <c r="A3239" s="99"/>
    </row>
    <row r="3240" spans="1:1" x14ac:dyDescent="0.2">
      <c r="A3240" s="99"/>
    </row>
    <row r="3241" spans="1:1" x14ac:dyDescent="0.2">
      <c r="A3241" s="99"/>
    </row>
    <row r="3242" spans="1:1" x14ac:dyDescent="0.2">
      <c r="A3242" s="99"/>
    </row>
    <row r="3243" spans="1:1" x14ac:dyDescent="0.2">
      <c r="A3243" s="99"/>
    </row>
    <row r="3244" spans="1:1" x14ac:dyDescent="0.2">
      <c r="A3244" s="99"/>
    </row>
    <row r="3245" spans="1:1" x14ac:dyDescent="0.2">
      <c r="A3245" s="99"/>
    </row>
    <row r="3246" spans="1:1" x14ac:dyDescent="0.2">
      <c r="A3246" s="99"/>
    </row>
    <row r="3247" spans="1:1" x14ac:dyDescent="0.2">
      <c r="A3247" s="99"/>
    </row>
    <row r="3248" spans="1:1" x14ac:dyDescent="0.2">
      <c r="A3248" s="99"/>
    </row>
    <row r="3249" spans="1:1" x14ac:dyDescent="0.2">
      <c r="A3249" s="99"/>
    </row>
    <row r="3250" spans="1:1" x14ac:dyDescent="0.2">
      <c r="A3250" s="99"/>
    </row>
    <row r="3251" spans="1:1" x14ac:dyDescent="0.2">
      <c r="A3251" s="99"/>
    </row>
    <row r="3252" spans="1:1" x14ac:dyDescent="0.2">
      <c r="A3252" s="99"/>
    </row>
    <row r="3253" spans="1:1" x14ac:dyDescent="0.2">
      <c r="A3253" s="99"/>
    </row>
    <row r="3254" spans="1:1" x14ac:dyDescent="0.2">
      <c r="A3254" s="99"/>
    </row>
    <row r="3255" spans="1:1" x14ac:dyDescent="0.2">
      <c r="A3255" s="99"/>
    </row>
    <row r="3256" spans="1:1" x14ac:dyDescent="0.2">
      <c r="A3256" s="99"/>
    </row>
    <row r="3257" spans="1:1" x14ac:dyDescent="0.2">
      <c r="A3257" s="99"/>
    </row>
    <row r="3258" spans="1:1" x14ac:dyDescent="0.2">
      <c r="A3258" s="99"/>
    </row>
    <row r="3259" spans="1:1" x14ac:dyDescent="0.2">
      <c r="A3259" s="99"/>
    </row>
    <row r="3260" spans="1:1" x14ac:dyDescent="0.2">
      <c r="A3260" s="99"/>
    </row>
    <row r="3261" spans="1:1" x14ac:dyDescent="0.2">
      <c r="A3261" s="99"/>
    </row>
    <row r="3262" spans="1:1" x14ac:dyDescent="0.2">
      <c r="A3262" s="99"/>
    </row>
    <row r="3263" spans="1:1" x14ac:dyDescent="0.2">
      <c r="A3263" s="99"/>
    </row>
    <row r="3264" spans="1:1" x14ac:dyDescent="0.2">
      <c r="A3264" s="99"/>
    </row>
    <row r="3265" spans="1:1" x14ac:dyDescent="0.2">
      <c r="A3265" s="99"/>
    </row>
    <row r="3266" spans="1:1" x14ac:dyDescent="0.2">
      <c r="A3266" s="99"/>
    </row>
    <row r="3267" spans="1:1" x14ac:dyDescent="0.2">
      <c r="A3267" s="99"/>
    </row>
    <row r="3268" spans="1:1" x14ac:dyDescent="0.2">
      <c r="A3268" s="99"/>
    </row>
    <row r="3269" spans="1:1" x14ac:dyDescent="0.2">
      <c r="A3269" s="99"/>
    </row>
    <row r="3270" spans="1:1" x14ac:dyDescent="0.2">
      <c r="A3270" s="99"/>
    </row>
    <row r="3271" spans="1:1" x14ac:dyDescent="0.2">
      <c r="A3271" s="99"/>
    </row>
    <row r="3272" spans="1:1" x14ac:dyDescent="0.2">
      <c r="A3272" s="99"/>
    </row>
    <row r="3273" spans="1:1" x14ac:dyDescent="0.2">
      <c r="A3273" s="99"/>
    </row>
    <row r="3274" spans="1:1" x14ac:dyDescent="0.2">
      <c r="A3274" s="99"/>
    </row>
    <row r="3275" spans="1:1" x14ac:dyDescent="0.2">
      <c r="A3275" s="99"/>
    </row>
    <row r="3276" spans="1:1" x14ac:dyDescent="0.2">
      <c r="A3276" s="99"/>
    </row>
    <row r="3277" spans="1:1" x14ac:dyDescent="0.2">
      <c r="A3277" s="99"/>
    </row>
    <row r="3278" spans="1:1" x14ac:dyDescent="0.2">
      <c r="A3278" s="99"/>
    </row>
    <row r="3279" spans="1:1" x14ac:dyDescent="0.2">
      <c r="A3279" s="99"/>
    </row>
    <row r="3280" spans="1:1" x14ac:dyDescent="0.2">
      <c r="A3280" s="99"/>
    </row>
    <row r="3281" spans="1:1" x14ac:dyDescent="0.2">
      <c r="A3281" s="99"/>
    </row>
    <row r="3282" spans="1:1" x14ac:dyDescent="0.2">
      <c r="A3282" s="99"/>
    </row>
    <row r="3283" spans="1:1" x14ac:dyDescent="0.2">
      <c r="A3283" s="99"/>
    </row>
    <row r="3284" spans="1:1" x14ac:dyDescent="0.2">
      <c r="A3284" s="99"/>
    </row>
    <row r="3285" spans="1:1" x14ac:dyDescent="0.2">
      <c r="A3285" s="99"/>
    </row>
    <row r="3286" spans="1:1" x14ac:dyDescent="0.2">
      <c r="A3286" s="99"/>
    </row>
    <row r="3287" spans="1:1" x14ac:dyDescent="0.2">
      <c r="A3287" s="99"/>
    </row>
    <row r="3288" spans="1:1" x14ac:dyDescent="0.2">
      <c r="A3288" s="99"/>
    </row>
    <row r="3289" spans="1:1" x14ac:dyDescent="0.2">
      <c r="A3289" s="99"/>
    </row>
    <row r="3290" spans="1:1" x14ac:dyDescent="0.2">
      <c r="A3290" s="99"/>
    </row>
    <row r="3291" spans="1:1" x14ac:dyDescent="0.2">
      <c r="A3291" s="99"/>
    </row>
    <row r="3292" spans="1:1" x14ac:dyDescent="0.2">
      <c r="A3292" s="99"/>
    </row>
    <row r="3293" spans="1:1" x14ac:dyDescent="0.2">
      <c r="A3293" s="99"/>
    </row>
    <row r="3294" spans="1:1" x14ac:dyDescent="0.2">
      <c r="A3294" s="99"/>
    </row>
    <row r="3295" spans="1:1" x14ac:dyDescent="0.2">
      <c r="A3295" s="99"/>
    </row>
    <row r="3296" spans="1:1" x14ac:dyDescent="0.2">
      <c r="A3296" s="99"/>
    </row>
    <row r="3297" spans="1:1" x14ac:dyDescent="0.2">
      <c r="A3297" s="99"/>
    </row>
    <row r="3298" spans="1:1" x14ac:dyDescent="0.2">
      <c r="A3298" s="99"/>
    </row>
    <row r="3299" spans="1:1" x14ac:dyDescent="0.2">
      <c r="A3299" s="99"/>
    </row>
    <row r="3300" spans="1:1" x14ac:dyDescent="0.2">
      <c r="A3300" s="99"/>
    </row>
    <row r="3301" spans="1:1" x14ac:dyDescent="0.2">
      <c r="A3301" s="99"/>
    </row>
    <row r="3302" spans="1:1" x14ac:dyDescent="0.2">
      <c r="A3302" s="99"/>
    </row>
    <row r="3303" spans="1:1" x14ac:dyDescent="0.2">
      <c r="A3303" s="99"/>
    </row>
    <row r="3304" spans="1:1" x14ac:dyDescent="0.2">
      <c r="A3304" s="99"/>
    </row>
    <row r="3305" spans="1:1" x14ac:dyDescent="0.2">
      <c r="A3305" s="99"/>
    </row>
    <row r="3306" spans="1:1" x14ac:dyDescent="0.2">
      <c r="A3306" s="99"/>
    </row>
    <row r="3307" spans="1:1" x14ac:dyDescent="0.2">
      <c r="A3307" s="99"/>
    </row>
    <row r="3308" spans="1:1" x14ac:dyDescent="0.2">
      <c r="A3308" s="99"/>
    </row>
    <row r="3309" spans="1:1" x14ac:dyDescent="0.2">
      <c r="A3309" s="99"/>
    </row>
    <row r="3310" spans="1:1" x14ac:dyDescent="0.2">
      <c r="A3310" s="99"/>
    </row>
    <row r="3311" spans="1:1" x14ac:dyDescent="0.2">
      <c r="A3311" s="99"/>
    </row>
    <row r="3312" spans="1:1" x14ac:dyDescent="0.2">
      <c r="A3312" s="99"/>
    </row>
    <row r="3313" spans="1:1" x14ac:dyDescent="0.2">
      <c r="A3313" s="99"/>
    </row>
    <row r="3314" spans="1:1" x14ac:dyDescent="0.2">
      <c r="A3314" s="99"/>
    </row>
    <row r="3315" spans="1:1" x14ac:dyDescent="0.2">
      <c r="A3315" s="99"/>
    </row>
    <row r="3316" spans="1:1" x14ac:dyDescent="0.2">
      <c r="A3316" s="99"/>
    </row>
    <row r="3317" spans="1:1" x14ac:dyDescent="0.2">
      <c r="A3317" s="99"/>
    </row>
    <row r="3318" spans="1:1" x14ac:dyDescent="0.2">
      <c r="A3318" s="99"/>
    </row>
    <row r="3319" spans="1:1" x14ac:dyDescent="0.2">
      <c r="A3319" s="99"/>
    </row>
    <row r="3320" spans="1:1" x14ac:dyDescent="0.2">
      <c r="A3320" s="99"/>
    </row>
    <row r="3321" spans="1:1" x14ac:dyDescent="0.2">
      <c r="A3321" s="99"/>
    </row>
    <row r="3322" spans="1:1" x14ac:dyDescent="0.2">
      <c r="A3322" s="99"/>
    </row>
    <row r="3323" spans="1:1" x14ac:dyDescent="0.2">
      <c r="A3323" s="99"/>
    </row>
    <row r="3324" spans="1:1" x14ac:dyDescent="0.2">
      <c r="A3324" s="99"/>
    </row>
    <row r="3325" spans="1:1" x14ac:dyDescent="0.2">
      <c r="A3325" s="99"/>
    </row>
    <row r="3326" spans="1:1" x14ac:dyDescent="0.2">
      <c r="A3326" s="99"/>
    </row>
    <row r="3327" spans="1:1" x14ac:dyDescent="0.2">
      <c r="A3327" s="99"/>
    </row>
    <row r="3328" spans="1:1" x14ac:dyDescent="0.2">
      <c r="A3328" s="99"/>
    </row>
    <row r="3329" spans="1:1" x14ac:dyDescent="0.2">
      <c r="A3329" s="99"/>
    </row>
    <row r="3330" spans="1:1" x14ac:dyDescent="0.2">
      <c r="A3330" s="99"/>
    </row>
    <row r="3331" spans="1:1" x14ac:dyDescent="0.2">
      <c r="A3331" s="99"/>
    </row>
    <row r="3332" spans="1:1" x14ac:dyDescent="0.2">
      <c r="A3332" s="99"/>
    </row>
    <row r="3333" spans="1:1" x14ac:dyDescent="0.2">
      <c r="A3333" s="99"/>
    </row>
    <row r="3334" spans="1:1" x14ac:dyDescent="0.2">
      <c r="A3334" s="99"/>
    </row>
    <row r="3335" spans="1:1" x14ac:dyDescent="0.2">
      <c r="A3335" s="99"/>
    </row>
    <row r="3336" spans="1:1" x14ac:dyDescent="0.2">
      <c r="A3336" s="99"/>
    </row>
    <row r="3337" spans="1:1" x14ac:dyDescent="0.2">
      <c r="A3337" s="99"/>
    </row>
    <row r="3338" spans="1:1" x14ac:dyDescent="0.2">
      <c r="A3338" s="99"/>
    </row>
    <row r="3339" spans="1:1" x14ac:dyDescent="0.2">
      <c r="A3339" s="99"/>
    </row>
    <row r="3340" spans="1:1" x14ac:dyDescent="0.2">
      <c r="A3340" s="99"/>
    </row>
    <row r="3341" spans="1:1" x14ac:dyDescent="0.2">
      <c r="A3341" s="99"/>
    </row>
    <row r="3342" spans="1:1" x14ac:dyDescent="0.2">
      <c r="A3342" s="99"/>
    </row>
    <row r="3343" spans="1:1" x14ac:dyDescent="0.2">
      <c r="A3343" s="99"/>
    </row>
    <row r="3344" spans="1:1" x14ac:dyDescent="0.2">
      <c r="A3344" s="99"/>
    </row>
    <row r="3345" spans="1:1" x14ac:dyDescent="0.2">
      <c r="A3345" s="99"/>
    </row>
    <row r="3346" spans="1:1" x14ac:dyDescent="0.2">
      <c r="A3346" s="99"/>
    </row>
    <row r="3347" spans="1:1" x14ac:dyDescent="0.2">
      <c r="A3347" s="99"/>
    </row>
    <row r="3348" spans="1:1" x14ac:dyDescent="0.2">
      <c r="A3348" s="99"/>
    </row>
    <row r="3349" spans="1:1" x14ac:dyDescent="0.2">
      <c r="A3349" s="99"/>
    </row>
    <row r="3350" spans="1:1" x14ac:dyDescent="0.2">
      <c r="A3350" s="99"/>
    </row>
    <row r="3351" spans="1:1" x14ac:dyDescent="0.2">
      <c r="A3351" s="99"/>
    </row>
    <row r="3352" spans="1:1" x14ac:dyDescent="0.2">
      <c r="A3352" s="99"/>
    </row>
    <row r="3353" spans="1:1" x14ac:dyDescent="0.2">
      <c r="A3353" s="99"/>
    </row>
    <row r="3354" spans="1:1" x14ac:dyDescent="0.2">
      <c r="A3354" s="99"/>
    </row>
    <row r="3355" spans="1:1" x14ac:dyDescent="0.2">
      <c r="A3355" s="99"/>
    </row>
    <row r="3356" spans="1:1" x14ac:dyDescent="0.2">
      <c r="A3356" s="99"/>
    </row>
    <row r="3357" spans="1:1" x14ac:dyDescent="0.2">
      <c r="A3357" s="99"/>
    </row>
    <row r="3358" spans="1:1" x14ac:dyDescent="0.2">
      <c r="A3358" s="99"/>
    </row>
    <row r="3359" spans="1:1" x14ac:dyDescent="0.2">
      <c r="A3359" s="99"/>
    </row>
    <row r="3360" spans="1:1" x14ac:dyDescent="0.2">
      <c r="A3360" s="99"/>
    </row>
    <row r="3361" spans="1:1" x14ac:dyDescent="0.2">
      <c r="A3361" s="99"/>
    </row>
    <row r="3362" spans="1:1" x14ac:dyDescent="0.2">
      <c r="A3362" s="99"/>
    </row>
    <row r="3363" spans="1:1" x14ac:dyDescent="0.2">
      <c r="A3363" s="99"/>
    </row>
    <row r="3364" spans="1:1" x14ac:dyDescent="0.2">
      <c r="A3364" s="99"/>
    </row>
    <row r="3365" spans="1:1" x14ac:dyDescent="0.2">
      <c r="A3365" s="99"/>
    </row>
    <row r="3366" spans="1:1" x14ac:dyDescent="0.2">
      <c r="A3366" s="99"/>
    </row>
    <row r="3367" spans="1:1" x14ac:dyDescent="0.2">
      <c r="A3367" s="99"/>
    </row>
    <row r="3368" spans="1:1" x14ac:dyDescent="0.2">
      <c r="A3368" s="99"/>
    </row>
    <row r="3369" spans="1:1" x14ac:dyDescent="0.2">
      <c r="A3369" s="99"/>
    </row>
    <row r="3370" spans="1:1" x14ac:dyDescent="0.2">
      <c r="A3370" s="99"/>
    </row>
    <row r="3371" spans="1:1" x14ac:dyDescent="0.2">
      <c r="A3371" s="99"/>
    </row>
    <row r="3372" spans="1:1" x14ac:dyDescent="0.2">
      <c r="A3372" s="99"/>
    </row>
    <row r="3373" spans="1:1" x14ac:dyDescent="0.2">
      <c r="A3373" s="99"/>
    </row>
    <row r="3374" spans="1:1" x14ac:dyDescent="0.2">
      <c r="A3374" s="99"/>
    </row>
    <row r="3375" spans="1:1" x14ac:dyDescent="0.2">
      <c r="A3375" s="99"/>
    </row>
    <row r="3376" spans="1:1" x14ac:dyDescent="0.2">
      <c r="A3376" s="99"/>
    </row>
    <row r="3377" spans="1:1" x14ac:dyDescent="0.2">
      <c r="A3377" s="99"/>
    </row>
    <row r="3378" spans="1:1" x14ac:dyDescent="0.2">
      <c r="A3378" s="99"/>
    </row>
    <row r="3379" spans="1:1" x14ac:dyDescent="0.2">
      <c r="A3379" s="99"/>
    </row>
    <row r="3380" spans="1:1" x14ac:dyDescent="0.2">
      <c r="A3380" s="99"/>
    </row>
    <row r="3381" spans="1:1" x14ac:dyDescent="0.2">
      <c r="A3381" s="99"/>
    </row>
    <row r="3382" spans="1:1" x14ac:dyDescent="0.2">
      <c r="A3382" s="99"/>
    </row>
    <row r="3383" spans="1:1" x14ac:dyDescent="0.2">
      <c r="A3383" s="99"/>
    </row>
    <row r="3384" spans="1:1" x14ac:dyDescent="0.2">
      <c r="A3384" s="99"/>
    </row>
    <row r="3385" spans="1:1" x14ac:dyDescent="0.2">
      <c r="A3385" s="99"/>
    </row>
    <row r="3386" spans="1:1" x14ac:dyDescent="0.2">
      <c r="A3386" s="99"/>
    </row>
    <row r="3387" spans="1:1" x14ac:dyDescent="0.2">
      <c r="A3387" s="99"/>
    </row>
    <row r="3388" spans="1:1" x14ac:dyDescent="0.2">
      <c r="A3388" s="99"/>
    </row>
    <row r="3389" spans="1:1" x14ac:dyDescent="0.2">
      <c r="A3389" s="99"/>
    </row>
    <row r="3390" spans="1:1" x14ac:dyDescent="0.2">
      <c r="A3390" s="99"/>
    </row>
    <row r="3391" spans="1:1" x14ac:dyDescent="0.2">
      <c r="A3391" s="99"/>
    </row>
    <row r="3392" spans="1:1" x14ac:dyDescent="0.2">
      <c r="A3392" s="99"/>
    </row>
    <row r="3393" spans="1:1" x14ac:dyDescent="0.2">
      <c r="A3393" s="99"/>
    </row>
    <row r="3394" spans="1:1" x14ac:dyDescent="0.2">
      <c r="A3394" s="99"/>
    </row>
    <row r="3395" spans="1:1" x14ac:dyDescent="0.2">
      <c r="A3395" s="99"/>
    </row>
    <row r="3396" spans="1:1" x14ac:dyDescent="0.2">
      <c r="A3396" s="99"/>
    </row>
    <row r="3397" spans="1:1" x14ac:dyDescent="0.2">
      <c r="A3397" s="99"/>
    </row>
    <row r="3398" spans="1:1" x14ac:dyDescent="0.2">
      <c r="A3398" s="99"/>
    </row>
    <row r="3399" spans="1:1" x14ac:dyDescent="0.2">
      <c r="A3399" s="99"/>
    </row>
    <row r="3400" spans="1:1" x14ac:dyDescent="0.2">
      <c r="A3400" s="99"/>
    </row>
    <row r="3401" spans="1:1" x14ac:dyDescent="0.2">
      <c r="A3401" s="99"/>
    </row>
    <row r="3402" spans="1:1" x14ac:dyDescent="0.2">
      <c r="A3402" s="99"/>
    </row>
    <row r="3403" spans="1:1" x14ac:dyDescent="0.2">
      <c r="A3403" s="99"/>
    </row>
    <row r="3404" spans="1:1" x14ac:dyDescent="0.2">
      <c r="A3404" s="99"/>
    </row>
    <row r="3405" spans="1:1" x14ac:dyDescent="0.2">
      <c r="A3405" s="99"/>
    </row>
    <row r="3406" spans="1:1" x14ac:dyDescent="0.2">
      <c r="A3406" s="99"/>
    </row>
    <row r="3407" spans="1:1" x14ac:dyDescent="0.2">
      <c r="A3407" s="99"/>
    </row>
    <row r="3408" spans="1:1" x14ac:dyDescent="0.2">
      <c r="A3408" s="99"/>
    </row>
    <row r="3409" spans="1:1" x14ac:dyDescent="0.2">
      <c r="A3409" s="99"/>
    </row>
    <row r="3410" spans="1:1" x14ac:dyDescent="0.2">
      <c r="A3410" s="99"/>
    </row>
    <row r="3411" spans="1:1" x14ac:dyDescent="0.2">
      <c r="A3411" s="99"/>
    </row>
    <row r="3412" spans="1:1" x14ac:dyDescent="0.2">
      <c r="A3412" s="99"/>
    </row>
    <row r="3413" spans="1:1" x14ac:dyDescent="0.2">
      <c r="A3413" s="99"/>
    </row>
    <row r="3414" spans="1:1" x14ac:dyDescent="0.2">
      <c r="A3414" s="99"/>
    </row>
    <row r="3415" spans="1:1" x14ac:dyDescent="0.2">
      <c r="A3415" s="99"/>
    </row>
    <row r="3416" spans="1:1" x14ac:dyDescent="0.2">
      <c r="A3416" s="99"/>
    </row>
    <row r="3417" spans="1:1" x14ac:dyDescent="0.2">
      <c r="A3417" s="99"/>
    </row>
    <row r="3418" spans="1:1" x14ac:dyDescent="0.2">
      <c r="A3418" s="99"/>
    </row>
    <row r="3419" spans="1:1" x14ac:dyDescent="0.2">
      <c r="A3419" s="99"/>
    </row>
    <row r="3420" spans="1:1" x14ac:dyDescent="0.2">
      <c r="A3420" s="99"/>
    </row>
    <row r="3421" spans="1:1" x14ac:dyDescent="0.2">
      <c r="A3421" s="99"/>
    </row>
    <row r="3422" spans="1:1" x14ac:dyDescent="0.2">
      <c r="A3422" s="99"/>
    </row>
    <row r="3423" spans="1:1" x14ac:dyDescent="0.2">
      <c r="A3423" s="99"/>
    </row>
    <row r="3424" spans="1:1" x14ac:dyDescent="0.2">
      <c r="A3424" s="99"/>
    </row>
    <row r="3425" spans="1:1" x14ac:dyDescent="0.2">
      <c r="A3425" s="99"/>
    </row>
    <row r="3426" spans="1:1" x14ac:dyDescent="0.2">
      <c r="A3426" s="99"/>
    </row>
    <row r="3427" spans="1:1" x14ac:dyDescent="0.2">
      <c r="A3427" s="99"/>
    </row>
    <row r="3428" spans="1:1" x14ac:dyDescent="0.2">
      <c r="A3428" s="99"/>
    </row>
    <row r="3429" spans="1:1" x14ac:dyDescent="0.2">
      <c r="A3429" s="99"/>
    </row>
    <row r="3430" spans="1:1" x14ac:dyDescent="0.2">
      <c r="A3430" s="99"/>
    </row>
    <row r="3431" spans="1:1" x14ac:dyDescent="0.2">
      <c r="A3431" s="99"/>
    </row>
    <row r="3432" spans="1:1" x14ac:dyDescent="0.2">
      <c r="A3432" s="99"/>
    </row>
    <row r="3433" spans="1:1" x14ac:dyDescent="0.2">
      <c r="A3433" s="99"/>
    </row>
    <row r="3434" spans="1:1" x14ac:dyDescent="0.2">
      <c r="A3434" s="99"/>
    </row>
    <row r="3435" spans="1:1" x14ac:dyDescent="0.2">
      <c r="A3435" s="99"/>
    </row>
    <row r="3436" spans="1:1" x14ac:dyDescent="0.2">
      <c r="A3436" s="99"/>
    </row>
    <row r="3437" spans="1:1" x14ac:dyDescent="0.2">
      <c r="A3437" s="99"/>
    </row>
    <row r="3438" spans="1:1" x14ac:dyDescent="0.2">
      <c r="A3438" s="99"/>
    </row>
    <row r="3439" spans="1:1" x14ac:dyDescent="0.2">
      <c r="A3439" s="99"/>
    </row>
    <row r="3440" spans="1:1" x14ac:dyDescent="0.2">
      <c r="A3440" s="99"/>
    </row>
    <row r="3441" spans="1:1" x14ac:dyDescent="0.2">
      <c r="A3441" s="99"/>
    </row>
    <row r="3442" spans="1:1" x14ac:dyDescent="0.2">
      <c r="A3442" s="99"/>
    </row>
    <row r="3443" spans="1:1" x14ac:dyDescent="0.2">
      <c r="A3443" s="99"/>
    </row>
    <row r="3444" spans="1:1" x14ac:dyDescent="0.2">
      <c r="A3444" s="99"/>
    </row>
    <row r="3445" spans="1:1" x14ac:dyDescent="0.2">
      <c r="A3445" s="99"/>
    </row>
    <row r="3446" spans="1:1" x14ac:dyDescent="0.2">
      <c r="A3446" s="99"/>
    </row>
    <row r="3447" spans="1:1" x14ac:dyDescent="0.2">
      <c r="A3447" s="99"/>
    </row>
    <row r="3448" spans="1:1" x14ac:dyDescent="0.2">
      <c r="A3448" s="99"/>
    </row>
    <row r="3449" spans="1:1" x14ac:dyDescent="0.2">
      <c r="A3449" s="99"/>
    </row>
    <row r="3450" spans="1:1" x14ac:dyDescent="0.2">
      <c r="A3450" s="99"/>
    </row>
    <row r="3451" spans="1:1" x14ac:dyDescent="0.2">
      <c r="A3451" s="99"/>
    </row>
    <row r="3452" spans="1:1" x14ac:dyDescent="0.2">
      <c r="A3452" s="99"/>
    </row>
    <row r="3453" spans="1:1" x14ac:dyDescent="0.2">
      <c r="A3453" s="99"/>
    </row>
    <row r="3454" spans="1:1" x14ac:dyDescent="0.2">
      <c r="A3454" s="99"/>
    </row>
    <row r="3455" spans="1:1" x14ac:dyDescent="0.2">
      <c r="A3455" s="99"/>
    </row>
    <row r="3456" spans="1:1" x14ac:dyDescent="0.2">
      <c r="A3456" s="99"/>
    </row>
    <row r="3457" spans="1:1" x14ac:dyDescent="0.2">
      <c r="A3457" s="99"/>
    </row>
    <row r="3458" spans="1:1" x14ac:dyDescent="0.2">
      <c r="A3458" s="99"/>
    </row>
    <row r="3459" spans="1:1" x14ac:dyDescent="0.2">
      <c r="A3459" s="99"/>
    </row>
    <row r="3460" spans="1:1" x14ac:dyDescent="0.2">
      <c r="A3460" s="99"/>
    </row>
    <row r="3461" spans="1:1" x14ac:dyDescent="0.2">
      <c r="A3461" s="99"/>
    </row>
    <row r="3462" spans="1:1" x14ac:dyDescent="0.2">
      <c r="A3462" s="99"/>
    </row>
    <row r="3463" spans="1:1" x14ac:dyDescent="0.2">
      <c r="A3463" s="99"/>
    </row>
    <row r="3464" spans="1:1" x14ac:dyDescent="0.2">
      <c r="A3464" s="99"/>
    </row>
    <row r="3465" spans="1:1" x14ac:dyDescent="0.2">
      <c r="A3465" s="99"/>
    </row>
    <row r="3466" spans="1:1" x14ac:dyDescent="0.2">
      <c r="A3466" s="99"/>
    </row>
    <row r="3467" spans="1:1" x14ac:dyDescent="0.2">
      <c r="A3467" s="99"/>
    </row>
    <row r="3468" spans="1:1" x14ac:dyDescent="0.2">
      <c r="A3468" s="99"/>
    </row>
    <row r="3469" spans="1:1" x14ac:dyDescent="0.2">
      <c r="A3469" s="99"/>
    </row>
    <row r="3470" spans="1:1" x14ac:dyDescent="0.2">
      <c r="A3470" s="99"/>
    </row>
    <row r="3471" spans="1:1" x14ac:dyDescent="0.2">
      <c r="A3471" s="99"/>
    </row>
    <row r="3472" spans="1:1" x14ac:dyDescent="0.2">
      <c r="A3472" s="99"/>
    </row>
    <row r="3473" spans="1:1" x14ac:dyDescent="0.2">
      <c r="A3473" s="99"/>
    </row>
    <row r="3474" spans="1:1" x14ac:dyDescent="0.2">
      <c r="A3474" s="99"/>
    </row>
    <row r="3475" spans="1:1" x14ac:dyDescent="0.2">
      <c r="A3475" s="99"/>
    </row>
    <row r="3476" spans="1:1" x14ac:dyDescent="0.2">
      <c r="A3476" s="99"/>
    </row>
    <row r="3477" spans="1:1" x14ac:dyDescent="0.2">
      <c r="A3477" s="99"/>
    </row>
    <row r="3478" spans="1:1" x14ac:dyDescent="0.2">
      <c r="A3478" s="99"/>
    </row>
    <row r="3479" spans="1:1" x14ac:dyDescent="0.2">
      <c r="A3479" s="99"/>
    </row>
    <row r="3480" spans="1:1" x14ac:dyDescent="0.2">
      <c r="A3480" s="99"/>
    </row>
    <row r="3481" spans="1:1" x14ac:dyDescent="0.2">
      <c r="A3481" s="99"/>
    </row>
    <row r="3482" spans="1:1" x14ac:dyDescent="0.2">
      <c r="A3482" s="99"/>
    </row>
    <row r="3483" spans="1:1" x14ac:dyDescent="0.2">
      <c r="A3483" s="99"/>
    </row>
    <row r="3484" spans="1:1" x14ac:dyDescent="0.2">
      <c r="A3484" s="99"/>
    </row>
    <row r="3485" spans="1:1" x14ac:dyDescent="0.2">
      <c r="A3485" s="99"/>
    </row>
    <row r="3486" spans="1:1" x14ac:dyDescent="0.2">
      <c r="A3486" s="99"/>
    </row>
    <row r="3487" spans="1:1" x14ac:dyDescent="0.2">
      <c r="A3487" s="99"/>
    </row>
    <row r="3488" spans="1:1" x14ac:dyDescent="0.2">
      <c r="A3488" s="99"/>
    </row>
    <row r="3489" spans="1:1" x14ac:dyDescent="0.2">
      <c r="A3489" s="99"/>
    </row>
    <row r="3490" spans="1:1" x14ac:dyDescent="0.2">
      <c r="A3490" s="99"/>
    </row>
    <row r="3491" spans="1:1" x14ac:dyDescent="0.2">
      <c r="A3491" s="99"/>
    </row>
    <row r="3492" spans="1:1" x14ac:dyDescent="0.2">
      <c r="A3492" s="99"/>
    </row>
    <row r="3493" spans="1:1" x14ac:dyDescent="0.2">
      <c r="A3493" s="99"/>
    </row>
    <row r="3494" spans="1:1" x14ac:dyDescent="0.2">
      <c r="A3494" s="99"/>
    </row>
    <row r="3495" spans="1:1" x14ac:dyDescent="0.2">
      <c r="A3495" s="99"/>
    </row>
    <row r="3496" spans="1:1" x14ac:dyDescent="0.2">
      <c r="A3496" s="99"/>
    </row>
    <row r="3497" spans="1:1" x14ac:dyDescent="0.2">
      <c r="A3497" s="99"/>
    </row>
    <row r="3498" spans="1:1" x14ac:dyDescent="0.2">
      <c r="A3498" s="99"/>
    </row>
    <row r="3499" spans="1:1" x14ac:dyDescent="0.2">
      <c r="A3499" s="99"/>
    </row>
    <row r="3500" spans="1:1" x14ac:dyDescent="0.2">
      <c r="A3500" s="99"/>
    </row>
    <row r="3501" spans="1:1" x14ac:dyDescent="0.2">
      <c r="A3501" s="99"/>
    </row>
    <row r="3502" spans="1:1" x14ac:dyDescent="0.2">
      <c r="A3502" s="99"/>
    </row>
    <row r="3503" spans="1:1" x14ac:dyDescent="0.2">
      <c r="A3503" s="99"/>
    </row>
    <row r="3504" spans="1:1" x14ac:dyDescent="0.2">
      <c r="A3504" s="99"/>
    </row>
    <row r="3505" spans="1:1" x14ac:dyDescent="0.2">
      <c r="A3505" s="99"/>
    </row>
    <row r="3506" spans="1:1" x14ac:dyDescent="0.2">
      <c r="A3506" s="99"/>
    </row>
    <row r="3507" spans="1:1" x14ac:dyDescent="0.2">
      <c r="A3507" s="99"/>
    </row>
    <row r="3508" spans="1:1" x14ac:dyDescent="0.2">
      <c r="A3508" s="99"/>
    </row>
    <row r="3509" spans="1:1" x14ac:dyDescent="0.2">
      <c r="A3509" s="99"/>
    </row>
    <row r="3510" spans="1:1" x14ac:dyDescent="0.2">
      <c r="A3510" s="99"/>
    </row>
    <row r="3511" spans="1:1" x14ac:dyDescent="0.2">
      <c r="A3511" s="99"/>
    </row>
    <row r="3512" spans="1:1" x14ac:dyDescent="0.2">
      <c r="A3512" s="99"/>
    </row>
    <row r="3513" spans="1:1" x14ac:dyDescent="0.2">
      <c r="A3513" s="99"/>
    </row>
    <row r="3514" spans="1:1" x14ac:dyDescent="0.2">
      <c r="A3514" s="99"/>
    </row>
    <row r="3515" spans="1:1" x14ac:dyDescent="0.2">
      <c r="A3515" s="99"/>
    </row>
    <row r="3516" spans="1:1" x14ac:dyDescent="0.2">
      <c r="A3516" s="99"/>
    </row>
    <row r="3517" spans="1:1" x14ac:dyDescent="0.2">
      <c r="A3517" s="99"/>
    </row>
    <row r="3518" spans="1:1" x14ac:dyDescent="0.2">
      <c r="A3518" s="99"/>
    </row>
    <row r="3519" spans="1:1" x14ac:dyDescent="0.2">
      <c r="A3519" s="99"/>
    </row>
    <row r="3520" spans="1:1" x14ac:dyDescent="0.2">
      <c r="A3520" s="99"/>
    </row>
    <row r="3521" spans="1:1" x14ac:dyDescent="0.2">
      <c r="A3521" s="99"/>
    </row>
    <row r="3522" spans="1:1" x14ac:dyDescent="0.2">
      <c r="A3522" s="99"/>
    </row>
    <row r="3523" spans="1:1" x14ac:dyDescent="0.2">
      <c r="A3523" s="99"/>
    </row>
    <row r="3524" spans="1:1" x14ac:dyDescent="0.2">
      <c r="A3524" s="99"/>
    </row>
    <row r="3525" spans="1:1" x14ac:dyDescent="0.2">
      <c r="A3525" s="99"/>
    </row>
    <row r="3526" spans="1:1" x14ac:dyDescent="0.2">
      <c r="A3526" s="99"/>
    </row>
    <row r="3527" spans="1:1" x14ac:dyDescent="0.2">
      <c r="A3527" s="99"/>
    </row>
    <row r="3528" spans="1:1" x14ac:dyDescent="0.2">
      <c r="A3528" s="99"/>
    </row>
    <row r="3529" spans="1:1" x14ac:dyDescent="0.2">
      <c r="A3529" s="99"/>
    </row>
    <row r="3530" spans="1:1" x14ac:dyDescent="0.2">
      <c r="A3530" s="99"/>
    </row>
    <row r="3531" spans="1:1" x14ac:dyDescent="0.2">
      <c r="A3531" s="99"/>
    </row>
    <row r="3532" spans="1:1" x14ac:dyDescent="0.2">
      <c r="A3532" s="99"/>
    </row>
    <row r="3533" spans="1:1" x14ac:dyDescent="0.2">
      <c r="A3533" s="99"/>
    </row>
    <row r="3534" spans="1:1" x14ac:dyDescent="0.2">
      <c r="A3534" s="99"/>
    </row>
    <row r="3535" spans="1:1" x14ac:dyDescent="0.2">
      <c r="A3535" s="99"/>
    </row>
    <row r="3536" spans="1:1" x14ac:dyDescent="0.2">
      <c r="A3536" s="99"/>
    </row>
    <row r="3537" spans="1:1" x14ac:dyDescent="0.2">
      <c r="A3537" s="99"/>
    </row>
    <row r="3538" spans="1:1" x14ac:dyDescent="0.2">
      <c r="A3538" s="99"/>
    </row>
    <row r="3539" spans="1:1" x14ac:dyDescent="0.2">
      <c r="A3539" s="99"/>
    </row>
    <row r="3540" spans="1:1" x14ac:dyDescent="0.2">
      <c r="A3540" s="99"/>
    </row>
    <row r="3541" spans="1:1" x14ac:dyDescent="0.2">
      <c r="A3541" s="99"/>
    </row>
    <row r="3542" spans="1:1" x14ac:dyDescent="0.2">
      <c r="A3542" s="99"/>
    </row>
    <row r="3543" spans="1:1" x14ac:dyDescent="0.2">
      <c r="A3543" s="99"/>
    </row>
    <row r="3544" spans="1:1" x14ac:dyDescent="0.2">
      <c r="A3544" s="99"/>
    </row>
    <row r="3545" spans="1:1" x14ac:dyDescent="0.2">
      <c r="A3545" s="99"/>
    </row>
    <row r="3546" spans="1:1" x14ac:dyDescent="0.2">
      <c r="A3546" s="99"/>
    </row>
    <row r="3547" spans="1:1" x14ac:dyDescent="0.2">
      <c r="A3547" s="99"/>
    </row>
    <row r="3548" spans="1:1" x14ac:dyDescent="0.2">
      <c r="A3548" s="99"/>
    </row>
    <row r="3549" spans="1:1" x14ac:dyDescent="0.2">
      <c r="A3549" s="99"/>
    </row>
    <row r="3550" spans="1:1" x14ac:dyDescent="0.2">
      <c r="A3550" s="99"/>
    </row>
    <row r="3551" spans="1:1" x14ac:dyDescent="0.2">
      <c r="A3551" s="99"/>
    </row>
    <row r="3552" spans="1:1" x14ac:dyDescent="0.2">
      <c r="A3552" s="99"/>
    </row>
    <row r="3553" spans="1:1" x14ac:dyDescent="0.2">
      <c r="A3553" s="99"/>
    </row>
    <row r="3554" spans="1:1" x14ac:dyDescent="0.2">
      <c r="A3554" s="99"/>
    </row>
    <row r="3555" spans="1:1" x14ac:dyDescent="0.2">
      <c r="A3555" s="99"/>
    </row>
    <row r="3556" spans="1:1" x14ac:dyDescent="0.2">
      <c r="A3556" s="99"/>
    </row>
    <row r="3557" spans="1:1" x14ac:dyDescent="0.2">
      <c r="A3557" s="99"/>
    </row>
    <row r="3558" spans="1:1" x14ac:dyDescent="0.2">
      <c r="A3558" s="99"/>
    </row>
    <row r="3559" spans="1:1" x14ac:dyDescent="0.2">
      <c r="A3559" s="99"/>
    </row>
    <row r="3560" spans="1:1" x14ac:dyDescent="0.2">
      <c r="A3560" s="99"/>
    </row>
    <row r="3561" spans="1:1" x14ac:dyDescent="0.2">
      <c r="A3561" s="99"/>
    </row>
    <row r="3562" spans="1:1" x14ac:dyDescent="0.2">
      <c r="A3562" s="99"/>
    </row>
    <row r="3563" spans="1:1" x14ac:dyDescent="0.2">
      <c r="A3563" s="99"/>
    </row>
    <row r="3564" spans="1:1" x14ac:dyDescent="0.2">
      <c r="A3564" s="99"/>
    </row>
    <row r="3565" spans="1:1" x14ac:dyDescent="0.2">
      <c r="A3565" s="99"/>
    </row>
    <row r="3566" spans="1:1" x14ac:dyDescent="0.2">
      <c r="A3566" s="99"/>
    </row>
    <row r="3567" spans="1:1" x14ac:dyDescent="0.2">
      <c r="A3567" s="99"/>
    </row>
    <row r="3568" spans="1:1" x14ac:dyDescent="0.2">
      <c r="A3568" s="99"/>
    </row>
    <row r="3569" spans="1:1" x14ac:dyDescent="0.2">
      <c r="A3569" s="99"/>
    </row>
    <row r="3570" spans="1:1" x14ac:dyDescent="0.2">
      <c r="A3570" s="99"/>
    </row>
    <row r="3571" spans="1:1" x14ac:dyDescent="0.2">
      <c r="A3571" s="99"/>
    </row>
    <row r="3572" spans="1:1" x14ac:dyDescent="0.2">
      <c r="A3572" s="99"/>
    </row>
    <row r="3573" spans="1:1" x14ac:dyDescent="0.2">
      <c r="A3573" s="99"/>
    </row>
    <row r="3574" spans="1:1" x14ac:dyDescent="0.2">
      <c r="A3574" s="99"/>
    </row>
    <row r="3575" spans="1:1" x14ac:dyDescent="0.2">
      <c r="A3575" s="99"/>
    </row>
    <row r="3576" spans="1:1" x14ac:dyDescent="0.2">
      <c r="A3576" s="99"/>
    </row>
    <row r="3577" spans="1:1" x14ac:dyDescent="0.2">
      <c r="A3577" s="99"/>
    </row>
    <row r="3578" spans="1:1" x14ac:dyDescent="0.2">
      <c r="A3578" s="99"/>
    </row>
    <row r="3579" spans="1:1" x14ac:dyDescent="0.2">
      <c r="A3579" s="99"/>
    </row>
    <row r="3580" spans="1:1" x14ac:dyDescent="0.2">
      <c r="A3580" s="99"/>
    </row>
    <row r="3581" spans="1:1" x14ac:dyDescent="0.2">
      <c r="A3581" s="99"/>
    </row>
    <row r="3582" spans="1:1" x14ac:dyDescent="0.2">
      <c r="A3582" s="99"/>
    </row>
    <row r="3583" spans="1:1" x14ac:dyDescent="0.2">
      <c r="A3583" s="99"/>
    </row>
    <row r="3584" spans="1:1" x14ac:dyDescent="0.2">
      <c r="A3584" s="99"/>
    </row>
    <row r="3585" spans="1:1" x14ac:dyDescent="0.2">
      <c r="A3585" s="99"/>
    </row>
    <row r="3586" spans="1:1" x14ac:dyDescent="0.2">
      <c r="A3586" s="99"/>
    </row>
    <row r="3587" spans="1:1" x14ac:dyDescent="0.2">
      <c r="A3587" s="99"/>
    </row>
    <row r="3588" spans="1:1" x14ac:dyDescent="0.2">
      <c r="A3588" s="99"/>
    </row>
    <row r="3589" spans="1:1" x14ac:dyDescent="0.2">
      <c r="A3589" s="99"/>
    </row>
    <row r="3590" spans="1:1" x14ac:dyDescent="0.2">
      <c r="A3590" s="99"/>
    </row>
    <row r="3591" spans="1:1" x14ac:dyDescent="0.2">
      <c r="A3591" s="99"/>
    </row>
    <row r="3592" spans="1:1" x14ac:dyDescent="0.2">
      <c r="A3592" s="99"/>
    </row>
    <row r="3593" spans="1:1" x14ac:dyDescent="0.2">
      <c r="A3593" s="99"/>
    </row>
    <row r="3594" spans="1:1" x14ac:dyDescent="0.2">
      <c r="A3594" s="99"/>
    </row>
    <row r="3595" spans="1:1" x14ac:dyDescent="0.2">
      <c r="A3595" s="99"/>
    </row>
    <row r="3596" spans="1:1" x14ac:dyDescent="0.2">
      <c r="A3596" s="99"/>
    </row>
    <row r="3597" spans="1:1" x14ac:dyDescent="0.2">
      <c r="A3597" s="99"/>
    </row>
    <row r="3598" spans="1:1" x14ac:dyDescent="0.2">
      <c r="A3598" s="99"/>
    </row>
    <row r="3599" spans="1:1" x14ac:dyDescent="0.2">
      <c r="A3599" s="99"/>
    </row>
    <row r="3600" spans="1:1" x14ac:dyDescent="0.2">
      <c r="A3600" s="99"/>
    </row>
    <row r="3601" spans="1:1" x14ac:dyDescent="0.2">
      <c r="A3601" s="99"/>
    </row>
    <row r="3602" spans="1:1" x14ac:dyDescent="0.2">
      <c r="A3602" s="99"/>
    </row>
    <row r="3603" spans="1:1" x14ac:dyDescent="0.2">
      <c r="A3603" s="99"/>
    </row>
    <row r="3604" spans="1:1" x14ac:dyDescent="0.2">
      <c r="A3604" s="99"/>
    </row>
    <row r="3605" spans="1:1" x14ac:dyDescent="0.2">
      <c r="A3605" s="99"/>
    </row>
    <row r="3606" spans="1:1" x14ac:dyDescent="0.2">
      <c r="A3606" s="99"/>
    </row>
    <row r="3607" spans="1:1" x14ac:dyDescent="0.2">
      <c r="A3607" s="99"/>
    </row>
    <row r="3608" spans="1:1" x14ac:dyDescent="0.2">
      <c r="A3608" s="99"/>
    </row>
    <row r="3609" spans="1:1" x14ac:dyDescent="0.2">
      <c r="A3609" s="99"/>
    </row>
    <row r="3610" spans="1:1" x14ac:dyDescent="0.2">
      <c r="A3610" s="99"/>
    </row>
    <row r="3611" spans="1:1" x14ac:dyDescent="0.2">
      <c r="A3611" s="99"/>
    </row>
    <row r="3612" spans="1:1" x14ac:dyDescent="0.2">
      <c r="A3612" s="99"/>
    </row>
    <row r="3613" spans="1:1" x14ac:dyDescent="0.2">
      <c r="A3613" s="99"/>
    </row>
    <row r="3614" spans="1:1" x14ac:dyDescent="0.2">
      <c r="A3614" s="99"/>
    </row>
    <row r="3615" spans="1:1" x14ac:dyDescent="0.2">
      <c r="A3615" s="99"/>
    </row>
    <row r="3616" spans="1:1" x14ac:dyDescent="0.2">
      <c r="A3616" s="99"/>
    </row>
    <row r="3617" spans="1:1" x14ac:dyDescent="0.2">
      <c r="A3617" s="99"/>
    </row>
    <row r="3618" spans="1:1" x14ac:dyDescent="0.2">
      <c r="A3618" s="99"/>
    </row>
    <row r="3619" spans="1:1" x14ac:dyDescent="0.2">
      <c r="A3619" s="99"/>
    </row>
    <row r="3620" spans="1:1" x14ac:dyDescent="0.2">
      <c r="A3620" s="99"/>
    </row>
    <row r="3621" spans="1:1" x14ac:dyDescent="0.2">
      <c r="A3621" s="99"/>
    </row>
    <row r="3622" spans="1:1" x14ac:dyDescent="0.2">
      <c r="A3622" s="99"/>
    </row>
    <row r="3623" spans="1:1" x14ac:dyDescent="0.2">
      <c r="A3623" s="99"/>
    </row>
    <row r="3624" spans="1:1" x14ac:dyDescent="0.2">
      <c r="A3624" s="99"/>
    </row>
    <row r="3625" spans="1:1" x14ac:dyDescent="0.2">
      <c r="A3625" s="99"/>
    </row>
    <row r="3626" spans="1:1" x14ac:dyDescent="0.2">
      <c r="A3626" s="99"/>
    </row>
    <row r="3627" spans="1:1" x14ac:dyDescent="0.2">
      <c r="A3627" s="99"/>
    </row>
    <row r="3628" spans="1:1" x14ac:dyDescent="0.2">
      <c r="A3628" s="99"/>
    </row>
    <row r="3629" spans="1:1" x14ac:dyDescent="0.2">
      <c r="A3629" s="99"/>
    </row>
    <row r="3630" spans="1:1" x14ac:dyDescent="0.2">
      <c r="A3630" s="99"/>
    </row>
    <row r="3631" spans="1:1" x14ac:dyDescent="0.2">
      <c r="A3631" s="99"/>
    </row>
    <row r="3632" spans="1:1" x14ac:dyDescent="0.2">
      <c r="A3632" s="99"/>
    </row>
    <row r="3633" spans="1:1" x14ac:dyDescent="0.2">
      <c r="A3633" s="99"/>
    </row>
    <row r="3634" spans="1:1" x14ac:dyDescent="0.2">
      <c r="A3634" s="99"/>
    </row>
    <row r="3635" spans="1:1" x14ac:dyDescent="0.2">
      <c r="A3635" s="99"/>
    </row>
    <row r="3636" spans="1:1" x14ac:dyDescent="0.2">
      <c r="A3636" s="99"/>
    </row>
    <row r="3637" spans="1:1" x14ac:dyDescent="0.2">
      <c r="A3637" s="99"/>
    </row>
    <row r="3638" spans="1:1" x14ac:dyDescent="0.2">
      <c r="A3638" s="99"/>
    </row>
    <row r="3639" spans="1:1" x14ac:dyDescent="0.2">
      <c r="A3639" s="99"/>
    </row>
    <row r="3640" spans="1:1" x14ac:dyDescent="0.2">
      <c r="A3640" s="99"/>
    </row>
    <row r="3641" spans="1:1" x14ac:dyDescent="0.2">
      <c r="A3641" s="99"/>
    </row>
    <row r="3642" spans="1:1" x14ac:dyDescent="0.2">
      <c r="A3642" s="99"/>
    </row>
    <row r="3643" spans="1:1" x14ac:dyDescent="0.2">
      <c r="A3643" s="99"/>
    </row>
    <row r="3644" spans="1:1" x14ac:dyDescent="0.2">
      <c r="A3644" s="99"/>
    </row>
    <row r="3645" spans="1:1" x14ac:dyDescent="0.2">
      <c r="A3645" s="99"/>
    </row>
    <row r="3646" spans="1:1" x14ac:dyDescent="0.2">
      <c r="A3646" s="99"/>
    </row>
    <row r="3647" spans="1:1" x14ac:dyDescent="0.2">
      <c r="A3647" s="99"/>
    </row>
    <row r="3648" spans="1:1" x14ac:dyDescent="0.2">
      <c r="A3648" s="99"/>
    </row>
    <row r="3649" spans="1:1" x14ac:dyDescent="0.2">
      <c r="A3649" s="99"/>
    </row>
    <row r="3650" spans="1:1" x14ac:dyDescent="0.2">
      <c r="A3650" s="99"/>
    </row>
    <row r="3651" spans="1:1" x14ac:dyDescent="0.2">
      <c r="A3651" s="99"/>
    </row>
    <row r="3652" spans="1:1" x14ac:dyDescent="0.2">
      <c r="A3652" s="99"/>
    </row>
    <row r="3653" spans="1:1" x14ac:dyDescent="0.2">
      <c r="A3653" s="99"/>
    </row>
    <row r="3654" spans="1:1" x14ac:dyDescent="0.2">
      <c r="A3654" s="99"/>
    </row>
    <row r="3655" spans="1:1" x14ac:dyDescent="0.2">
      <c r="A3655" s="99"/>
    </row>
    <row r="3656" spans="1:1" x14ac:dyDescent="0.2">
      <c r="A3656" s="99"/>
    </row>
    <row r="3657" spans="1:1" x14ac:dyDescent="0.2">
      <c r="A3657" s="99"/>
    </row>
    <row r="3658" spans="1:1" x14ac:dyDescent="0.2">
      <c r="A3658" s="99"/>
    </row>
    <row r="3659" spans="1:1" x14ac:dyDescent="0.2">
      <c r="A3659" s="99"/>
    </row>
    <row r="3660" spans="1:1" x14ac:dyDescent="0.2">
      <c r="A3660" s="99"/>
    </row>
    <row r="3661" spans="1:1" x14ac:dyDescent="0.2">
      <c r="A3661" s="99"/>
    </row>
    <row r="3662" spans="1:1" x14ac:dyDescent="0.2">
      <c r="A3662" s="99"/>
    </row>
    <row r="3663" spans="1:1" x14ac:dyDescent="0.2">
      <c r="A3663" s="99"/>
    </row>
    <row r="3664" spans="1:1" x14ac:dyDescent="0.2">
      <c r="A3664" s="99"/>
    </row>
    <row r="3665" spans="1:1" x14ac:dyDescent="0.2">
      <c r="A3665" s="99"/>
    </row>
    <row r="3666" spans="1:1" x14ac:dyDescent="0.2">
      <c r="A3666" s="99"/>
    </row>
    <row r="3667" spans="1:1" x14ac:dyDescent="0.2">
      <c r="A3667" s="99"/>
    </row>
    <row r="3668" spans="1:1" x14ac:dyDescent="0.2">
      <c r="A3668" s="99"/>
    </row>
    <row r="3669" spans="1:1" x14ac:dyDescent="0.2">
      <c r="A3669" s="99"/>
    </row>
    <row r="3670" spans="1:1" x14ac:dyDescent="0.2">
      <c r="A3670" s="99"/>
    </row>
    <row r="3671" spans="1:1" x14ac:dyDescent="0.2">
      <c r="A3671" s="99"/>
    </row>
    <row r="3672" spans="1:1" x14ac:dyDescent="0.2">
      <c r="A3672" s="99"/>
    </row>
    <row r="3673" spans="1:1" x14ac:dyDescent="0.2">
      <c r="A3673" s="99"/>
    </row>
    <row r="3674" spans="1:1" x14ac:dyDescent="0.2">
      <c r="A3674" s="99"/>
    </row>
    <row r="3675" spans="1:1" x14ac:dyDescent="0.2">
      <c r="A3675" s="99"/>
    </row>
    <row r="3676" spans="1:1" x14ac:dyDescent="0.2">
      <c r="A3676" s="99"/>
    </row>
    <row r="3677" spans="1:1" x14ac:dyDescent="0.2">
      <c r="A3677" s="99"/>
    </row>
    <row r="3678" spans="1:1" x14ac:dyDescent="0.2">
      <c r="A3678" s="99"/>
    </row>
    <row r="3679" spans="1:1" x14ac:dyDescent="0.2">
      <c r="A3679" s="99"/>
    </row>
    <row r="3680" spans="1:1" x14ac:dyDescent="0.2">
      <c r="A3680" s="99"/>
    </row>
    <row r="3681" spans="1:1" x14ac:dyDescent="0.2">
      <c r="A3681" s="99"/>
    </row>
    <row r="3682" spans="1:1" x14ac:dyDescent="0.2">
      <c r="A3682" s="99"/>
    </row>
    <row r="3683" spans="1:1" x14ac:dyDescent="0.2">
      <c r="A3683" s="99"/>
    </row>
    <row r="3684" spans="1:1" x14ac:dyDescent="0.2">
      <c r="A3684" s="99"/>
    </row>
    <row r="3685" spans="1:1" x14ac:dyDescent="0.2">
      <c r="A3685" s="99"/>
    </row>
    <row r="3686" spans="1:1" x14ac:dyDescent="0.2">
      <c r="A3686" s="99"/>
    </row>
    <row r="3687" spans="1:1" x14ac:dyDescent="0.2">
      <c r="A3687" s="99"/>
    </row>
    <row r="3688" spans="1:1" x14ac:dyDescent="0.2">
      <c r="A3688" s="99"/>
    </row>
    <row r="3689" spans="1:1" x14ac:dyDescent="0.2">
      <c r="A3689" s="99"/>
    </row>
    <row r="3690" spans="1:1" x14ac:dyDescent="0.2">
      <c r="A3690" s="99"/>
    </row>
    <row r="3691" spans="1:1" x14ac:dyDescent="0.2">
      <c r="A3691" s="99"/>
    </row>
    <row r="3692" spans="1:1" x14ac:dyDescent="0.2">
      <c r="A3692" s="99"/>
    </row>
    <row r="3693" spans="1:1" x14ac:dyDescent="0.2">
      <c r="A3693" s="99"/>
    </row>
    <row r="3694" spans="1:1" x14ac:dyDescent="0.2">
      <c r="A3694" s="99"/>
    </row>
    <row r="3695" spans="1:1" x14ac:dyDescent="0.2">
      <c r="A3695" s="99"/>
    </row>
    <row r="3696" spans="1:1" x14ac:dyDescent="0.2">
      <c r="A3696" s="99"/>
    </row>
    <row r="3697" spans="1:1" x14ac:dyDescent="0.2">
      <c r="A3697" s="99"/>
    </row>
    <row r="3698" spans="1:1" x14ac:dyDescent="0.2">
      <c r="A3698" s="99"/>
    </row>
    <row r="3699" spans="1:1" x14ac:dyDescent="0.2">
      <c r="A3699" s="99"/>
    </row>
    <row r="3700" spans="1:1" x14ac:dyDescent="0.2">
      <c r="A3700" s="99"/>
    </row>
    <row r="3701" spans="1:1" x14ac:dyDescent="0.2">
      <c r="A3701" s="99"/>
    </row>
    <row r="3702" spans="1:1" x14ac:dyDescent="0.2">
      <c r="A3702" s="99"/>
    </row>
    <row r="3703" spans="1:1" x14ac:dyDescent="0.2">
      <c r="A3703" s="99"/>
    </row>
    <row r="3704" spans="1:1" x14ac:dyDescent="0.2">
      <c r="A3704" s="99"/>
    </row>
    <row r="3705" spans="1:1" x14ac:dyDescent="0.2">
      <c r="A3705" s="99"/>
    </row>
    <row r="3706" spans="1:1" x14ac:dyDescent="0.2">
      <c r="A3706" s="99"/>
    </row>
    <row r="3707" spans="1:1" x14ac:dyDescent="0.2">
      <c r="A3707" s="99"/>
    </row>
    <row r="3708" spans="1:1" x14ac:dyDescent="0.2">
      <c r="A3708" s="99"/>
    </row>
    <row r="3709" spans="1:1" x14ac:dyDescent="0.2">
      <c r="A3709" s="99"/>
    </row>
    <row r="3710" spans="1:1" x14ac:dyDescent="0.2">
      <c r="A3710" s="99"/>
    </row>
    <row r="3711" spans="1:1" x14ac:dyDescent="0.2">
      <c r="A3711" s="99"/>
    </row>
    <row r="3712" spans="1:1" x14ac:dyDescent="0.2">
      <c r="A3712" s="99"/>
    </row>
    <row r="3713" spans="1:1" x14ac:dyDescent="0.2">
      <c r="A3713" s="99"/>
    </row>
    <row r="3714" spans="1:1" x14ac:dyDescent="0.2">
      <c r="A3714" s="99"/>
    </row>
    <row r="3715" spans="1:1" x14ac:dyDescent="0.2">
      <c r="A3715" s="99"/>
    </row>
    <row r="3716" spans="1:1" x14ac:dyDescent="0.2">
      <c r="A3716" s="99"/>
    </row>
    <row r="3717" spans="1:1" x14ac:dyDescent="0.2">
      <c r="A3717" s="99"/>
    </row>
    <row r="3718" spans="1:1" x14ac:dyDescent="0.2">
      <c r="A3718" s="99"/>
    </row>
    <row r="3719" spans="1:1" x14ac:dyDescent="0.2">
      <c r="A3719" s="99"/>
    </row>
    <row r="3720" spans="1:1" x14ac:dyDescent="0.2">
      <c r="A3720" s="99"/>
    </row>
    <row r="3721" spans="1:1" x14ac:dyDescent="0.2">
      <c r="A3721" s="99"/>
    </row>
    <row r="3722" spans="1:1" x14ac:dyDescent="0.2">
      <c r="A3722" s="99"/>
    </row>
    <row r="3723" spans="1:1" x14ac:dyDescent="0.2">
      <c r="A3723" s="99"/>
    </row>
    <row r="3724" spans="1:1" x14ac:dyDescent="0.2">
      <c r="A3724" s="99"/>
    </row>
    <row r="3725" spans="1:1" x14ac:dyDescent="0.2">
      <c r="A3725" s="99"/>
    </row>
    <row r="3726" spans="1:1" x14ac:dyDescent="0.2">
      <c r="A3726" s="99"/>
    </row>
    <row r="3727" spans="1:1" x14ac:dyDescent="0.2">
      <c r="A3727" s="99"/>
    </row>
    <row r="3728" spans="1:1" x14ac:dyDescent="0.2">
      <c r="A3728" s="99"/>
    </row>
    <row r="3729" spans="1:1" x14ac:dyDescent="0.2">
      <c r="A3729" s="99"/>
    </row>
    <row r="3730" spans="1:1" x14ac:dyDescent="0.2">
      <c r="A3730" s="99"/>
    </row>
    <row r="3731" spans="1:1" x14ac:dyDescent="0.2">
      <c r="A3731" s="99"/>
    </row>
    <row r="3732" spans="1:1" x14ac:dyDescent="0.2">
      <c r="A3732" s="99"/>
    </row>
    <row r="3733" spans="1:1" x14ac:dyDescent="0.2">
      <c r="A3733" s="99"/>
    </row>
    <row r="3734" spans="1:1" x14ac:dyDescent="0.2">
      <c r="A3734" s="99"/>
    </row>
    <row r="3735" spans="1:1" x14ac:dyDescent="0.2">
      <c r="A3735" s="99"/>
    </row>
    <row r="3736" spans="1:1" x14ac:dyDescent="0.2">
      <c r="A3736" s="99"/>
    </row>
    <row r="3737" spans="1:1" x14ac:dyDescent="0.2">
      <c r="A3737" s="99"/>
    </row>
    <row r="3738" spans="1:1" x14ac:dyDescent="0.2">
      <c r="A3738" s="99"/>
    </row>
    <row r="3739" spans="1:1" x14ac:dyDescent="0.2">
      <c r="A3739" s="99"/>
    </row>
    <row r="3740" spans="1:1" x14ac:dyDescent="0.2">
      <c r="A3740" s="99"/>
    </row>
    <row r="3741" spans="1:1" x14ac:dyDescent="0.2">
      <c r="A3741" s="99"/>
    </row>
    <row r="3742" spans="1:1" x14ac:dyDescent="0.2">
      <c r="A3742" s="99"/>
    </row>
    <row r="3743" spans="1:1" x14ac:dyDescent="0.2">
      <c r="A3743" s="99"/>
    </row>
    <row r="3744" spans="1:1" x14ac:dyDescent="0.2">
      <c r="A3744" s="99"/>
    </row>
    <row r="3745" spans="1:1" x14ac:dyDescent="0.2">
      <c r="A3745" s="99"/>
    </row>
    <row r="3746" spans="1:1" x14ac:dyDescent="0.2">
      <c r="A3746" s="99"/>
    </row>
    <row r="3747" spans="1:1" x14ac:dyDescent="0.2">
      <c r="A3747" s="99"/>
    </row>
    <row r="3748" spans="1:1" x14ac:dyDescent="0.2">
      <c r="A3748" s="99"/>
    </row>
    <row r="3749" spans="1:1" x14ac:dyDescent="0.2">
      <c r="A3749" s="99"/>
    </row>
    <row r="3750" spans="1:1" x14ac:dyDescent="0.2">
      <c r="A3750" s="99"/>
    </row>
    <row r="3751" spans="1:1" x14ac:dyDescent="0.2">
      <c r="A3751" s="99"/>
    </row>
    <row r="3752" spans="1:1" x14ac:dyDescent="0.2">
      <c r="A3752" s="99"/>
    </row>
    <row r="3753" spans="1:1" x14ac:dyDescent="0.2">
      <c r="A3753" s="99"/>
    </row>
    <row r="3754" spans="1:1" x14ac:dyDescent="0.2">
      <c r="A3754" s="99"/>
    </row>
    <row r="3755" spans="1:1" x14ac:dyDescent="0.2">
      <c r="A3755" s="99"/>
    </row>
    <row r="3756" spans="1:1" x14ac:dyDescent="0.2">
      <c r="A3756" s="99"/>
    </row>
    <row r="3757" spans="1:1" x14ac:dyDescent="0.2">
      <c r="A3757" s="99"/>
    </row>
    <row r="3758" spans="1:1" x14ac:dyDescent="0.2">
      <c r="A3758" s="99"/>
    </row>
    <row r="3759" spans="1:1" x14ac:dyDescent="0.2">
      <c r="A3759" s="99"/>
    </row>
    <row r="3760" spans="1:1" x14ac:dyDescent="0.2">
      <c r="A3760" s="99"/>
    </row>
    <row r="3761" spans="1:1" x14ac:dyDescent="0.2">
      <c r="A3761" s="99"/>
    </row>
    <row r="3762" spans="1:1" x14ac:dyDescent="0.2">
      <c r="A3762" s="99"/>
    </row>
    <row r="3763" spans="1:1" x14ac:dyDescent="0.2">
      <c r="A3763" s="99"/>
    </row>
    <row r="3764" spans="1:1" x14ac:dyDescent="0.2">
      <c r="A3764" s="99"/>
    </row>
    <row r="3765" spans="1:1" x14ac:dyDescent="0.2">
      <c r="A3765" s="99"/>
    </row>
    <row r="3766" spans="1:1" x14ac:dyDescent="0.2">
      <c r="A3766" s="99"/>
    </row>
    <row r="3767" spans="1:1" x14ac:dyDescent="0.2">
      <c r="A3767" s="99"/>
    </row>
    <row r="3768" spans="1:1" x14ac:dyDescent="0.2">
      <c r="A3768" s="99"/>
    </row>
    <row r="3769" spans="1:1" x14ac:dyDescent="0.2">
      <c r="A3769" s="99"/>
    </row>
    <row r="3770" spans="1:1" x14ac:dyDescent="0.2">
      <c r="A3770" s="99"/>
    </row>
    <row r="3771" spans="1:1" x14ac:dyDescent="0.2">
      <c r="A3771" s="99"/>
    </row>
    <row r="3772" spans="1:1" x14ac:dyDescent="0.2">
      <c r="A3772" s="99"/>
    </row>
    <row r="3773" spans="1:1" x14ac:dyDescent="0.2">
      <c r="A3773" s="99"/>
    </row>
    <row r="3774" spans="1:1" x14ac:dyDescent="0.2">
      <c r="A3774" s="99"/>
    </row>
    <row r="3775" spans="1:1" x14ac:dyDescent="0.2">
      <c r="A3775" s="99"/>
    </row>
    <row r="3776" spans="1:1" x14ac:dyDescent="0.2">
      <c r="A3776" s="99"/>
    </row>
    <row r="3777" spans="1:1" x14ac:dyDescent="0.2">
      <c r="A3777" s="99"/>
    </row>
    <row r="3778" spans="1:1" x14ac:dyDescent="0.2">
      <c r="A3778" s="99"/>
    </row>
    <row r="3779" spans="1:1" x14ac:dyDescent="0.2">
      <c r="A3779" s="99"/>
    </row>
    <row r="3780" spans="1:1" x14ac:dyDescent="0.2">
      <c r="A3780" s="99"/>
    </row>
    <row r="3781" spans="1:1" x14ac:dyDescent="0.2">
      <c r="A3781" s="99"/>
    </row>
    <row r="3782" spans="1:1" x14ac:dyDescent="0.2">
      <c r="A3782" s="99"/>
    </row>
    <row r="3783" spans="1:1" x14ac:dyDescent="0.2">
      <c r="A3783" s="99"/>
    </row>
    <row r="3784" spans="1:1" x14ac:dyDescent="0.2">
      <c r="A3784" s="99"/>
    </row>
    <row r="3785" spans="1:1" x14ac:dyDescent="0.2">
      <c r="A3785" s="99"/>
    </row>
    <row r="3786" spans="1:1" x14ac:dyDescent="0.2">
      <c r="A3786" s="99"/>
    </row>
    <row r="3787" spans="1:1" x14ac:dyDescent="0.2">
      <c r="A3787" s="99"/>
    </row>
    <row r="3788" spans="1:1" x14ac:dyDescent="0.2">
      <c r="A3788" s="99"/>
    </row>
    <row r="3789" spans="1:1" x14ac:dyDescent="0.2">
      <c r="A3789" s="99"/>
    </row>
    <row r="3790" spans="1:1" x14ac:dyDescent="0.2">
      <c r="A3790" s="99"/>
    </row>
    <row r="3791" spans="1:1" x14ac:dyDescent="0.2">
      <c r="A3791" s="99"/>
    </row>
    <row r="3792" spans="1:1" x14ac:dyDescent="0.2">
      <c r="A3792" s="99"/>
    </row>
    <row r="3793" spans="1:1" x14ac:dyDescent="0.2">
      <c r="A3793" s="99"/>
    </row>
    <row r="3794" spans="1:1" x14ac:dyDescent="0.2">
      <c r="A3794" s="99"/>
    </row>
    <row r="3795" spans="1:1" x14ac:dyDescent="0.2">
      <c r="A3795" s="99"/>
    </row>
    <row r="3796" spans="1:1" x14ac:dyDescent="0.2">
      <c r="A3796" s="99"/>
    </row>
    <row r="3797" spans="1:1" x14ac:dyDescent="0.2">
      <c r="A3797" s="99"/>
    </row>
    <row r="3798" spans="1:1" x14ac:dyDescent="0.2">
      <c r="A3798" s="99"/>
    </row>
    <row r="3799" spans="1:1" x14ac:dyDescent="0.2">
      <c r="A3799" s="99"/>
    </row>
    <row r="3800" spans="1:1" x14ac:dyDescent="0.2">
      <c r="A3800" s="99"/>
    </row>
    <row r="3801" spans="1:1" x14ac:dyDescent="0.2">
      <c r="A3801" s="99"/>
    </row>
    <row r="3802" spans="1:1" x14ac:dyDescent="0.2">
      <c r="A3802" s="99"/>
    </row>
    <row r="3803" spans="1:1" x14ac:dyDescent="0.2">
      <c r="A3803" s="99"/>
    </row>
    <row r="3804" spans="1:1" x14ac:dyDescent="0.2">
      <c r="A3804" s="99"/>
    </row>
    <row r="3805" spans="1:1" x14ac:dyDescent="0.2">
      <c r="A3805" s="99"/>
    </row>
    <row r="3806" spans="1:1" x14ac:dyDescent="0.2">
      <c r="A3806" s="99"/>
    </row>
    <row r="3807" spans="1:1" x14ac:dyDescent="0.2">
      <c r="A3807" s="99"/>
    </row>
    <row r="3808" spans="1:1" x14ac:dyDescent="0.2">
      <c r="A3808" s="99"/>
    </row>
    <row r="3809" spans="1:1" x14ac:dyDescent="0.2">
      <c r="A3809" s="99"/>
    </row>
    <row r="3810" spans="1:1" x14ac:dyDescent="0.2">
      <c r="A3810" s="99"/>
    </row>
    <row r="3811" spans="1:1" x14ac:dyDescent="0.2">
      <c r="A3811" s="99"/>
    </row>
    <row r="3812" spans="1:1" x14ac:dyDescent="0.2">
      <c r="A3812" s="99"/>
    </row>
    <row r="3813" spans="1:1" x14ac:dyDescent="0.2">
      <c r="A3813" s="99"/>
    </row>
    <row r="3814" spans="1:1" x14ac:dyDescent="0.2">
      <c r="A3814" s="99"/>
    </row>
    <row r="3815" spans="1:1" x14ac:dyDescent="0.2">
      <c r="A3815" s="99"/>
    </row>
    <row r="3816" spans="1:1" x14ac:dyDescent="0.2">
      <c r="A3816" s="99"/>
    </row>
    <row r="3817" spans="1:1" x14ac:dyDescent="0.2">
      <c r="A3817" s="99"/>
    </row>
    <row r="3818" spans="1:1" x14ac:dyDescent="0.2">
      <c r="A3818" s="99"/>
    </row>
    <row r="3819" spans="1:1" x14ac:dyDescent="0.2">
      <c r="A3819" s="99"/>
    </row>
    <row r="3820" spans="1:1" x14ac:dyDescent="0.2">
      <c r="A3820" s="99"/>
    </row>
    <row r="3821" spans="1:1" x14ac:dyDescent="0.2">
      <c r="A3821" s="99"/>
    </row>
    <row r="3822" spans="1:1" x14ac:dyDescent="0.2">
      <c r="A3822" s="99"/>
    </row>
    <row r="3823" spans="1:1" x14ac:dyDescent="0.2">
      <c r="A3823" s="99"/>
    </row>
    <row r="3824" spans="1:1" x14ac:dyDescent="0.2">
      <c r="A3824" s="99"/>
    </row>
    <row r="3825" spans="1:1" x14ac:dyDescent="0.2">
      <c r="A3825" s="99"/>
    </row>
    <row r="3826" spans="1:1" x14ac:dyDescent="0.2">
      <c r="A3826" s="99"/>
    </row>
    <row r="3827" spans="1:1" x14ac:dyDescent="0.2">
      <c r="A3827" s="99"/>
    </row>
    <row r="3828" spans="1:1" x14ac:dyDescent="0.2">
      <c r="A3828" s="99"/>
    </row>
    <row r="3829" spans="1:1" x14ac:dyDescent="0.2">
      <c r="A3829" s="99"/>
    </row>
    <row r="3830" spans="1:1" x14ac:dyDescent="0.2">
      <c r="A3830" s="99"/>
    </row>
    <row r="3831" spans="1:1" x14ac:dyDescent="0.2">
      <c r="A3831" s="99"/>
    </row>
    <row r="3832" spans="1:1" x14ac:dyDescent="0.2">
      <c r="A3832" s="99"/>
    </row>
    <row r="3833" spans="1:1" x14ac:dyDescent="0.2">
      <c r="A3833" s="99"/>
    </row>
    <row r="3834" spans="1:1" x14ac:dyDescent="0.2">
      <c r="A3834" s="99"/>
    </row>
    <row r="3835" spans="1:1" x14ac:dyDescent="0.2">
      <c r="A3835" s="99"/>
    </row>
    <row r="3836" spans="1:1" x14ac:dyDescent="0.2">
      <c r="A3836" s="99"/>
    </row>
    <row r="3837" spans="1:1" x14ac:dyDescent="0.2">
      <c r="A3837" s="99"/>
    </row>
    <row r="3838" spans="1:1" x14ac:dyDescent="0.2">
      <c r="A3838" s="99"/>
    </row>
    <row r="3839" spans="1:1" x14ac:dyDescent="0.2">
      <c r="A3839" s="99"/>
    </row>
    <row r="3840" spans="1:1" x14ac:dyDescent="0.2">
      <c r="A3840" s="99"/>
    </row>
    <row r="3841" spans="1:1" x14ac:dyDescent="0.2">
      <c r="A3841" s="99"/>
    </row>
    <row r="3842" spans="1:1" x14ac:dyDescent="0.2">
      <c r="A3842" s="99"/>
    </row>
    <row r="3843" spans="1:1" x14ac:dyDescent="0.2">
      <c r="A3843" s="99"/>
    </row>
    <row r="3844" spans="1:1" x14ac:dyDescent="0.2">
      <c r="A3844" s="99"/>
    </row>
    <row r="3845" spans="1:1" x14ac:dyDescent="0.2">
      <c r="A3845" s="99"/>
    </row>
    <row r="3846" spans="1:1" x14ac:dyDescent="0.2">
      <c r="A3846" s="99"/>
    </row>
    <row r="3847" spans="1:1" x14ac:dyDescent="0.2">
      <c r="A3847" s="99"/>
    </row>
    <row r="3848" spans="1:1" x14ac:dyDescent="0.2">
      <c r="A3848" s="99"/>
    </row>
    <row r="3849" spans="1:1" x14ac:dyDescent="0.2">
      <c r="A3849" s="99"/>
    </row>
    <row r="3850" spans="1:1" x14ac:dyDescent="0.2">
      <c r="A3850" s="99"/>
    </row>
    <row r="3851" spans="1:1" x14ac:dyDescent="0.2">
      <c r="A3851" s="99"/>
    </row>
    <row r="3852" spans="1:1" x14ac:dyDescent="0.2">
      <c r="A3852" s="99"/>
    </row>
    <row r="3853" spans="1:1" x14ac:dyDescent="0.2">
      <c r="A3853" s="99"/>
    </row>
    <row r="3854" spans="1:1" x14ac:dyDescent="0.2">
      <c r="A3854" s="99"/>
    </row>
    <row r="3855" spans="1:1" x14ac:dyDescent="0.2">
      <c r="A3855" s="99"/>
    </row>
    <row r="3856" spans="1:1" x14ac:dyDescent="0.2">
      <c r="A3856" s="99"/>
    </row>
    <row r="3857" spans="1:1" x14ac:dyDescent="0.2">
      <c r="A3857" s="99"/>
    </row>
    <row r="3858" spans="1:1" x14ac:dyDescent="0.2">
      <c r="A3858" s="99"/>
    </row>
    <row r="3859" spans="1:1" x14ac:dyDescent="0.2">
      <c r="A3859" s="99"/>
    </row>
    <row r="3860" spans="1:1" x14ac:dyDescent="0.2">
      <c r="A3860" s="99"/>
    </row>
    <row r="3861" spans="1:1" x14ac:dyDescent="0.2">
      <c r="A3861" s="99"/>
    </row>
    <row r="3862" spans="1:1" x14ac:dyDescent="0.2">
      <c r="A3862" s="99"/>
    </row>
    <row r="3863" spans="1:1" x14ac:dyDescent="0.2">
      <c r="A3863" s="99"/>
    </row>
    <row r="3864" spans="1:1" x14ac:dyDescent="0.2">
      <c r="A3864" s="99"/>
    </row>
    <row r="3865" spans="1:1" x14ac:dyDescent="0.2">
      <c r="A3865" s="99"/>
    </row>
    <row r="3866" spans="1:1" x14ac:dyDescent="0.2">
      <c r="A3866" s="99"/>
    </row>
    <row r="3867" spans="1:1" x14ac:dyDescent="0.2">
      <c r="A3867" s="99"/>
    </row>
    <row r="3868" spans="1:1" x14ac:dyDescent="0.2">
      <c r="A3868" s="99"/>
    </row>
    <row r="3869" spans="1:1" x14ac:dyDescent="0.2">
      <c r="A3869" s="99"/>
    </row>
    <row r="3870" spans="1:1" x14ac:dyDescent="0.2">
      <c r="A3870" s="99"/>
    </row>
    <row r="3871" spans="1:1" x14ac:dyDescent="0.2">
      <c r="A3871" s="99"/>
    </row>
    <row r="3872" spans="1:1" x14ac:dyDescent="0.2">
      <c r="A3872" s="99"/>
    </row>
    <row r="3873" spans="1:1" x14ac:dyDescent="0.2">
      <c r="A3873" s="99"/>
    </row>
    <row r="3874" spans="1:1" x14ac:dyDescent="0.2">
      <c r="A3874" s="99"/>
    </row>
    <row r="3875" spans="1:1" x14ac:dyDescent="0.2">
      <c r="A3875" s="99"/>
    </row>
    <row r="3876" spans="1:1" x14ac:dyDescent="0.2">
      <c r="A3876" s="99"/>
    </row>
    <row r="3877" spans="1:1" x14ac:dyDescent="0.2">
      <c r="A3877" s="99"/>
    </row>
    <row r="3878" spans="1:1" x14ac:dyDescent="0.2">
      <c r="A3878" s="99"/>
    </row>
    <row r="3879" spans="1:1" x14ac:dyDescent="0.2">
      <c r="A3879" s="99"/>
    </row>
    <row r="3880" spans="1:1" x14ac:dyDescent="0.2">
      <c r="A3880" s="99"/>
    </row>
    <row r="3881" spans="1:1" x14ac:dyDescent="0.2">
      <c r="A3881" s="99"/>
    </row>
    <row r="3882" spans="1:1" x14ac:dyDescent="0.2">
      <c r="A3882" s="99"/>
    </row>
    <row r="3883" spans="1:1" x14ac:dyDescent="0.2">
      <c r="A3883" s="99"/>
    </row>
    <row r="3884" spans="1:1" x14ac:dyDescent="0.2">
      <c r="A3884" s="99"/>
    </row>
    <row r="3885" spans="1:1" x14ac:dyDescent="0.2">
      <c r="A3885" s="99"/>
    </row>
    <row r="3886" spans="1:1" x14ac:dyDescent="0.2">
      <c r="A3886" s="99"/>
    </row>
    <row r="3887" spans="1:1" x14ac:dyDescent="0.2">
      <c r="A3887" s="99"/>
    </row>
    <row r="3888" spans="1:1" x14ac:dyDescent="0.2">
      <c r="A3888" s="99"/>
    </row>
    <row r="3889" spans="1:1" x14ac:dyDescent="0.2">
      <c r="A3889" s="99"/>
    </row>
    <row r="3890" spans="1:1" x14ac:dyDescent="0.2">
      <c r="A3890" s="99"/>
    </row>
    <row r="3891" spans="1:1" x14ac:dyDescent="0.2">
      <c r="A3891" s="99"/>
    </row>
    <row r="3892" spans="1:1" x14ac:dyDescent="0.2">
      <c r="A3892" s="99"/>
    </row>
    <row r="3893" spans="1:1" x14ac:dyDescent="0.2">
      <c r="A3893" s="99"/>
    </row>
    <row r="3894" spans="1:1" x14ac:dyDescent="0.2">
      <c r="A3894" s="99"/>
    </row>
    <row r="3895" spans="1:1" x14ac:dyDescent="0.2">
      <c r="A3895" s="99"/>
    </row>
    <row r="3896" spans="1:1" x14ac:dyDescent="0.2">
      <c r="A3896" s="99"/>
    </row>
    <row r="3897" spans="1:1" x14ac:dyDescent="0.2">
      <c r="A3897" s="99"/>
    </row>
    <row r="3898" spans="1:1" x14ac:dyDescent="0.2">
      <c r="A3898" s="99"/>
    </row>
    <row r="3899" spans="1:1" x14ac:dyDescent="0.2">
      <c r="A3899" s="99"/>
    </row>
    <row r="3900" spans="1:1" x14ac:dyDescent="0.2">
      <c r="A3900" s="99"/>
    </row>
    <row r="3901" spans="1:1" x14ac:dyDescent="0.2">
      <c r="A3901" s="99"/>
    </row>
    <row r="3902" spans="1:1" x14ac:dyDescent="0.2">
      <c r="A3902" s="99"/>
    </row>
    <row r="3903" spans="1:1" x14ac:dyDescent="0.2">
      <c r="A3903" s="99"/>
    </row>
    <row r="3904" spans="1:1" x14ac:dyDescent="0.2">
      <c r="A3904" s="99"/>
    </row>
    <row r="3905" spans="1:1" x14ac:dyDescent="0.2">
      <c r="A3905" s="99"/>
    </row>
    <row r="3906" spans="1:1" x14ac:dyDescent="0.2">
      <c r="A3906" s="99"/>
    </row>
    <row r="3907" spans="1:1" x14ac:dyDescent="0.2">
      <c r="A3907" s="99"/>
    </row>
    <row r="3908" spans="1:1" x14ac:dyDescent="0.2">
      <c r="A3908" s="99"/>
    </row>
    <row r="3909" spans="1:1" x14ac:dyDescent="0.2">
      <c r="A3909" s="99"/>
    </row>
    <row r="3910" spans="1:1" x14ac:dyDescent="0.2">
      <c r="A3910" s="99"/>
    </row>
    <row r="3911" spans="1:1" x14ac:dyDescent="0.2">
      <c r="A3911" s="99"/>
    </row>
    <row r="3912" spans="1:1" x14ac:dyDescent="0.2">
      <c r="A3912" s="99"/>
    </row>
    <row r="3913" spans="1:1" x14ac:dyDescent="0.2">
      <c r="A3913" s="99"/>
    </row>
    <row r="3914" spans="1:1" x14ac:dyDescent="0.2">
      <c r="A3914" s="99"/>
    </row>
    <row r="3915" spans="1:1" x14ac:dyDescent="0.2">
      <c r="A3915" s="99"/>
    </row>
    <row r="3916" spans="1:1" x14ac:dyDescent="0.2">
      <c r="A3916" s="99"/>
    </row>
    <row r="3917" spans="1:1" x14ac:dyDescent="0.2">
      <c r="A3917" s="99"/>
    </row>
    <row r="3918" spans="1:1" x14ac:dyDescent="0.2">
      <c r="A3918" s="99"/>
    </row>
    <row r="3919" spans="1:1" x14ac:dyDescent="0.2">
      <c r="A3919" s="99"/>
    </row>
    <row r="3920" spans="1:1" x14ac:dyDescent="0.2">
      <c r="A3920" s="99"/>
    </row>
    <row r="3921" spans="1:1" x14ac:dyDescent="0.2">
      <c r="A3921" s="99"/>
    </row>
    <row r="3922" spans="1:1" x14ac:dyDescent="0.2">
      <c r="A3922" s="99"/>
    </row>
    <row r="3923" spans="1:1" x14ac:dyDescent="0.2">
      <c r="A3923" s="99"/>
    </row>
    <row r="3924" spans="1:1" x14ac:dyDescent="0.2">
      <c r="A3924" s="99"/>
    </row>
    <row r="3925" spans="1:1" x14ac:dyDescent="0.2">
      <c r="A3925" s="99"/>
    </row>
    <row r="3926" spans="1:1" x14ac:dyDescent="0.2">
      <c r="A3926" s="99"/>
    </row>
    <row r="3927" spans="1:1" x14ac:dyDescent="0.2">
      <c r="A3927" s="99"/>
    </row>
    <row r="3928" spans="1:1" x14ac:dyDescent="0.2">
      <c r="A3928" s="99"/>
    </row>
    <row r="3929" spans="1:1" x14ac:dyDescent="0.2">
      <c r="A3929" s="99"/>
    </row>
    <row r="3930" spans="1:1" x14ac:dyDescent="0.2">
      <c r="A3930" s="99"/>
    </row>
    <row r="3931" spans="1:1" x14ac:dyDescent="0.2">
      <c r="A3931" s="99"/>
    </row>
    <row r="3932" spans="1:1" x14ac:dyDescent="0.2">
      <c r="A3932" s="99"/>
    </row>
    <row r="3933" spans="1:1" x14ac:dyDescent="0.2">
      <c r="A3933" s="99"/>
    </row>
    <row r="3934" spans="1:1" x14ac:dyDescent="0.2">
      <c r="A3934" s="99"/>
    </row>
    <row r="3935" spans="1:1" x14ac:dyDescent="0.2">
      <c r="A3935" s="99"/>
    </row>
    <row r="3936" spans="1:1" x14ac:dyDescent="0.2">
      <c r="A3936" s="99"/>
    </row>
    <row r="3937" spans="1:1" x14ac:dyDescent="0.2">
      <c r="A3937" s="99"/>
    </row>
    <row r="3938" spans="1:1" x14ac:dyDescent="0.2">
      <c r="A3938" s="99"/>
    </row>
    <row r="3939" spans="1:1" x14ac:dyDescent="0.2">
      <c r="A3939" s="99"/>
    </row>
    <row r="3940" spans="1:1" x14ac:dyDescent="0.2">
      <c r="A3940" s="99"/>
    </row>
    <row r="3941" spans="1:1" x14ac:dyDescent="0.2">
      <c r="A3941" s="99"/>
    </row>
    <row r="3942" spans="1:1" x14ac:dyDescent="0.2">
      <c r="A3942" s="99"/>
    </row>
    <row r="3943" spans="1:1" x14ac:dyDescent="0.2">
      <c r="A3943" s="99"/>
    </row>
    <row r="3944" spans="1:1" x14ac:dyDescent="0.2">
      <c r="A3944" s="99"/>
    </row>
    <row r="3945" spans="1:1" x14ac:dyDescent="0.2">
      <c r="A3945" s="99"/>
    </row>
    <row r="3946" spans="1:1" x14ac:dyDescent="0.2">
      <c r="A3946" s="99"/>
    </row>
    <row r="3947" spans="1:1" x14ac:dyDescent="0.2">
      <c r="A3947" s="99"/>
    </row>
    <row r="3948" spans="1:1" x14ac:dyDescent="0.2">
      <c r="A3948" s="99"/>
    </row>
    <row r="3949" spans="1:1" x14ac:dyDescent="0.2">
      <c r="A3949" s="99"/>
    </row>
    <row r="3950" spans="1:1" x14ac:dyDescent="0.2">
      <c r="A3950" s="99"/>
    </row>
    <row r="3951" spans="1:1" x14ac:dyDescent="0.2">
      <c r="A3951" s="99"/>
    </row>
    <row r="3952" spans="1:1" x14ac:dyDescent="0.2">
      <c r="A3952" s="99"/>
    </row>
    <row r="3953" spans="1:1" x14ac:dyDescent="0.2">
      <c r="A3953" s="99"/>
    </row>
    <row r="3954" spans="1:1" x14ac:dyDescent="0.2">
      <c r="A3954" s="99"/>
    </row>
    <row r="3955" spans="1:1" x14ac:dyDescent="0.2">
      <c r="A3955" s="99"/>
    </row>
    <row r="3956" spans="1:1" x14ac:dyDescent="0.2">
      <c r="A3956" s="99"/>
    </row>
    <row r="3957" spans="1:1" x14ac:dyDescent="0.2">
      <c r="A3957" s="99"/>
    </row>
    <row r="3958" spans="1:1" x14ac:dyDescent="0.2">
      <c r="A3958" s="99"/>
    </row>
    <row r="3959" spans="1:1" x14ac:dyDescent="0.2">
      <c r="A3959" s="99"/>
    </row>
    <row r="3960" spans="1:1" x14ac:dyDescent="0.2">
      <c r="A3960" s="99"/>
    </row>
    <row r="3961" spans="1:1" x14ac:dyDescent="0.2">
      <c r="A3961" s="99"/>
    </row>
    <row r="3962" spans="1:1" x14ac:dyDescent="0.2">
      <c r="A3962" s="99"/>
    </row>
    <row r="3963" spans="1:1" x14ac:dyDescent="0.2">
      <c r="A3963" s="99"/>
    </row>
    <row r="3964" spans="1:1" x14ac:dyDescent="0.2">
      <c r="A3964" s="99"/>
    </row>
    <row r="3965" spans="1:1" x14ac:dyDescent="0.2">
      <c r="A3965" s="99"/>
    </row>
    <row r="3966" spans="1:1" x14ac:dyDescent="0.2">
      <c r="A3966" s="99"/>
    </row>
    <row r="3967" spans="1:1" x14ac:dyDescent="0.2">
      <c r="A3967" s="99"/>
    </row>
    <row r="3968" spans="1:1" x14ac:dyDescent="0.2">
      <c r="A3968" s="99"/>
    </row>
    <row r="3969" spans="1:1" x14ac:dyDescent="0.2">
      <c r="A3969" s="99"/>
    </row>
    <row r="3970" spans="1:1" x14ac:dyDescent="0.2">
      <c r="A3970" s="99"/>
    </row>
    <row r="3971" spans="1:1" x14ac:dyDescent="0.2">
      <c r="A3971" s="99"/>
    </row>
    <row r="3972" spans="1:1" x14ac:dyDescent="0.2">
      <c r="A3972" s="99"/>
    </row>
    <row r="3973" spans="1:1" x14ac:dyDescent="0.2">
      <c r="A3973" s="99"/>
    </row>
    <row r="3974" spans="1:1" x14ac:dyDescent="0.2">
      <c r="A3974" s="99"/>
    </row>
    <row r="3975" spans="1:1" x14ac:dyDescent="0.2">
      <c r="A3975" s="99"/>
    </row>
    <row r="3976" spans="1:1" x14ac:dyDescent="0.2">
      <c r="A3976" s="99"/>
    </row>
    <row r="3977" spans="1:1" x14ac:dyDescent="0.2">
      <c r="A3977" s="99"/>
    </row>
    <row r="3978" spans="1:1" x14ac:dyDescent="0.2">
      <c r="A3978" s="99"/>
    </row>
    <row r="3979" spans="1:1" x14ac:dyDescent="0.2">
      <c r="A3979" s="99"/>
    </row>
    <row r="3980" spans="1:1" x14ac:dyDescent="0.2">
      <c r="A3980" s="99"/>
    </row>
    <row r="3981" spans="1:1" x14ac:dyDescent="0.2">
      <c r="A3981" s="99"/>
    </row>
    <row r="3982" spans="1:1" x14ac:dyDescent="0.2">
      <c r="A3982" s="99"/>
    </row>
    <row r="3983" spans="1:1" x14ac:dyDescent="0.2">
      <c r="A3983" s="99"/>
    </row>
    <row r="3984" spans="1:1" x14ac:dyDescent="0.2">
      <c r="A3984" s="99"/>
    </row>
    <row r="3985" spans="1:1" x14ac:dyDescent="0.2">
      <c r="A3985" s="99"/>
    </row>
    <row r="3986" spans="1:1" x14ac:dyDescent="0.2">
      <c r="A3986" s="99"/>
    </row>
    <row r="3987" spans="1:1" x14ac:dyDescent="0.2">
      <c r="A3987" s="99"/>
    </row>
    <row r="3988" spans="1:1" x14ac:dyDescent="0.2">
      <c r="A3988" s="99"/>
    </row>
    <row r="3989" spans="1:1" x14ac:dyDescent="0.2">
      <c r="A3989" s="99"/>
    </row>
    <row r="3990" spans="1:1" x14ac:dyDescent="0.2">
      <c r="A3990" s="99"/>
    </row>
    <row r="3991" spans="1:1" x14ac:dyDescent="0.2">
      <c r="A3991" s="99"/>
    </row>
    <row r="3992" spans="1:1" x14ac:dyDescent="0.2">
      <c r="A3992" s="99"/>
    </row>
    <row r="3993" spans="1:1" x14ac:dyDescent="0.2">
      <c r="A3993" s="99"/>
    </row>
    <row r="3994" spans="1:1" x14ac:dyDescent="0.2">
      <c r="A3994" s="99"/>
    </row>
    <row r="3995" spans="1:1" x14ac:dyDescent="0.2">
      <c r="A3995" s="99"/>
    </row>
    <row r="3996" spans="1:1" x14ac:dyDescent="0.2">
      <c r="A3996" s="99"/>
    </row>
    <row r="3997" spans="1:1" x14ac:dyDescent="0.2">
      <c r="A3997" s="99"/>
    </row>
    <row r="3998" spans="1:1" x14ac:dyDescent="0.2">
      <c r="A3998" s="99"/>
    </row>
    <row r="3999" spans="1:1" x14ac:dyDescent="0.2">
      <c r="A3999" s="99"/>
    </row>
    <row r="4000" spans="1:1" x14ac:dyDescent="0.2">
      <c r="A4000" s="99"/>
    </row>
    <row r="4001" spans="1:1" x14ac:dyDescent="0.2">
      <c r="A4001" s="99"/>
    </row>
    <row r="4002" spans="1:1" x14ac:dyDescent="0.2">
      <c r="A4002" s="99"/>
    </row>
    <row r="4003" spans="1:1" x14ac:dyDescent="0.2">
      <c r="A4003" s="99"/>
    </row>
    <row r="4004" spans="1:1" x14ac:dyDescent="0.2">
      <c r="A4004" s="99"/>
    </row>
    <row r="4005" spans="1:1" x14ac:dyDescent="0.2">
      <c r="A4005" s="99"/>
    </row>
    <row r="4006" spans="1:1" x14ac:dyDescent="0.2">
      <c r="A4006" s="99"/>
    </row>
    <row r="4007" spans="1:1" x14ac:dyDescent="0.2">
      <c r="A4007" s="99"/>
    </row>
    <row r="4008" spans="1:1" x14ac:dyDescent="0.2">
      <c r="A4008" s="99"/>
    </row>
    <row r="4009" spans="1:1" x14ac:dyDescent="0.2">
      <c r="A4009" s="99"/>
    </row>
    <row r="4010" spans="1:1" x14ac:dyDescent="0.2">
      <c r="A4010" s="99"/>
    </row>
    <row r="4011" spans="1:1" x14ac:dyDescent="0.2">
      <c r="A4011" s="99"/>
    </row>
    <row r="4012" spans="1:1" x14ac:dyDescent="0.2">
      <c r="A4012" s="99"/>
    </row>
    <row r="4013" spans="1:1" x14ac:dyDescent="0.2">
      <c r="A4013" s="99"/>
    </row>
    <row r="4014" spans="1:1" x14ac:dyDescent="0.2">
      <c r="A4014" s="99"/>
    </row>
    <row r="4015" spans="1:1" x14ac:dyDescent="0.2">
      <c r="A4015" s="99"/>
    </row>
    <row r="4016" spans="1:1" x14ac:dyDescent="0.2">
      <c r="A4016" s="99"/>
    </row>
    <row r="4017" spans="1:1" x14ac:dyDescent="0.2">
      <c r="A4017" s="99"/>
    </row>
    <row r="4018" spans="1:1" x14ac:dyDescent="0.2">
      <c r="A4018" s="99"/>
    </row>
    <row r="4019" spans="1:1" x14ac:dyDescent="0.2">
      <c r="A4019" s="99"/>
    </row>
    <row r="4020" spans="1:1" x14ac:dyDescent="0.2">
      <c r="A4020" s="99"/>
    </row>
    <row r="4021" spans="1:1" x14ac:dyDescent="0.2">
      <c r="A4021" s="99"/>
    </row>
    <row r="4022" spans="1:1" x14ac:dyDescent="0.2">
      <c r="A4022" s="99"/>
    </row>
    <row r="4023" spans="1:1" x14ac:dyDescent="0.2">
      <c r="A4023" s="99"/>
    </row>
    <row r="4024" spans="1:1" x14ac:dyDescent="0.2">
      <c r="A4024" s="99"/>
    </row>
    <row r="4025" spans="1:1" x14ac:dyDescent="0.2">
      <c r="A4025" s="99"/>
    </row>
    <row r="4026" spans="1:1" x14ac:dyDescent="0.2">
      <c r="A4026" s="99"/>
    </row>
    <row r="4027" spans="1:1" x14ac:dyDescent="0.2">
      <c r="A4027" s="99"/>
    </row>
    <row r="4028" spans="1:1" x14ac:dyDescent="0.2">
      <c r="A4028" s="99"/>
    </row>
    <row r="4029" spans="1:1" x14ac:dyDescent="0.2">
      <c r="A4029" s="99"/>
    </row>
    <row r="4030" spans="1:1" x14ac:dyDescent="0.2">
      <c r="A4030" s="99"/>
    </row>
    <row r="4031" spans="1:1" x14ac:dyDescent="0.2">
      <c r="A4031" s="99"/>
    </row>
    <row r="4032" spans="1:1" x14ac:dyDescent="0.2">
      <c r="A4032" s="99"/>
    </row>
    <row r="4033" spans="1:1" x14ac:dyDescent="0.2">
      <c r="A4033" s="99"/>
    </row>
    <row r="4034" spans="1:1" x14ac:dyDescent="0.2">
      <c r="A4034" s="99"/>
    </row>
    <row r="4035" spans="1:1" x14ac:dyDescent="0.2">
      <c r="A4035" s="99"/>
    </row>
    <row r="4036" spans="1:1" x14ac:dyDescent="0.2">
      <c r="A4036" s="99"/>
    </row>
    <row r="4037" spans="1:1" x14ac:dyDescent="0.2">
      <c r="A4037" s="99"/>
    </row>
    <row r="4038" spans="1:1" x14ac:dyDescent="0.2">
      <c r="A4038" s="99"/>
    </row>
    <row r="4039" spans="1:1" x14ac:dyDescent="0.2">
      <c r="A4039" s="99"/>
    </row>
    <row r="4040" spans="1:1" x14ac:dyDescent="0.2">
      <c r="A4040" s="99"/>
    </row>
    <row r="4041" spans="1:1" x14ac:dyDescent="0.2">
      <c r="A4041" s="99"/>
    </row>
    <row r="4042" spans="1:1" x14ac:dyDescent="0.2">
      <c r="A4042" s="99"/>
    </row>
    <row r="4043" spans="1:1" x14ac:dyDescent="0.2">
      <c r="A4043" s="99"/>
    </row>
    <row r="4044" spans="1:1" x14ac:dyDescent="0.2">
      <c r="A4044" s="99"/>
    </row>
    <row r="4045" spans="1:1" x14ac:dyDescent="0.2">
      <c r="A4045" s="99"/>
    </row>
    <row r="4046" spans="1:1" x14ac:dyDescent="0.2">
      <c r="A4046" s="99"/>
    </row>
    <row r="4047" spans="1:1" x14ac:dyDescent="0.2">
      <c r="A4047" s="99"/>
    </row>
    <row r="4048" spans="1:1" x14ac:dyDescent="0.2">
      <c r="A4048" s="99"/>
    </row>
    <row r="4049" spans="1:1" x14ac:dyDescent="0.2">
      <c r="A4049" s="99"/>
    </row>
    <row r="4050" spans="1:1" x14ac:dyDescent="0.2">
      <c r="A4050" s="99"/>
    </row>
    <row r="4051" spans="1:1" x14ac:dyDescent="0.2">
      <c r="A4051" s="99"/>
    </row>
    <row r="4052" spans="1:1" x14ac:dyDescent="0.2">
      <c r="A4052" s="99"/>
    </row>
    <row r="4053" spans="1:1" x14ac:dyDescent="0.2">
      <c r="A4053" s="99"/>
    </row>
    <row r="4054" spans="1:1" x14ac:dyDescent="0.2">
      <c r="A4054" s="99"/>
    </row>
    <row r="4055" spans="1:1" x14ac:dyDescent="0.2">
      <c r="A4055" s="99"/>
    </row>
    <row r="4056" spans="1:1" x14ac:dyDescent="0.2">
      <c r="A4056" s="99"/>
    </row>
    <row r="4057" spans="1:1" x14ac:dyDescent="0.2">
      <c r="A4057" s="99"/>
    </row>
    <row r="4058" spans="1:1" x14ac:dyDescent="0.2">
      <c r="A4058" s="99"/>
    </row>
    <row r="4059" spans="1:1" x14ac:dyDescent="0.2">
      <c r="A4059" s="99"/>
    </row>
    <row r="4060" spans="1:1" x14ac:dyDescent="0.2">
      <c r="A4060" s="99"/>
    </row>
    <row r="4061" spans="1:1" x14ac:dyDescent="0.2">
      <c r="A4061" s="99"/>
    </row>
    <row r="4062" spans="1:1" x14ac:dyDescent="0.2">
      <c r="A4062" s="99"/>
    </row>
    <row r="4063" spans="1:1" x14ac:dyDescent="0.2">
      <c r="A4063" s="99"/>
    </row>
    <row r="4064" spans="1:1" x14ac:dyDescent="0.2">
      <c r="A4064" s="99"/>
    </row>
    <row r="4065" spans="1:1" x14ac:dyDescent="0.2">
      <c r="A4065" s="99"/>
    </row>
    <row r="4066" spans="1:1" x14ac:dyDescent="0.2">
      <c r="A4066" s="99"/>
    </row>
    <row r="4067" spans="1:1" x14ac:dyDescent="0.2">
      <c r="A4067" s="99"/>
    </row>
    <row r="4068" spans="1:1" x14ac:dyDescent="0.2">
      <c r="A4068" s="99"/>
    </row>
    <row r="4069" spans="1:1" x14ac:dyDescent="0.2">
      <c r="A4069" s="99"/>
    </row>
    <row r="4070" spans="1:1" x14ac:dyDescent="0.2">
      <c r="A4070" s="99"/>
    </row>
    <row r="4071" spans="1:1" x14ac:dyDescent="0.2">
      <c r="A4071" s="99"/>
    </row>
    <row r="4072" spans="1:1" x14ac:dyDescent="0.2">
      <c r="A4072" s="99"/>
    </row>
    <row r="4073" spans="1:1" x14ac:dyDescent="0.2">
      <c r="A4073" s="99"/>
    </row>
    <row r="4074" spans="1:1" x14ac:dyDescent="0.2">
      <c r="A4074" s="99"/>
    </row>
    <row r="4075" spans="1:1" x14ac:dyDescent="0.2">
      <c r="A4075" s="99"/>
    </row>
    <row r="4076" spans="1:1" x14ac:dyDescent="0.2">
      <c r="A4076" s="99"/>
    </row>
    <row r="4077" spans="1:1" x14ac:dyDescent="0.2">
      <c r="A4077" s="99"/>
    </row>
    <row r="4078" spans="1:1" x14ac:dyDescent="0.2">
      <c r="A4078" s="99"/>
    </row>
    <row r="4079" spans="1:1" x14ac:dyDescent="0.2">
      <c r="A4079" s="99"/>
    </row>
    <row r="4080" spans="1:1" x14ac:dyDescent="0.2">
      <c r="A4080" s="99"/>
    </row>
    <row r="4081" spans="1:1" x14ac:dyDescent="0.2">
      <c r="A4081" s="99"/>
    </row>
    <row r="4082" spans="1:1" x14ac:dyDescent="0.2">
      <c r="A4082" s="99"/>
    </row>
    <row r="4083" spans="1:1" x14ac:dyDescent="0.2">
      <c r="A4083" s="99"/>
    </row>
    <row r="4084" spans="1:1" x14ac:dyDescent="0.2">
      <c r="A4084" s="99"/>
    </row>
    <row r="4085" spans="1:1" x14ac:dyDescent="0.2">
      <c r="A4085" s="99"/>
    </row>
    <row r="4086" spans="1:1" x14ac:dyDescent="0.2">
      <c r="A4086" s="99"/>
    </row>
    <row r="4087" spans="1:1" x14ac:dyDescent="0.2">
      <c r="A4087" s="99"/>
    </row>
    <row r="4088" spans="1:1" x14ac:dyDescent="0.2">
      <c r="A4088" s="99"/>
    </row>
    <row r="4089" spans="1:1" x14ac:dyDescent="0.2">
      <c r="A4089" s="99"/>
    </row>
    <row r="4090" spans="1:1" x14ac:dyDescent="0.2">
      <c r="A4090" s="99"/>
    </row>
    <row r="4091" spans="1:1" x14ac:dyDescent="0.2">
      <c r="A4091" s="99"/>
    </row>
    <row r="4092" spans="1:1" x14ac:dyDescent="0.2">
      <c r="A4092" s="99"/>
    </row>
    <row r="4093" spans="1:1" x14ac:dyDescent="0.2">
      <c r="A4093" s="99"/>
    </row>
    <row r="4094" spans="1:1" x14ac:dyDescent="0.2">
      <c r="A4094" s="99"/>
    </row>
    <row r="4095" spans="1:1" x14ac:dyDescent="0.2">
      <c r="A4095" s="99"/>
    </row>
    <row r="4096" spans="1:1" x14ac:dyDescent="0.2">
      <c r="A4096" s="99"/>
    </row>
    <row r="4097" spans="1:1" x14ac:dyDescent="0.2">
      <c r="A4097" s="99"/>
    </row>
    <row r="4098" spans="1:1" x14ac:dyDescent="0.2">
      <c r="A4098" s="99"/>
    </row>
    <row r="4099" spans="1:1" x14ac:dyDescent="0.2">
      <c r="A4099" s="99"/>
    </row>
    <row r="4100" spans="1:1" x14ac:dyDescent="0.2">
      <c r="A4100" s="99"/>
    </row>
    <row r="4101" spans="1:1" x14ac:dyDescent="0.2">
      <c r="A4101" s="99"/>
    </row>
    <row r="4102" spans="1:1" x14ac:dyDescent="0.2">
      <c r="A4102" s="99"/>
    </row>
    <row r="4103" spans="1:1" x14ac:dyDescent="0.2">
      <c r="A4103" s="99"/>
    </row>
    <row r="4104" spans="1:1" x14ac:dyDescent="0.2">
      <c r="A4104" s="99"/>
    </row>
    <row r="4105" spans="1:1" x14ac:dyDescent="0.2">
      <c r="A4105" s="99"/>
    </row>
    <row r="4106" spans="1:1" x14ac:dyDescent="0.2">
      <c r="A4106" s="99"/>
    </row>
    <row r="4107" spans="1:1" x14ac:dyDescent="0.2">
      <c r="A4107" s="99"/>
    </row>
    <row r="4108" spans="1:1" x14ac:dyDescent="0.2">
      <c r="A4108" s="99"/>
    </row>
    <row r="4109" spans="1:1" x14ac:dyDescent="0.2">
      <c r="A4109" s="99"/>
    </row>
    <row r="4110" spans="1:1" x14ac:dyDescent="0.2">
      <c r="A4110" s="99"/>
    </row>
    <row r="4111" spans="1:1" x14ac:dyDescent="0.2">
      <c r="A4111" s="99"/>
    </row>
    <row r="4112" spans="1:1" x14ac:dyDescent="0.2">
      <c r="A4112" s="99"/>
    </row>
    <row r="4113" spans="1:1" x14ac:dyDescent="0.2">
      <c r="A4113" s="99"/>
    </row>
    <row r="4114" spans="1:1" x14ac:dyDescent="0.2">
      <c r="A4114" s="99"/>
    </row>
    <row r="4115" spans="1:1" x14ac:dyDescent="0.2">
      <c r="A4115" s="99"/>
    </row>
    <row r="4116" spans="1:1" x14ac:dyDescent="0.2">
      <c r="A4116" s="99"/>
    </row>
    <row r="4117" spans="1:1" x14ac:dyDescent="0.2">
      <c r="A4117" s="99"/>
    </row>
    <row r="4118" spans="1:1" x14ac:dyDescent="0.2">
      <c r="A4118" s="99"/>
    </row>
    <row r="4119" spans="1:1" x14ac:dyDescent="0.2">
      <c r="A4119" s="99"/>
    </row>
    <row r="4120" spans="1:1" x14ac:dyDescent="0.2">
      <c r="A4120" s="99"/>
    </row>
    <row r="4121" spans="1:1" x14ac:dyDescent="0.2">
      <c r="A4121" s="99"/>
    </row>
    <row r="4122" spans="1:1" x14ac:dyDescent="0.2">
      <c r="A4122" s="99"/>
    </row>
    <row r="4123" spans="1:1" x14ac:dyDescent="0.2">
      <c r="A4123" s="99"/>
    </row>
    <row r="4124" spans="1:1" x14ac:dyDescent="0.2">
      <c r="A4124" s="99"/>
    </row>
    <row r="4125" spans="1:1" x14ac:dyDescent="0.2">
      <c r="A4125" s="99"/>
    </row>
    <row r="4126" spans="1:1" x14ac:dyDescent="0.2">
      <c r="A4126" s="99"/>
    </row>
    <row r="4127" spans="1:1" x14ac:dyDescent="0.2">
      <c r="A4127" s="99"/>
    </row>
    <row r="4128" spans="1:1" x14ac:dyDescent="0.2">
      <c r="A4128" s="99"/>
    </row>
    <row r="4129" spans="1:1" x14ac:dyDescent="0.2">
      <c r="A4129" s="99"/>
    </row>
    <row r="4130" spans="1:1" x14ac:dyDescent="0.2">
      <c r="A4130" s="99"/>
    </row>
    <row r="4131" spans="1:1" x14ac:dyDescent="0.2">
      <c r="A4131" s="99"/>
    </row>
    <row r="4132" spans="1:1" x14ac:dyDescent="0.2">
      <c r="A4132" s="99"/>
    </row>
    <row r="4133" spans="1:1" x14ac:dyDescent="0.2">
      <c r="A4133" s="99"/>
    </row>
    <row r="4134" spans="1:1" x14ac:dyDescent="0.2">
      <c r="A4134" s="99"/>
    </row>
    <row r="4135" spans="1:1" x14ac:dyDescent="0.2">
      <c r="A4135" s="99"/>
    </row>
    <row r="4136" spans="1:1" x14ac:dyDescent="0.2">
      <c r="A4136" s="99"/>
    </row>
    <row r="4137" spans="1:1" x14ac:dyDescent="0.2">
      <c r="A4137" s="99"/>
    </row>
    <row r="4138" spans="1:1" x14ac:dyDescent="0.2">
      <c r="A4138" s="99"/>
    </row>
    <row r="4139" spans="1:1" x14ac:dyDescent="0.2">
      <c r="A4139" s="99"/>
    </row>
    <row r="4140" spans="1:1" x14ac:dyDescent="0.2">
      <c r="A4140" s="99"/>
    </row>
    <row r="4141" spans="1:1" x14ac:dyDescent="0.2">
      <c r="A4141" s="99"/>
    </row>
    <row r="4142" spans="1:1" x14ac:dyDescent="0.2">
      <c r="A4142" s="99"/>
    </row>
    <row r="4143" spans="1:1" x14ac:dyDescent="0.2">
      <c r="A4143" s="99"/>
    </row>
    <row r="4144" spans="1:1" x14ac:dyDescent="0.2">
      <c r="A4144" s="99"/>
    </row>
    <row r="4145" spans="1:1" x14ac:dyDescent="0.2">
      <c r="A4145" s="99"/>
    </row>
    <row r="4146" spans="1:1" x14ac:dyDescent="0.2">
      <c r="A4146" s="99"/>
    </row>
    <row r="4147" spans="1:1" x14ac:dyDescent="0.2">
      <c r="A4147" s="99"/>
    </row>
    <row r="4148" spans="1:1" x14ac:dyDescent="0.2">
      <c r="A4148" s="99"/>
    </row>
    <row r="4149" spans="1:1" x14ac:dyDescent="0.2">
      <c r="A4149" s="99"/>
    </row>
    <row r="4150" spans="1:1" x14ac:dyDescent="0.2">
      <c r="A4150" s="99"/>
    </row>
    <row r="4151" spans="1:1" x14ac:dyDescent="0.2">
      <c r="A4151" s="99"/>
    </row>
    <row r="4152" spans="1:1" x14ac:dyDescent="0.2">
      <c r="A4152" s="99"/>
    </row>
    <row r="4153" spans="1:1" x14ac:dyDescent="0.2">
      <c r="A4153" s="99"/>
    </row>
    <row r="4154" spans="1:1" x14ac:dyDescent="0.2">
      <c r="A4154" s="99"/>
    </row>
    <row r="4155" spans="1:1" x14ac:dyDescent="0.2">
      <c r="A4155" s="99"/>
    </row>
    <row r="4156" spans="1:1" x14ac:dyDescent="0.2">
      <c r="A4156" s="99"/>
    </row>
    <row r="4157" spans="1:1" x14ac:dyDescent="0.2">
      <c r="A4157" s="99"/>
    </row>
    <row r="4158" spans="1:1" x14ac:dyDescent="0.2">
      <c r="A4158" s="99"/>
    </row>
    <row r="4159" spans="1:1" x14ac:dyDescent="0.2">
      <c r="A4159" s="99"/>
    </row>
    <row r="4160" spans="1:1" x14ac:dyDescent="0.2">
      <c r="A4160" s="99"/>
    </row>
    <row r="4161" spans="1:1" x14ac:dyDescent="0.2">
      <c r="A4161" s="99"/>
    </row>
    <row r="4162" spans="1:1" x14ac:dyDescent="0.2">
      <c r="A4162" s="99"/>
    </row>
    <row r="4163" spans="1:1" x14ac:dyDescent="0.2">
      <c r="A4163" s="99"/>
    </row>
    <row r="4164" spans="1:1" x14ac:dyDescent="0.2">
      <c r="A4164" s="99"/>
    </row>
    <row r="4165" spans="1:1" x14ac:dyDescent="0.2">
      <c r="A4165" s="99"/>
    </row>
    <row r="4166" spans="1:1" x14ac:dyDescent="0.2">
      <c r="A4166" s="99"/>
    </row>
    <row r="4167" spans="1:1" x14ac:dyDescent="0.2">
      <c r="A4167" s="99"/>
    </row>
    <row r="4168" spans="1:1" x14ac:dyDescent="0.2">
      <c r="A4168" s="99"/>
    </row>
    <row r="4169" spans="1:1" x14ac:dyDescent="0.2">
      <c r="A4169" s="99"/>
    </row>
    <row r="4170" spans="1:1" x14ac:dyDescent="0.2">
      <c r="A4170" s="99"/>
    </row>
    <row r="4171" spans="1:1" x14ac:dyDescent="0.2">
      <c r="A4171" s="99"/>
    </row>
    <row r="4172" spans="1:1" x14ac:dyDescent="0.2">
      <c r="A4172" s="99"/>
    </row>
    <row r="4173" spans="1:1" x14ac:dyDescent="0.2">
      <c r="A4173" s="99"/>
    </row>
    <row r="4174" spans="1:1" x14ac:dyDescent="0.2">
      <c r="A4174" s="99"/>
    </row>
    <row r="4175" spans="1:1" x14ac:dyDescent="0.2">
      <c r="A4175" s="99"/>
    </row>
    <row r="4176" spans="1:1" x14ac:dyDescent="0.2">
      <c r="A4176" s="99"/>
    </row>
    <row r="4177" spans="1:1" x14ac:dyDescent="0.2">
      <c r="A4177" s="99"/>
    </row>
    <row r="4178" spans="1:1" x14ac:dyDescent="0.2">
      <c r="A4178" s="99"/>
    </row>
    <row r="4179" spans="1:1" x14ac:dyDescent="0.2">
      <c r="A4179" s="99"/>
    </row>
    <row r="4180" spans="1:1" x14ac:dyDescent="0.2">
      <c r="A4180" s="99"/>
    </row>
    <row r="4181" spans="1:1" x14ac:dyDescent="0.2">
      <c r="A4181" s="99"/>
    </row>
    <row r="4182" spans="1:1" x14ac:dyDescent="0.2">
      <c r="A4182" s="99"/>
    </row>
    <row r="4183" spans="1:1" x14ac:dyDescent="0.2">
      <c r="A4183" s="99"/>
    </row>
    <row r="4184" spans="1:1" x14ac:dyDescent="0.2">
      <c r="A4184" s="99"/>
    </row>
    <row r="4185" spans="1:1" x14ac:dyDescent="0.2">
      <c r="A4185" s="99"/>
    </row>
    <row r="4186" spans="1:1" x14ac:dyDescent="0.2">
      <c r="A4186" s="99"/>
    </row>
    <row r="4187" spans="1:1" x14ac:dyDescent="0.2">
      <c r="A4187" s="99"/>
    </row>
    <row r="4188" spans="1:1" x14ac:dyDescent="0.2">
      <c r="A4188" s="99"/>
    </row>
    <row r="4189" spans="1:1" x14ac:dyDescent="0.2">
      <c r="A4189" s="99"/>
    </row>
    <row r="4190" spans="1:1" x14ac:dyDescent="0.2">
      <c r="A4190" s="99"/>
    </row>
    <row r="4191" spans="1:1" x14ac:dyDescent="0.2">
      <c r="A4191" s="99"/>
    </row>
    <row r="4192" spans="1:1" x14ac:dyDescent="0.2">
      <c r="A4192" s="99"/>
    </row>
    <row r="4193" spans="1:1" x14ac:dyDescent="0.2">
      <c r="A4193" s="99"/>
    </row>
    <row r="4194" spans="1:1" x14ac:dyDescent="0.2">
      <c r="A4194" s="99"/>
    </row>
    <row r="4195" spans="1:1" x14ac:dyDescent="0.2">
      <c r="A4195" s="99"/>
    </row>
    <row r="4196" spans="1:1" x14ac:dyDescent="0.2">
      <c r="A4196" s="99"/>
    </row>
    <row r="4197" spans="1:1" x14ac:dyDescent="0.2">
      <c r="A4197" s="99"/>
    </row>
    <row r="4198" spans="1:1" x14ac:dyDescent="0.2">
      <c r="A4198" s="99"/>
    </row>
    <row r="4199" spans="1:1" x14ac:dyDescent="0.2">
      <c r="A4199" s="99"/>
    </row>
    <row r="4200" spans="1:1" x14ac:dyDescent="0.2">
      <c r="A4200" s="99"/>
    </row>
    <row r="4201" spans="1:1" x14ac:dyDescent="0.2">
      <c r="A4201" s="99"/>
    </row>
    <row r="4202" spans="1:1" x14ac:dyDescent="0.2">
      <c r="A4202" s="99"/>
    </row>
    <row r="4203" spans="1:1" x14ac:dyDescent="0.2">
      <c r="A4203" s="99"/>
    </row>
    <row r="4204" spans="1:1" x14ac:dyDescent="0.2">
      <c r="A4204" s="99"/>
    </row>
    <row r="4205" spans="1:1" x14ac:dyDescent="0.2">
      <c r="A4205" s="99"/>
    </row>
    <row r="4206" spans="1:1" x14ac:dyDescent="0.2">
      <c r="A4206" s="99"/>
    </row>
    <row r="4207" spans="1:1" x14ac:dyDescent="0.2">
      <c r="A4207" s="99"/>
    </row>
    <row r="4208" spans="1:1" x14ac:dyDescent="0.2">
      <c r="A4208" s="99"/>
    </row>
    <row r="4209" spans="1:1" x14ac:dyDescent="0.2">
      <c r="A4209" s="99"/>
    </row>
    <row r="4210" spans="1:1" x14ac:dyDescent="0.2">
      <c r="A4210" s="99"/>
    </row>
    <row r="4211" spans="1:1" x14ac:dyDescent="0.2">
      <c r="A4211" s="99"/>
    </row>
    <row r="4212" spans="1:1" x14ac:dyDescent="0.2">
      <c r="A4212" s="99"/>
    </row>
    <row r="4213" spans="1:1" x14ac:dyDescent="0.2">
      <c r="A4213" s="99"/>
    </row>
    <row r="4214" spans="1:1" x14ac:dyDescent="0.2">
      <c r="A4214" s="99"/>
    </row>
    <row r="4215" spans="1:1" x14ac:dyDescent="0.2">
      <c r="A4215" s="99"/>
    </row>
    <row r="4216" spans="1:1" x14ac:dyDescent="0.2">
      <c r="A4216" s="99"/>
    </row>
    <row r="4217" spans="1:1" x14ac:dyDescent="0.2">
      <c r="A4217" s="99"/>
    </row>
    <row r="4218" spans="1:1" x14ac:dyDescent="0.2">
      <c r="A4218" s="99"/>
    </row>
    <row r="4219" spans="1:1" x14ac:dyDescent="0.2">
      <c r="A4219" s="99"/>
    </row>
    <row r="4220" spans="1:1" x14ac:dyDescent="0.2">
      <c r="A4220" s="99"/>
    </row>
    <row r="4221" spans="1:1" x14ac:dyDescent="0.2">
      <c r="A4221" s="99"/>
    </row>
    <row r="4222" spans="1:1" x14ac:dyDescent="0.2">
      <c r="A4222" s="99"/>
    </row>
    <row r="4223" spans="1:1" x14ac:dyDescent="0.2">
      <c r="A4223" s="99"/>
    </row>
    <row r="4224" spans="1:1" x14ac:dyDescent="0.2">
      <c r="A4224" s="99"/>
    </row>
    <row r="4225" spans="1:1" x14ac:dyDescent="0.2">
      <c r="A4225" s="99"/>
    </row>
    <row r="4226" spans="1:1" x14ac:dyDescent="0.2">
      <c r="A4226" s="99"/>
    </row>
    <row r="4227" spans="1:1" x14ac:dyDescent="0.2">
      <c r="A4227" s="99"/>
    </row>
    <row r="4228" spans="1:1" x14ac:dyDescent="0.2">
      <c r="A4228" s="99"/>
    </row>
    <row r="4229" spans="1:1" x14ac:dyDescent="0.2">
      <c r="A4229" s="99"/>
    </row>
    <row r="4230" spans="1:1" x14ac:dyDescent="0.2">
      <c r="A4230" s="99"/>
    </row>
    <row r="4231" spans="1:1" x14ac:dyDescent="0.2">
      <c r="A4231" s="99"/>
    </row>
    <row r="4232" spans="1:1" x14ac:dyDescent="0.2">
      <c r="A4232" s="99"/>
    </row>
    <row r="4233" spans="1:1" x14ac:dyDescent="0.2">
      <c r="A4233" s="99"/>
    </row>
    <row r="4234" spans="1:1" x14ac:dyDescent="0.2">
      <c r="A4234" s="99"/>
    </row>
    <row r="4235" spans="1:1" x14ac:dyDescent="0.2">
      <c r="A4235" s="99"/>
    </row>
    <row r="4236" spans="1:1" x14ac:dyDescent="0.2">
      <c r="A4236" s="99"/>
    </row>
    <row r="4237" spans="1:1" x14ac:dyDescent="0.2">
      <c r="A4237" s="99"/>
    </row>
    <row r="4238" spans="1:1" x14ac:dyDescent="0.2">
      <c r="A4238" s="99"/>
    </row>
    <row r="4239" spans="1:1" x14ac:dyDescent="0.2">
      <c r="A4239" s="99"/>
    </row>
    <row r="4240" spans="1:1" x14ac:dyDescent="0.2">
      <c r="A4240" s="99"/>
    </row>
    <row r="4241" spans="1:1" x14ac:dyDescent="0.2">
      <c r="A4241" s="99"/>
    </row>
    <row r="4242" spans="1:1" x14ac:dyDescent="0.2">
      <c r="A4242" s="99"/>
    </row>
    <row r="4243" spans="1:1" x14ac:dyDescent="0.2">
      <c r="A4243" s="99"/>
    </row>
    <row r="4244" spans="1:1" x14ac:dyDescent="0.2">
      <c r="A4244" s="99"/>
    </row>
    <row r="4245" spans="1:1" x14ac:dyDescent="0.2">
      <c r="A4245" s="99"/>
    </row>
    <row r="4246" spans="1:1" x14ac:dyDescent="0.2">
      <c r="A4246" s="99"/>
    </row>
    <row r="4247" spans="1:1" x14ac:dyDescent="0.2">
      <c r="A4247" s="99"/>
    </row>
    <row r="4248" spans="1:1" x14ac:dyDescent="0.2">
      <c r="A4248" s="99"/>
    </row>
    <row r="4249" spans="1:1" x14ac:dyDescent="0.2">
      <c r="A4249" s="99"/>
    </row>
    <row r="4250" spans="1:1" x14ac:dyDescent="0.2">
      <c r="A4250" s="99"/>
    </row>
    <row r="4251" spans="1:1" x14ac:dyDescent="0.2">
      <c r="A4251" s="99"/>
    </row>
    <row r="4252" spans="1:1" x14ac:dyDescent="0.2">
      <c r="A4252" s="99"/>
    </row>
    <row r="4253" spans="1:1" x14ac:dyDescent="0.2">
      <c r="A4253" s="99"/>
    </row>
    <row r="4254" spans="1:1" x14ac:dyDescent="0.2">
      <c r="A4254" s="99"/>
    </row>
    <row r="4255" spans="1:1" x14ac:dyDescent="0.2">
      <c r="A4255" s="99"/>
    </row>
    <row r="4256" spans="1:1" x14ac:dyDescent="0.2">
      <c r="A4256" s="99"/>
    </row>
    <row r="4257" spans="1:1" x14ac:dyDescent="0.2">
      <c r="A4257" s="99"/>
    </row>
    <row r="4258" spans="1:1" x14ac:dyDescent="0.2">
      <c r="A4258" s="99"/>
    </row>
    <row r="4259" spans="1:1" x14ac:dyDescent="0.2">
      <c r="A4259" s="99"/>
    </row>
    <row r="4260" spans="1:1" x14ac:dyDescent="0.2">
      <c r="A4260" s="99"/>
    </row>
    <row r="4261" spans="1:1" x14ac:dyDescent="0.2">
      <c r="A4261" s="99"/>
    </row>
    <row r="4262" spans="1:1" x14ac:dyDescent="0.2">
      <c r="A4262" s="99"/>
    </row>
    <row r="4263" spans="1:1" x14ac:dyDescent="0.2">
      <c r="A4263" s="99"/>
    </row>
    <row r="4264" spans="1:1" x14ac:dyDescent="0.2">
      <c r="A4264" s="99"/>
    </row>
    <row r="4265" spans="1:1" x14ac:dyDescent="0.2">
      <c r="A4265" s="99"/>
    </row>
    <row r="4266" spans="1:1" x14ac:dyDescent="0.2">
      <c r="A4266" s="99"/>
    </row>
    <row r="4267" spans="1:1" x14ac:dyDescent="0.2">
      <c r="A4267" s="99"/>
    </row>
    <row r="4268" spans="1:1" x14ac:dyDescent="0.2">
      <c r="A4268" s="99"/>
    </row>
    <row r="4269" spans="1:1" x14ac:dyDescent="0.2">
      <c r="A4269" s="99"/>
    </row>
    <row r="4270" spans="1:1" x14ac:dyDescent="0.2">
      <c r="A4270" s="99"/>
    </row>
    <row r="4271" spans="1:1" x14ac:dyDescent="0.2">
      <c r="A4271" s="99"/>
    </row>
    <row r="4272" spans="1:1" x14ac:dyDescent="0.2">
      <c r="A4272" s="99"/>
    </row>
    <row r="4273" spans="1:1" x14ac:dyDescent="0.2">
      <c r="A4273" s="99"/>
    </row>
    <row r="4274" spans="1:1" x14ac:dyDescent="0.2">
      <c r="A4274" s="99"/>
    </row>
    <row r="4275" spans="1:1" x14ac:dyDescent="0.2">
      <c r="A4275" s="99"/>
    </row>
    <row r="4276" spans="1:1" x14ac:dyDescent="0.2">
      <c r="A4276" s="99"/>
    </row>
    <row r="4277" spans="1:1" x14ac:dyDescent="0.2">
      <c r="A4277" s="99"/>
    </row>
    <row r="4278" spans="1:1" x14ac:dyDescent="0.2">
      <c r="A4278" s="99"/>
    </row>
    <row r="4279" spans="1:1" x14ac:dyDescent="0.2">
      <c r="A4279" s="99"/>
    </row>
    <row r="4280" spans="1:1" x14ac:dyDescent="0.2">
      <c r="A4280" s="99"/>
    </row>
    <row r="4281" spans="1:1" x14ac:dyDescent="0.2">
      <c r="A4281" s="99"/>
    </row>
    <row r="4282" spans="1:1" x14ac:dyDescent="0.2">
      <c r="A4282" s="99"/>
    </row>
    <row r="4283" spans="1:1" x14ac:dyDescent="0.2">
      <c r="A4283" s="99"/>
    </row>
    <row r="4284" spans="1:1" x14ac:dyDescent="0.2">
      <c r="A4284" s="99"/>
    </row>
    <row r="4285" spans="1:1" x14ac:dyDescent="0.2">
      <c r="A4285" s="99"/>
    </row>
    <row r="4286" spans="1:1" x14ac:dyDescent="0.2">
      <c r="A4286" s="99"/>
    </row>
    <row r="4287" spans="1:1" x14ac:dyDescent="0.2">
      <c r="A4287" s="99"/>
    </row>
    <row r="4288" spans="1:1" x14ac:dyDescent="0.2">
      <c r="A4288" s="99"/>
    </row>
    <row r="4289" spans="1:1" x14ac:dyDescent="0.2">
      <c r="A4289" s="99"/>
    </row>
    <row r="4290" spans="1:1" x14ac:dyDescent="0.2">
      <c r="A4290" s="99"/>
    </row>
    <row r="4291" spans="1:1" x14ac:dyDescent="0.2">
      <c r="A4291" s="99"/>
    </row>
    <row r="4292" spans="1:1" x14ac:dyDescent="0.2">
      <c r="A4292" s="99"/>
    </row>
    <row r="4293" spans="1:1" x14ac:dyDescent="0.2">
      <c r="A4293" s="99"/>
    </row>
    <row r="4294" spans="1:1" x14ac:dyDescent="0.2">
      <c r="A4294" s="99"/>
    </row>
    <row r="4295" spans="1:1" x14ac:dyDescent="0.2">
      <c r="A4295" s="99"/>
    </row>
    <row r="4296" spans="1:1" x14ac:dyDescent="0.2">
      <c r="A4296" s="99"/>
    </row>
    <row r="4297" spans="1:1" x14ac:dyDescent="0.2">
      <c r="A4297" s="99"/>
    </row>
    <row r="4298" spans="1:1" x14ac:dyDescent="0.2">
      <c r="A4298" s="99"/>
    </row>
    <row r="4299" spans="1:1" x14ac:dyDescent="0.2">
      <c r="A4299" s="99"/>
    </row>
    <row r="4300" spans="1:1" x14ac:dyDescent="0.2">
      <c r="A4300" s="99"/>
    </row>
    <row r="4301" spans="1:1" x14ac:dyDescent="0.2">
      <c r="A4301" s="99"/>
    </row>
    <row r="4302" spans="1:1" x14ac:dyDescent="0.2">
      <c r="A4302" s="99"/>
    </row>
    <row r="4303" spans="1:1" x14ac:dyDescent="0.2">
      <c r="A4303" s="99"/>
    </row>
    <row r="4304" spans="1:1" x14ac:dyDescent="0.2">
      <c r="A4304" s="99"/>
    </row>
    <row r="4305" spans="1:1" x14ac:dyDescent="0.2">
      <c r="A4305" s="99"/>
    </row>
    <row r="4306" spans="1:1" x14ac:dyDescent="0.2">
      <c r="A4306" s="99"/>
    </row>
    <row r="4307" spans="1:1" x14ac:dyDescent="0.2">
      <c r="A4307" s="99"/>
    </row>
    <row r="4308" spans="1:1" x14ac:dyDescent="0.2">
      <c r="A4308" s="99"/>
    </row>
    <row r="4309" spans="1:1" x14ac:dyDescent="0.2">
      <c r="A4309" s="99"/>
    </row>
    <row r="4310" spans="1:1" x14ac:dyDescent="0.2">
      <c r="A4310" s="99"/>
    </row>
    <row r="4311" spans="1:1" x14ac:dyDescent="0.2">
      <c r="A4311" s="99"/>
    </row>
    <row r="4312" spans="1:1" x14ac:dyDescent="0.2">
      <c r="A4312" s="99"/>
    </row>
    <row r="4313" spans="1:1" x14ac:dyDescent="0.2">
      <c r="A4313" s="99"/>
    </row>
    <row r="4314" spans="1:1" x14ac:dyDescent="0.2">
      <c r="A4314" s="99"/>
    </row>
    <row r="4315" spans="1:1" x14ac:dyDescent="0.2">
      <c r="A4315" s="99"/>
    </row>
    <row r="4316" spans="1:1" x14ac:dyDescent="0.2">
      <c r="A4316" s="99"/>
    </row>
    <row r="4317" spans="1:1" x14ac:dyDescent="0.2">
      <c r="A4317" s="99"/>
    </row>
    <row r="4318" spans="1:1" x14ac:dyDescent="0.2">
      <c r="A4318" s="99"/>
    </row>
    <row r="4319" spans="1:1" x14ac:dyDescent="0.2">
      <c r="A4319" s="99"/>
    </row>
    <row r="4320" spans="1:1" x14ac:dyDescent="0.2">
      <c r="A4320" s="99"/>
    </row>
    <row r="4321" spans="1:1" x14ac:dyDescent="0.2">
      <c r="A4321" s="99"/>
    </row>
    <row r="4322" spans="1:1" x14ac:dyDescent="0.2">
      <c r="A4322" s="99"/>
    </row>
    <row r="4323" spans="1:1" x14ac:dyDescent="0.2">
      <c r="A4323" s="99"/>
    </row>
    <row r="4324" spans="1:1" x14ac:dyDescent="0.2">
      <c r="A4324" s="99"/>
    </row>
    <row r="4325" spans="1:1" x14ac:dyDescent="0.2">
      <c r="A4325" s="99"/>
    </row>
    <row r="4326" spans="1:1" x14ac:dyDescent="0.2">
      <c r="A4326" s="99"/>
    </row>
    <row r="4327" spans="1:1" x14ac:dyDescent="0.2">
      <c r="A4327" s="99"/>
    </row>
    <row r="4328" spans="1:1" x14ac:dyDescent="0.2">
      <c r="A4328" s="99"/>
    </row>
    <row r="4329" spans="1:1" x14ac:dyDescent="0.2">
      <c r="A4329" s="99"/>
    </row>
    <row r="4330" spans="1:1" x14ac:dyDescent="0.2">
      <c r="A4330" s="99"/>
    </row>
    <row r="4331" spans="1:1" x14ac:dyDescent="0.2">
      <c r="A4331" s="99"/>
    </row>
    <row r="4332" spans="1:1" x14ac:dyDescent="0.2">
      <c r="A4332" s="99"/>
    </row>
    <row r="4333" spans="1:1" x14ac:dyDescent="0.2">
      <c r="A4333" s="99"/>
    </row>
    <row r="4334" spans="1:1" x14ac:dyDescent="0.2">
      <c r="A4334" s="99"/>
    </row>
    <row r="4335" spans="1:1" x14ac:dyDescent="0.2">
      <c r="A4335" s="99"/>
    </row>
    <row r="4336" spans="1:1" x14ac:dyDescent="0.2">
      <c r="A4336" s="99"/>
    </row>
    <row r="4337" spans="1:1" x14ac:dyDescent="0.2">
      <c r="A4337" s="99"/>
    </row>
    <row r="4338" spans="1:1" x14ac:dyDescent="0.2">
      <c r="A4338" s="99"/>
    </row>
    <row r="4339" spans="1:1" x14ac:dyDescent="0.2">
      <c r="A4339" s="99"/>
    </row>
    <row r="4340" spans="1:1" x14ac:dyDescent="0.2">
      <c r="A4340" s="99"/>
    </row>
    <row r="4341" spans="1:1" x14ac:dyDescent="0.2">
      <c r="A4341" s="99"/>
    </row>
    <row r="4342" spans="1:1" x14ac:dyDescent="0.2">
      <c r="A4342" s="99"/>
    </row>
    <row r="4343" spans="1:1" x14ac:dyDescent="0.2">
      <c r="A4343" s="99"/>
    </row>
    <row r="4344" spans="1:1" x14ac:dyDescent="0.2">
      <c r="A4344" s="99"/>
    </row>
    <row r="4345" spans="1:1" x14ac:dyDescent="0.2">
      <c r="A4345" s="99"/>
    </row>
    <row r="4346" spans="1:1" x14ac:dyDescent="0.2">
      <c r="A4346" s="99"/>
    </row>
    <row r="4347" spans="1:1" x14ac:dyDescent="0.2">
      <c r="A4347" s="99"/>
    </row>
    <row r="4348" spans="1:1" x14ac:dyDescent="0.2">
      <c r="A4348" s="99"/>
    </row>
    <row r="4349" spans="1:1" x14ac:dyDescent="0.2">
      <c r="A4349" s="99"/>
    </row>
    <row r="4350" spans="1:1" x14ac:dyDescent="0.2">
      <c r="A4350" s="99"/>
    </row>
    <row r="4351" spans="1:1" x14ac:dyDescent="0.2">
      <c r="A4351" s="99"/>
    </row>
    <row r="4352" spans="1:1" x14ac:dyDescent="0.2">
      <c r="A4352" s="99"/>
    </row>
    <row r="4353" spans="1:1" x14ac:dyDescent="0.2">
      <c r="A4353" s="99"/>
    </row>
    <row r="4354" spans="1:1" x14ac:dyDescent="0.2">
      <c r="A4354" s="99"/>
    </row>
    <row r="4355" spans="1:1" x14ac:dyDescent="0.2">
      <c r="A4355" s="99"/>
    </row>
    <row r="4356" spans="1:1" x14ac:dyDescent="0.2">
      <c r="A4356" s="99"/>
    </row>
    <row r="4357" spans="1:1" x14ac:dyDescent="0.2">
      <c r="A4357" s="99"/>
    </row>
    <row r="4358" spans="1:1" x14ac:dyDescent="0.2">
      <c r="A4358" s="99"/>
    </row>
    <row r="4359" spans="1:1" x14ac:dyDescent="0.2">
      <c r="A4359" s="99"/>
    </row>
    <row r="4360" spans="1:1" x14ac:dyDescent="0.2">
      <c r="A4360" s="99"/>
    </row>
    <row r="4361" spans="1:1" x14ac:dyDescent="0.2">
      <c r="A4361" s="99"/>
    </row>
    <row r="4362" spans="1:1" x14ac:dyDescent="0.2">
      <c r="A4362" s="99"/>
    </row>
    <row r="4363" spans="1:1" x14ac:dyDescent="0.2">
      <c r="A4363" s="99"/>
    </row>
    <row r="4364" spans="1:1" x14ac:dyDescent="0.2">
      <c r="A4364" s="99"/>
    </row>
    <row r="4365" spans="1:1" x14ac:dyDescent="0.2">
      <c r="A4365" s="99"/>
    </row>
    <row r="4366" spans="1:1" x14ac:dyDescent="0.2">
      <c r="A4366" s="99"/>
    </row>
    <row r="4367" spans="1:1" x14ac:dyDescent="0.2">
      <c r="A4367" s="99"/>
    </row>
    <row r="4368" spans="1:1" x14ac:dyDescent="0.2">
      <c r="A4368" s="99"/>
    </row>
    <row r="4369" spans="1:1" x14ac:dyDescent="0.2">
      <c r="A4369" s="99"/>
    </row>
    <row r="4370" spans="1:1" x14ac:dyDescent="0.2">
      <c r="A4370" s="99"/>
    </row>
    <row r="4371" spans="1:1" x14ac:dyDescent="0.2">
      <c r="A4371" s="99"/>
    </row>
    <row r="4372" spans="1:1" x14ac:dyDescent="0.2">
      <c r="A4372" s="99"/>
    </row>
    <row r="4373" spans="1:1" x14ac:dyDescent="0.2">
      <c r="A4373" s="99"/>
    </row>
    <row r="4374" spans="1:1" x14ac:dyDescent="0.2">
      <c r="A4374" s="99"/>
    </row>
    <row r="4375" spans="1:1" x14ac:dyDescent="0.2">
      <c r="A4375" s="99"/>
    </row>
    <row r="4376" spans="1:1" x14ac:dyDescent="0.2">
      <c r="A4376" s="99"/>
    </row>
    <row r="4377" spans="1:1" x14ac:dyDescent="0.2">
      <c r="A4377" s="99"/>
    </row>
    <row r="4378" spans="1:1" x14ac:dyDescent="0.2">
      <c r="A4378" s="99"/>
    </row>
    <row r="4379" spans="1:1" x14ac:dyDescent="0.2">
      <c r="A4379" s="99"/>
    </row>
    <row r="4380" spans="1:1" x14ac:dyDescent="0.2">
      <c r="A4380" s="99"/>
    </row>
    <row r="4381" spans="1:1" x14ac:dyDescent="0.2">
      <c r="A4381" s="99"/>
    </row>
    <row r="4382" spans="1:1" x14ac:dyDescent="0.2">
      <c r="A4382" s="99"/>
    </row>
    <row r="4383" spans="1:1" x14ac:dyDescent="0.2">
      <c r="A4383" s="99"/>
    </row>
    <row r="4384" spans="1:1" x14ac:dyDescent="0.2">
      <c r="A4384" s="99"/>
    </row>
    <row r="4385" spans="1:1" x14ac:dyDescent="0.2">
      <c r="A4385" s="99"/>
    </row>
    <row r="4386" spans="1:1" x14ac:dyDescent="0.2">
      <c r="A4386" s="99"/>
    </row>
    <row r="4387" spans="1:1" x14ac:dyDescent="0.2">
      <c r="A4387" s="99"/>
    </row>
    <row r="4388" spans="1:1" x14ac:dyDescent="0.2">
      <c r="A4388" s="99"/>
    </row>
    <row r="4389" spans="1:1" x14ac:dyDescent="0.2">
      <c r="A4389" s="99"/>
    </row>
    <row r="4390" spans="1:1" x14ac:dyDescent="0.2">
      <c r="A4390" s="99"/>
    </row>
    <row r="4391" spans="1:1" x14ac:dyDescent="0.2">
      <c r="A4391" s="99"/>
    </row>
    <row r="4392" spans="1:1" x14ac:dyDescent="0.2">
      <c r="A4392" s="99"/>
    </row>
    <row r="4393" spans="1:1" x14ac:dyDescent="0.2">
      <c r="A4393" s="99"/>
    </row>
    <row r="4394" spans="1:1" x14ac:dyDescent="0.2">
      <c r="A4394" s="99"/>
    </row>
    <row r="4395" spans="1:1" x14ac:dyDescent="0.2">
      <c r="A4395" s="99"/>
    </row>
    <row r="4396" spans="1:1" x14ac:dyDescent="0.2">
      <c r="A4396" s="99"/>
    </row>
    <row r="4397" spans="1:1" x14ac:dyDescent="0.2">
      <c r="A4397" s="99"/>
    </row>
    <row r="4398" spans="1:1" x14ac:dyDescent="0.2">
      <c r="A4398" s="99"/>
    </row>
    <row r="4399" spans="1:1" x14ac:dyDescent="0.2">
      <c r="A4399" s="99"/>
    </row>
    <row r="4400" spans="1:1" x14ac:dyDescent="0.2">
      <c r="A4400" s="99"/>
    </row>
    <row r="4401" spans="1:1" x14ac:dyDescent="0.2">
      <c r="A4401" s="99"/>
    </row>
    <row r="4402" spans="1:1" x14ac:dyDescent="0.2">
      <c r="A4402" s="99"/>
    </row>
    <row r="4403" spans="1:1" x14ac:dyDescent="0.2">
      <c r="A4403" s="99"/>
    </row>
    <row r="4404" spans="1:1" x14ac:dyDescent="0.2">
      <c r="A4404" s="99"/>
    </row>
    <row r="4405" spans="1:1" x14ac:dyDescent="0.2">
      <c r="A4405" s="99"/>
    </row>
    <row r="4406" spans="1:1" x14ac:dyDescent="0.2">
      <c r="A4406" s="99"/>
    </row>
    <row r="4407" spans="1:1" x14ac:dyDescent="0.2">
      <c r="A4407" s="99"/>
    </row>
    <row r="4408" spans="1:1" x14ac:dyDescent="0.2">
      <c r="A4408" s="99"/>
    </row>
    <row r="4409" spans="1:1" x14ac:dyDescent="0.2">
      <c r="A4409" s="99"/>
    </row>
    <row r="4410" spans="1:1" x14ac:dyDescent="0.2">
      <c r="A4410" s="99"/>
    </row>
    <row r="4411" spans="1:1" x14ac:dyDescent="0.2">
      <c r="A4411" s="99"/>
    </row>
    <row r="4412" spans="1:1" x14ac:dyDescent="0.2">
      <c r="A4412" s="99"/>
    </row>
    <row r="4413" spans="1:1" x14ac:dyDescent="0.2">
      <c r="A4413" s="99"/>
    </row>
    <row r="4414" spans="1:1" x14ac:dyDescent="0.2">
      <c r="A4414" s="99"/>
    </row>
    <row r="4415" spans="1:1" x14ac:dyDescent="0.2">
      <c r="A4415" s="99"/>
    </row>
    <row r="4416" spans="1:1" x14ac:dyDescent="0.2">
      <c r="A4416" s="99"/>
    </row>
    <row r="4417" spans="1:1" x14ac:dyDescent="0.2">
      <c r="A4417" s="99"/>
    </row>
    <row r="4418" spans="1:1" x14ac:dyDescent="0.2">
      <c r="A4418" s="99"/>
    </row>
    <row r="4419" spans="1:1" x14ac:dyDescent="0.2">
      <c r="A4419" s="99"/>
    </row>
    <row r="4420" spans="1:1" x14ac:dyDescent="0.2">
      <c r="A4420" s="99"/>
    </row>
    <row r="4421" spans="1:1" x14ac:dyDescent="0.2">
      <c r="A4421" s="99"/>
    </row>
    <row r="4422" spans="1:1" x14ac:dyDescent="0.2">
      <c r="A4422" s="99"/>
    </row>
    <row r="4423" spans="1:1" x14ac:dyDescent="0.2">
      <c r="A4423" s="99"/>
    </row>
    <row r="4424" spans="1:1" x14ac:dyDescent="0.2">
      <c r="A4424" s="99"/>
    </row>
    <row r="4425" spans="1:1" x14ac:dyDescent="0.2">
      <c r="A4425" s="99"/>
    </row>
    <row r="4426" spans="1:1" x14ac:dyDescent="0.2">
      <c r="A4426" s="99"/>
    </row>
    <row r="4427" spans="1:1" x14ac:dyDescent="0.2">
      <c r="A4427" s="99"/>
    </row>
    <row r="4428" spans="1:1" x14ac:dyDescent="0.2">
      <c r="A4428" s="99"/>
    </row>
    <row r="4429" spans="1:1" x14ac:dyDescent="0.2">
      <c r="A4429" s="99"/>
    </row>
    <row r="4430" spans="1:1" x14ac:dyDescent="0.2">
      <c r="A4430" s="99"/>
    </row>
    <row r="4431" spans="1:1" x14ac:dyDescent="0.2">
      <c r="A4431" s="99"/>
    </row>
    <row r="4432" spans="1:1" x14ac:dyDescent="0.2">
      <c r="A4432" s="99"/>
    </row>
    <row r="4433" spans="1:1" x14ac:dyDescent="0.2">
      <c r="A4433" s="99"/>
    </row>
    <row r="4434" spans="1:1" x14ac:dyDescent="0.2">
      <c r="A4434" s="99"/>
    </row>
    <row r="4435" spans="1:1" x14ac:dyDescent="0.2">
      <c r="A4435" s="99"/>
    </row>
    <row r="4436" spans="1:1" x14ac:dyDescent="0.2">
      <c r="A4436" s="99"/>
    </row>
    <row r="4437" spans="1:1" x14ac:dyDescent="0.2">
      <c r="A4437" s="99"/>
    </row>
    <row r="4438" spans="1:1" x14ac:dyDescent="0.2">
      <c r="A4438" s="99"/>
    </row>
    <row r="4439" spans="1:1" x14ac:dyDescent="0.2">
      <c r="A4439" s="99"/>
    </row>
    <row r="4440" spans="1:1" x14ac:dyDescent="0.2">
      <c r="A4440" s="99"/>
    </row>
    <row r="4441" spans="1:1" x14ac:dyDescent="0.2">
      <c r="A4441" s="99"/>
    </row>
    <row r="4442" spans="1:1" x14ac:dyDescent="0.2">
      <c r="A4442" s="99"/>
    </row>
    <row r="4443" spans="1:1" x14ac:dyDescent="0.2">
      <c r="A4443" s="99"/>
    </row>
    <row r="4444" spans="1:1" x14ac:dyDescent="0.2">
      <c r="A4444" s="99"/>
    </row>
    <row r="4445" spans="1:1" x14ac:dyDescent="0.2">
      <c r="A4445" s="99"/>
    </row>
    <row r="4446" spans="1:1" x14ac:dyDescent="0.2">
      <c r="A4446" s="99"/>
    </row>
    <row r="4447" spans="1:1" x14ac:dyDescent="0.2">
      <c r="A4447" s="99"/>
    </row>
    <row r="4448" spans="1:1" x14ac:dyDescent="0.2">
      <c r="A4448" s="99"/>
    </row>
    <row r="4449" spans="1:1" x14ac:dyDescent="0.2">
      <c r="A4449" s="99"/>
    </row>
    <row r="4450" spans="1:1" x14ac:dyDescent="0.2">
      <c r="A4450" s="99"/>
    </row>
    <row r="4451" spans="1:1" x14ac:dyDescent="0.2">
      <c r="A4451" s="99"/>
    </row>
    <row r="4452" spans="1:1" x14ac:dyDescent="0.2">
      <c r="A4452" s="99"/>
    </row>
    <row r="4453" spans="1:1" x14ac:dyDescent="0.2">
      <c r="A4453" s="99"/>
    </row>
    <row r="4454" spans="1:1" x14ac:dyDescent="0.2">
      <c r="A4454" s="99"/>
    </row>
    <row r="4455" spans="1:1" x14ac:dyDescent="0.2">
      <c r="A4455" s="99"/>
    </row>
    <row r="4456" spans="1:1" x14ac:dyDescent="0.2">
      <c r="A4456" s="99"/>
    </row>
    <row r="4457" spans="1:1" x14ac:dyDescent="0.2">
      <c r="A4457" s="99"/>
    </row>
    <row r="4458" spans="1:1" x14ac:dyDescent="0.2">
      <c r="A4458" s="99"/>
    </row>
    <row r="4459" spans="1:1" x14ac:dyDescent="0.2">
      <c r="A4459" s="99"/>
    </row>
    <row r="4460" spans="1:1" x14ac:dyDescent="0.2">
      <c r="A4460" s="99"/>
    </row>
    <row r="4461" spans="1:1" x14ac:dyDescent="0.2">
      <c r="A4461" s="99"/>
    </row>
    <row r="4462" spans="1:1" x14ac:dyDescent="0.2">
      <c r="A4462" s="99"/>
    </row>
    <row r="4463" spans="1:1" x14ac:dyDescent="0.2">
      <c r="A4463" s="99"/>
    </row>
    <row r="4464" spans="1:1" x14ac:dyDescent="0.2">
      <c r="A4464" s="99"/>
    </row>
    <row r="4465" spans="1:1" x14ac:dyDescent="0.2">
      <c r="A4465" s="99"/>
    </row>
    <row r="4466" spans="1:1" x14ac:dyDescent="0.2">
      <c r="A4466" s="99"/>
    </row>
    <row r="4467" spans="1:1" x14ac:dyDescent="0.2">
      <c r="A4467" s="99"/>
    </row>
    <row r="4468" spans="1:1" x14ac:dyDescent="0.2">
      <c r="A4468" s="99"/>
    </row>
    <row r="4469" spans="1:1" x14ac:dyDescent="0.2">
      <c r="A4469" s="99"/>
    </row>
    <row r="4470" spans="1:1" x14ac:dyDescent="0.2">
      <c r="A4470" s="99"/>
    </row>
    <row r="4471" spans="1:1" x14ac:dyDescent="0.2">
      <c r="A4471" s="99"/>
    </row>
    <row r="4472" spans="1:1" x14ac:dyDescent="0.2">
      <c r="A4472" s="99"/>
    </row>
    <row r="4473" spans="1:1" x14ac:dyDescent="0.2">
      <c r="A4473" s="99"/>
    </row>
    <row r="4474" spans="1:1" x14ac:dyDescent="0.2">
      <c r="A4474" s="99"/>
    </row>
    <row r="4475" spans="1:1" x14ac:dyDescent="0.2">
      <c r="A4475" s="99"/>
    </row>
    <row r="4476" spans="1:1" x14ac:dyDescent="0.2">
      <c r="A4476" s="99"/>
    </row>
    <row r="4477" spans="1:1" x14ac:dyDescent="0.2">
      <c r="A4477" s="99"/>
    </row>
    <row r="4478" spans="1:1" x14ac:dyDescent="0.2">
      <c r="A4478" s="99"/>
    </row>
    <row r="4479" spans="1:1" x14ac:dyDescent="0.2">
      <c r="A4479" s="99"/>
    </row>
    <row r="4480" spans="1:1" x14ac:dyDescent="0.2">
      <c r="A4480" s="99"/>
    </row>
    <row r="4481" spans="1:1" x14ac:dyDescent="0.2">
      <c r="A4481" s="99"/>
    </row>
    <row r="4482" spans="1:1" x14ac:dyDescent="0.2">
      <c r="A4482" s="99"/>
    </row>
    <row r="4483" spans="1:1" x14ac:dyDescent="0.2">
      <c r="A4483" s="99"/>
    </row>
    <row r="4484" spans="1:1" x14ac:dyDescent="0.2">
      <c r="A4484" s="99"/>
    </row>
    <row r="4485" spans="1:1" x14ac:dyDescent="0.2">
      <c r="A4485" s="99"/>
    </row>
    <row r="4486" spans="1:1" x14ac:dyDescent="0.2">
      <c r="A4486" s="99"/>
    </row>
    <row r="4487" spans="1:1" x14ac:dyDescent="0.2">
      <c r="A4487" s="99"/>
    </row>
    <row r="4488" spans="1:1" x14ac:dyDescent="0.2">
      <c r="A4488" s="99"/>
    </row>
    <row r="4489" spans="1:1" x14ac:dyDescent="0.2">
      <c r="A4489" s="99"/>
    </row>
    <row r="4490" spans="1:1" x14ac:dyDescent="0.2">
      <c r="A4490" s="99"/>
    </row>
    <row r="4491" spans="1:1" x14ac:dyDescent="0.2">
      <c r="A4491" s="99"/>
    </row>
    <row r="4492" spans="1:1" x14ac:dyDescent="0.2">
      <c r="A4492" s="99"/>
    </row>
    <row r="4493" spans="1:1" x14ac:dyDescent="0.2">
      <c r="A4493" s="99"/>
    </row>
    <row r="4494" spans="1:1" x14ac:dyDescent="0.2">
      <c r="A4494" s="99"/>
    </row>
    <row r="4495" spans="1:1" x14ac:dyDescent="0.2">
      <c r="A4495" s="99"/>
    </row>
    <row r="4496" spans="1:1" x14ac:dyDescent="0.2">
      <c r="A4496" s="99"/>
    </row>
    <row r="4497" spans="1:1" x14ac:dyDescent="0.2">
      <c r="A4497" s="99"/>
    </row>
    <row r="4498" spans="1:1" x14ac:dyDescent="0.2">
      <c r="A4498" s="99"/>
    </row>
    <row r="4499" spans="1:1" x14ac:dyDescent="0.2">
      <c r="A4499" s="99"/>
    </row>
    <row r="4500" spans="1:1" x14ac:dyDescent="0.2">
      <c r="A4500" s="99"/>
    </row>
    <row r="4501" spans="1:1" x14ac:dyDescent="0.2">
      <c r="A4501" s="99"/>
    </row>
    <row r="4502" spans="1:1" x14ac:dyDescent="0.2">
      <c r="A4502" s="99"/>
    </row>
    <row r="4503" spans="1:1" x14ac:dyDescent="0.2">
      <c r="A4503" s="99"/>
    </row>
    <row r="4504" spans="1:1" x14ac:dyDescent="0.2">
      <c r="A4504" s="99"/>
    </row>
    <row r="4505" spans="1:1" x14ac:dyDescent="0.2">
      <c r="A4505" s="99"/>
    </row>
    <row r="4506" spans="1:1" x14ac:dyDescent="0.2">
      <c r="A4506" s="99"/>
    </row>
    <row r="4507" spans="1:1" x14ac:dyDescent="0.2">
      <c r="A4507" s="99"/>
    </row>
    <row r="4508" spans="1:1" x14ac:dyDescent="0.2">
      <c r="A4508" s="99"/>
    </row>
    <row r="4509" spans="1:1" x14ac:dyDescent="0.2">
      <c r="A4509" s="99"/>
    </row>
    <row r="4510" spans="1:1" x14ac:dyDescent="0.2">
      <c r="A4510" s="99"/>
    </row>
    <row r="4511" spans="1:1" x14ac:dyDescent="0.2">
      <c r="A4511" s="99"/>
    </row>
    <row r="4512" spans="1:1" x14ac:dyDescent="0.2">
      <c r="A4512" s="99"/>
    </row>
    <row r="4513" spans="1:1" x14ac:dyDescent="0.2">
      <c r="A4513" s="99"/>
    </row>
    <row r="4514" spans="1:1" x14ac:dyDescent="0.2">
      <c r="A4514" s="99"/>
    </row>
    <row r="4515" spans="1:1" x14ac:dyDescent="0.2">
      <c r="A4515" s="99"/>
    </row>
    <row r="4516" spans="1:1" x14ac:dyDescent="0.2">
      <c r="A4516" s="99"/>
    </row>
    <row r="4517" spans="1:1" x14ac:dyDescent="0.2">
      <c r="A4517" s="99"/>
    </row>
    <row r="4518" spans="1:1" x14ac:dyDescent="0.2">
      <c r="A4518" s="99"/>
    </row>
    <row r="4519" spans="1:1" x14ac:dyDescent="0.2">
      <c r="A4519" s="99"/>
    </row>
    <row r="4520" spans="1:1" x14ac:dyDescent="0.2">
      <c r="A4520" s="99"/>
    </row>
    <row r="4521" spans="1:1" x14ac:dyDescent="0.2">
      <c r="A4521" s="99"/>
    </row>
    <row r="4522" spans="1:1" x14ac:dyDescent="0.2">
      <c r="A4522" s="99"/>
    </row>
    <row r="4523" spans="1:1" x14ac:dyDescent="0.2">
      <c r="A4523" s="99"/>
    </row>
    <row r="4524" spans="1:1" x14ac:dyDescent="0.2">
      <c r="A4524" s="99"/>
    </row>
    <row r="4525" spans="1:1" x14ac:dyDescent="0.2">
      <c r="A4525" s="99"/>
    </row>
    <row r="4526" spans="1:1" x14ac:dyDescent="0.2">
      <c r="A4526" s="99"/>
    </row>
    <row r="4527" spans="1:1" x14ac:dyDescent="0.2">
      <c r="A4527" s="99"/>
    </row>
    <row r="4528" spans="1:1" x14ac:dyDescent="0.2">
      <c r="A4528" s="99"/>
    </row>
    <row r="4529" spans="1:1" x14ac:dyDescent="0.2">
      <c r="A4529" s="99"/>
    </row>
    <row r="4530" spans="1:1" x14ac:dyDescent="0.2">
      <c r="A4530" s="99"/>
    </row>
    <row r="4531" spans="1:1" x14ac:dyDescent="0.2">
      <c r="A4531" s="99"/>
    </row>
    <row r="4532" spans="1:1" x14ac:dyDescent="0.2">
      <c r="A4532" s="99"/>
    </row>
    <row r="4533" spans="1:1" x14ac:dyDescent="0.2">
      <c r="A4533" s="99"/>
    </row>
    <row r="4534" spans="1:1" x14ac:dyDescent="0.2">
      <c r="A4534" s="99"/>
    </row>
    <row r="4535" spans="1:1" x14ac:dyDescent="0.2">
      <c r="A4535" s="99"/>
    </row>
    <row r="4536" spans="1:1" x14ac:dyDescent="0.2">
      <c r="A4536" s="99"/>
    </row>
    <row r="4537" spans="1:1" x14ac:dyDescent="0.2">
      <c r="A4537" s="99"/>
    </row>
    <row r="4538" spans="1:1" x14ac:dyDescent="0.2">
      <c r="A4538" s="99"/>
    </row>
    <row r="4539" spans="1:1" x14ac:dyDescent="0.2">
      <c r="A4539" s="99"/>
    </row>
    <row r="4540" spans="1:1" x14ac:dyDescent="0.2">
      <c r="A4540" s="99"/>
    </row>
    <row r="4541" spans="1:1" x14ac:dyDescent="0.2">
      <c r="A4541" s="99"/>
    </row>
    <row r="4542" spans="1:1" x14ac:dyDescent="0.2">
      <c r="A4542" s="99"/>
    </row>
    <row r="4543" spans="1:1" x14ac:dyDescent="0.2">
      <c r="A4543" s="99"/>
    </row>
    <row r="4544" spans="1:1" x14ac:dyDescent="0.2">
      <c r="A4544" s="99"/>
    </row>
    <row r="4545" spans="1:1" x14ac:dyDescent="0.2">
      <c r="A4545" s="99"/>
    </row>
    <row r="4546" spans="1:1" x14ac:dyDescent="0.2">
      <c r="A4546" s="99"/>
    </row>
    <row r="4547" spans="1:1" x14ac:dyDescent="0.2">
      <c r="A4547" s="99"/>
    </row>
    <row r="4548" spans="1:1" x14ac:dyDescent="0.2">
      <c r="A4548" s="99"/>
    </row>
    <row r="4549" spans="1:1" x14ac:dyDescent="0.2">
      <c r="A4549" s="99"/>
    </row>
    <row r="4550" spans="1:1" x14ac:dyDescent="0.2">
      <c r="A4550" s="99"/>
    </row>
    <row r="4551" spans="1:1" x14ac:dyDescent="0.2">
      <c r="A4551" s="99"/>
    </row>
    <row r="4552" spans="1:1" x14ac:dyDescent="0.2">
      <c r="A4552" s="99"/>
    </row>
    <row r="4553" spans="1:1" x14ac:dyDescent="0.2">
      <c r="A4553" s="99"/>
    </row>
    <row r="4554" spans="1:1" x14ac:dyDescent="0.2">
      <c r="A4554" s="99"/>
    </row>
    <row r="4555" spans="1:1" x14ac:dyDescent="0.2">
      <c r="A4555" s="99"/>
    </row>
    <row r="4556" spans="1:1" x14ac:dyDescent="0.2">
      <c r="A4556" s="99"/>
    </row>
    <row r="4557" spans="1:1" x14ac:dyDescent="0.2">
      <c r="A4557" s="99"/>
    </row>
    <row r="4558" spans="1:1" x14ac:dyDescent="0.2">
      <c r="A4558" s="99"/>
    </row>
    <row r="4559" spans="1:1" x14ac:dyDescent="0.2">
      <c r="A4559" s="99"/>
    </row>
    <row r="4560" spans="1:1" x14ac:dyDescent="0.2">
      <c r="A4560" s="99"/>
    </row>
    <row r="4561" spans="1:1" x14ac:dyDescent="0.2">
      <c r="A4561" s="99"/>
    </row>
    <row r="4562" spans="1:1" x14ac:dyDescent="0.2">
      <c r="A4562" s="99"/>
    </row>
    <row r="4563" spans="1:1" x14ac:dyDescent="0.2">
      <c r="A4563" s="99"/>
    </row>
    <row r="4564" spans="1:1" x14ac:dyDescent="0.2">
      <c r="A4564" s="99"/>
    </row>
    <row r="4565" spans="1:1" x14ac:dyDescent="0.2">
      <c r="A4565" s="99"/>
    </row>
    <row r="4566" spans="1:1" x14ac:dyDescent="0.2">
      <c r="A4566" s="99"/>
    </row>
    <row r="4567" spans="1:1" x14ac:dyDescent="0.2">
      <c r="A4567" s="99"/>
    </row>
    <row r="4568" spans="1:1" x14ac:dyDescent="0.2">
      <c r="A4568" s="99"/>
    </row>
    <row r="4569" spans="1:1" x14ac:dyDescent="0.2">
      <c r="A4569" s="99"/>
    </row>
    <row r="4570" spans="1:1" x14ac:dyDescent="0.2">
      <c r="A4570" s="99"/>
    </row>
    <row r="4571" spans="1:1" x14ac:dyDescent="0.2">
      <c r="A4571" s="99"/>
    </row>
    <row r="4572" spans="1:1" x14ac:dyDescent="0.2">
      <c r="A4572" s="99"/>
    </row>
    <row r="4573" spans="1:1" x14ac:dyDescent="0.2">
      <c r="A4573" s="99"/>
    </row>
    <row r="4574" spans="1:1" x14ac:dyDescent="0.2">
      <c r="A4574" s="99"/>
    </row>
    <row r="4575" spans="1:1" x14ac:dyDescent="0.2">
      <c r="A4575" s="99"/>
    </row>
    <row r="4576" spans="1:1" x14ac:dyDescent="0.2">
      <c r="A4576" s="99"/>
    </row>
    <row r="4577" spans="1:1" x14ac:dyDescent="0.2">
      <c r="A4577" s="99"/>
    </row>
    <row r="4578" spans="1:1" x14ac:dyDescent="0.2">
      <c r="A4578" s="99"/>
    </row>
    <row r="4579" spans="1:1" x14ac:dyDescent="0.2">
      <c r="A4579" s="99"/>
    </row>
    <row r="4580" spans="1:1" x14ac:dyDescent="0.2">
      <c r="A4580" s="99"/>
    </row>
    <row r="4581" spans="1:1" x14ac:dyDescent="0.2">
      <c r="A4581" s="99"/>
    </row>
    <row r="4582" spans="1:1" x14ac:dyDescent="0.2">
      <c r="A4582" s="99"/>
    </row>
    <row r="4583" spans="1:1" x14ac:dyDescent="0.2">
      <c r="A4583" s="99"/>
    </row>
    <row r="4584" spans="1:1" x14ac:dyDescent="0.2">
      <c r="A4584" s="99"/>
    </row>
    <row r="4585" spans="1:1" x14ac:dyDescent="0.2">
      <c r="A4585" s="99"/>
    </row>
    <row r="4586" spans="1:1" x14ac:dyDescent="0.2">
      <c r="A4586" s="99"/>
    </row>
    <row r="4587" spans="1:1" x14ac:dyDescent="0.2">
      <c r="A4587" s="99"/>
    </row>
    <row r="4588" spans="1:1" x14ac:dyDescent="0.2">
      <c r="A4588" s="99"/>
    </row>
    <row r="4589" spans="1:1" x14ac:dyDescent="0.2">
      <c r="A4589" s="99"/>
    </row>
    <row r="4590" spans="1:1" x14ac:dyDescent="0.2">
      <c r="A4590" s="99"/>
    </row>
    <row r="4591" spans="1:1" x14ac:dyDescent="0.2">
      <c r="A4591" s="99"/>
    </row>
    <row r="4592" spans="1:1" x14ac:dyDescent="0.2">
      <c r="A4592" s="99"/>
    </row>
    <row r="4593" spans="1:1" x14ac:dyDescent="0.2">
      <c r="A4593" s="99"/>
    </row>
    <row r="4594" spans="1:1" x14ac:dyDescent="0.2">
      <c r="A4594" s="99"/>
    </row>
    <row r="4595" spans="1:1" x14ac:dyDescent="0.2">
      <c r="A4595" s="99"/>
    </row>
    <row r="4596" spans="1:1" x14ac:dyDescent="0.2">
      <c r="A4596" s="99"/>
    </row>
    <row r="4597" spans="1:1" x14ac:dyDescent="0.2">
      <c r="A4597" s="99"/>
    </row>
    <row r="4598" spans="1:1" x14ac:dyDescent="0.2">
      <c r="A4598" s="99"/>
    </row>
    <row r="4599" spans="1:1" x14ac:dyDescent="0.2">
      <c r="A4599" s="99"/>
    </row>
    <row r="4600" spans="1:1" x14ac:dyDescent="0.2">
      <c r="A4600" s="99"/>
    </row>
    <row r="4601" spans="1:1" x14ac:dyDescent="0.2">
      <c r="A4601" s="99"/>
    </row>
    <row r="4602" spans="1:1" x14ac:dyDescent="0.2">
      <c r="A4602" s="99"/>
    </row>
    <row r="4603" spans="1:1" x14ac:dyDescent="0.2">
      <c r="A4603" s="99"/>
    </row>
    <row r="4604" spans="1:1" x14ac:dyDescent="0.2">
      <c r="A4604" s="99"/>
    </row>
    <row r="4605" spans="1:1" x14ac:dyDescent="0.2">
      <c r="A4605" s="99"/>
    </row>
    <row r="4606" spans="1:1" x14ac:dyDescent="0.2">
      <c r="A4606" s="99"/>
    </row>
    <row r="4607" spans="1:1" x14ac:dyDescent="0.2">
      <c r="A4607" s="99"/>
    </row>
    <row r="4608" spans="1:1" x14ac:dyDescent="0.2">
      <c r="A4608" s="99"/>
    </row>
    <row r="4609" spans="1:1" x14ac:dyDescent="0.2">
      <c r="A4609" s="99"/>
    </row>
    <row r="4610" spans="1:1" x14ac:dyDescent="0.2">
      <c r="A4610" s="99"/>
    </row>
    <row r="4611" spans="1:1" x14ac:dyDescent="0.2">
      <c r="A4611" s="99"/>
    </row>
    <row r="4612" spans="1:1" x14ac:dyDescent="0.2">
      <c r="A4612" s="99"/>
    </row>
    <row r="4613" spans="1:1" x14ac:dyDescent="0.2">
      <c r="A4613" s="99"/>
    </row>
    <row r="4614" spans="1:1" x14ac:dyDescent="0.2">
      <c r="A4614" s="99"/>
    </row>
    <row r="4615" spans="1:1" x14ac:dyDescent="0.2">
      <c r="A4615" s="99"/>
    </row>
    <row r="4616" spans="1:1" x14ac:dyDescent="0.2">
      <c r="A4616" s="99"/>
    </row>
    <row r="4617" spans="1:1" x14ac:dyDescent="0.2">
      <c r="A4617" s="99"/>
    </row>
    <row r="4618" spans="1:1" x14ac:dyDescent="0.2">
      <c r="A4618" s="99"/>
    </row>
    <row r="4619" spans="1:1" x14ac:dyDescent="0.2">
      <c r="A4619" s="99"/>
    </row>
    <row r="4620" spans="1:1" x14ac:dyDescent="0.2">
      <c r="A4620" s="99"/>
    </row>
    <row r="4621" spans="1:1" x14ac:dyDescent="0.2">
      <c r="A4621" s="99"/>
    </row>
    <row r="4622" spans="1:1" x14ac:dyDescent="0.2">
      <c r="A4622" s="99"/>
    </row>
    <row r="4623" spans="1:1" x14ac:dyDescent="0.2">
      <c r="A4623" s="99"/>
    </row>
    <row r="4624" spans="1:1" x14ac:dyDescent="0.2">
      <c r="A4624" s="99"/>
    </row>
    <row r="4625" spans="1:1" x14ac:dyDescent="0.2">
      <c r="A4625" s="99"/>
    </row>
    <row r="4626" spans="1:1" x14ac:dyDescent="0.2">
      <c r="A4626" s="99"/>
    </row>
    <row r="4627" spans="1:1" x14ac:dyDescent="0.2">
      <c r="A4627" s="99"/>
    </row>
    <row r="4628" spans="1:1" x14ac:dyDescent="0.2">
      <c r="A4628" s="99"/>
    </row>
    <row r="4629" spans="1:1" x14ac:dyDescent="0.2">
      <c r="A4629" s="99"/>
    </row>
    <row r="4630" spans="1:1" x14ac:dyDescent="0.2">
      <c r="A4630" s="99"/>
    </row>
    <row r="4631" spans="1:1" x14ac:dyDescent="0.2">
      <c r="A4631" s="99"/>
    </row>
    <row r="4632" spans="1:1" x14ac:dyDescent="0.2">
      <c r="A4632" s="99"/>
    </row>
    <row r="4633" spans="1:1" x14ac:dyDescent="0.2">
      <c r="A4633" s="99"/>
    </row>
    <row r="4634" spans="1:1" x14ac:dyDescent="0.2">
      <c r="A4634" s="99"/>
    </row>
    <row r="4635" spans="1:1" x14ac:dyDescent="0.2">
      <c r="A4635" s="99"/>
    </row>
    <row r="4636" spans="1:1" x14ac:dyDescent="0.2">
      <c r="A4636" s="99"/>
    </row>
    <row r="4637" spans="1:1" x14ac:dyDescent="0.2">
      <c r="A4637" s="99"/>
    </row>
    <row r="4638" spans="1:1" x14ac:dyDescent="0.2">
      <c r="A4638" s="99"/>
    </row>
    <row r="4639" spans="1:1" x14ac:dyDescent="0.2">
      <c r="A4639" s="99"/>
    </row>
    <row r="4640" spans="1:1" x14ac:dyDescent="0.2">
      <c r="A4640" s="99"/>
    </row>
    <row r="4641" spans="1:1" x14ac:dyDescent="0.2">
      <c r="A4641" s="99"/>
    </row>
    <row r="4642" spans="1:1" x14ac:dyDescent="0.2">
      <c r="A4642" s="99"/>
    </row>
    <row r="4643" spans="1:1" x14ac:dyDescent="0.2">
      <c r="A4643" s="99"/>
    </row>
    <row r="4644" spans="1:1" x14ac:dyDescent="0.2">
      <c r="A4644" s="99"/>
    </row>
    <row r="4645" spans="1:1" x14ac:dyDescent="0.2">
      <c r="A4645" s="99"/>
    </row>
    <row r="4646" spans="1:1" x14ac:dyDescent="0.2">
      <c r="A4646" s="99"/>
    </row>
    <row r="4647" spans="1:1" x14ac:dyDescent="0.2">
      <c r="A4647" s="99"/>
    </row>
    <row r="4648" spans="1:1" x14ac:dyDescent="0.2">
      <c r="A4648" s="99"/>
    </row>
    <row r="4649" spans="1:1" x14ac:dyDescent="0.2">
      <c r="A4649" s="99"/>
    </row>
    <row r="4650" spans="1:1" x14ac:dyDescent="0.2">
      <c r="A4650" s="99"/>
    </row>
    <row r="4651" spans="1:1" x14ac:dyDescent="0.2">
      <c r="A4651" s="99"/>
    </row>
    <row r="4652" spans="1:1" x14ac:dyDescent="0.2">
      <c r="A4652" s="99"/>
    </row>
    <row r="4653" spans="1:1" x14ac:dyDescent="0.2">
      <c r="A4653" s="99"/>
    </row>
    <row r="4654" spans="1:1" x14ac:dyDescent="0.2">
      <c r="A4654" s="99"/>
    </row>
    <row r="4655" spans="1:1" x14ac:dyDescent="0.2">
      <c r="A4655" s="99"/>
    </row>
    <row r="4656" spans="1:1" x14ac:dyDescent="0.2">
      <c r="A4656" s="99"/>
    </row>
    <row r="4657" spans="1:1" x14ac:dyDescent="0.2">
      <c r="A4657" s="99"/>
    </row>
    <row r="4658" spans="1:1" x14ac:dyDescent="0.2">
      <c r="A4658" s="99"/>
    </row>
    <row r="4659" spans="1:1" x14ac:dyDescent="0.2">
      <c r="A4659" s="99"/>
    </row>
    <row r="4660" spans="1:1" x14ac:dyDescent="0.2">
      <c r="A4660" s="99"/>
    </row>
    <row r="4661" spans="1:1" x14ac:dyDescent="0.2">
      <c r="A4661" s="99"/>
    </row>
    <row r="4662" spans="1:1" x14ac:dyDescent="0.2">
      <c r="A4662" s="99"/>
    </row>
    <row r="4663" spans="1:1" x14ac:dyDescent="0.2">
      <c r="A4663" s="99"/>
    </row>
    <row r="4664" spans="1:1" x14ac:dyDescent="0.2">
      <c r="A4664" s="99"/>
    </row>
    <row r="4665" spans="1:1" x14ac:dyDescent="0.2">
      <c r="A4665" s="99"/>
    </row>
    <row r="4666" spans="1:1" x14ac:dyDescent="0.2">
      <c r="A4666" s="99"/>
    </row>
    <row r="4667" spans="1:1" x14ac:dyDescent="0.2">
      <c r="A4667" s="99"/>
    </row>
    <row r="4668" spans="1:1" x14ac:dyDescent="0.2">
      <c r="A4668" s="99"/>
    </row>
    <row r="4669" spans="1:1" x14ac:dyDescent="0.2">
      <c r="A4669" s="99"/>
    </row>
    <row r="4670" spans="1:1" x14ac:dyDescent="0.2">
      <c r="A4670" s="99"/>
    </row>
    <row r="4671" spans="1:1" x14ac:dyDescent="0.2">
      <c r="A4671" s="99"/>
    </row>
    <row r="4672" spans="1:1" x14ac:dyDescent="0.2">
      <c r="A4672" s="99"/>
    </row>
    <row r="4673" spans="1:1" x14ac:dyDescent="0.2">
      <c r="A4673" s="99"/>
    </row>
    <row r="4674" spans="1:1" x14ac:dyDescent="0.2">
      <c r="A4674" s="99"/>
    </row>
    <row r="4675" spans="1:1" x14ac:dyDescent="0.2">
      <c r="A4675" s="99"/>
    </row>
    <row r="4676" spans="1:1" x14ac:dyDescent="0.2">
      <c r="A4676" s="99"/>
    </row>
    <row r="4677" spans="1:1" x14ac:dyDescent="0.2">
      <c r="A4677" s="99"/>
    </row>
    <row r="4678" spans="1:1" x14ac:dyDescent="0.2">
      <c r="A4678" s="99"/>
    </row>
    <row r="4679" spans="1:1" x14ac:dyDescent="0.2">
      <c r="A4679" s="99"/>
    </row>
    <row r="4680" spans="1:1" x14ac:dyDescent="0.2">
      <c r="A4680" s="99"/>
    </row>
    <row r="4681" spans="1:1" x14ac:dyDescent="0.2">
      <c r="A4681" s="99"/>
    </row>
    <row r="4682" spans="1:1" x14ac:dyDescent="0.2">
      <c r="A4682" s="99"/>
    </row>
    <row r="4683" spans="1:1" x14ac:dyDescent="0.2">
      <c r="A4683" s="99"/>
    </row>
    <row r="4684" spans="1:1" x14ac:dyDescent="0.2">
      <c r="A4684" s="99"/>
    </row>
    <row r="4685" spans="1:1" x14ac:dyDescent="0.2">
      <c r="A4685" s="99"/>
    </row>
    <row r="4686" spans="1:1" x14ac:dyDescent="0.2">
      <c r="A4686" s="99"/>
    </row>
    <row r="4687" spans="1:1" x14ac:dyDescent="0.2">
      <c r="A4687" s="99"/>
    </row>
    <row r="4688" spans="1:1" x14ac:dyDescent="0.2">
      <c r="A4688" s="99"/>
    </row>
    <row r="4689" spans="1:1" x14ac:dyDescent="0.2">
      <c r="A4689" s="99"/>
    </row>
    <row r="4690" spans="1:1" x14ac:dyDescent="0.2">
      <c r="A4690" s="99"/>
    </row>
    <row r="4691" spans="1:1" x14ac:dyDescent="0.2">
      <c r="A4691" s="99"/>
    </row>
    <row r="4692" spans="1:1" x14ac:dyDescent="0.2">
      <c r="A4692" s="99"/>
    </row>
    <row r="4693" spans="1:1" x14ac:dyDescent="0.2">
      <c r="A4693" s="99"/>
    </row>
    <row r="4694" spans="1:1" x14ac:dyDescent="0.2">
      <c r="A4694" s="99"/>
    </row>
    <row r="4695" spans="1:1" x14ac:dyDescent="0.2">
      <c r="A4695" s="99"/>
    </row>
    <row r="4696" spans="1:1" x14ac:dyDescent="0.2">
      <c r="A4696" s="99"/>
    </row>
    <row r="4697" spans="1:1" x14ac:dyDescent="0.2">
      <c r="A4697" s="99"/>
    </row>
    <row r="4698" spans="1:1" x14ac:dyDescent="0.2">
      <c r="A4698" s="99"/>
    </row>
    <row r="4699" spans="1:1" x14ac:dyDescent="0.2">
      <c r="A4699" s="99"/>
    </row>
    <row r="4700" spans="1:1" x14ac:dyDescent="0.2">
      <c r="A4700" s="99"/>
    </row>
    <row r="4701" spans="1:1" x14ac:dyDescent="0.2">
      <c r="A4701" s="99"/>
    </row>
    <row r="4702" spans="1:1" x14ac:dyDescent="0.2">
      <c r="A4702" s="99"/>
    </row>
    <row r="4703" spans="1:1" x14ac:dyDescent="0.2">
      <c r="A4703" s="99"/>
    </row>
    <row r="4704" spans="1:1" x14ac:dyDescent="0.2">
      <c r="A4704" s="99"/>
    </row>
    <row r="4705" spans="1:1" x14ac:dyDescent="0.2">
      <c r="A4705" s="99"/>
    </row>
    <row r="4706" spans="1:1" x14ac:dyDescent="0.2">
      <c r="A4706" s="99"/>
    </row>
    <row r="4707" spans="1:1" x14ac:dyDescent="0.2">
      <c r="A4707" s="99"/>
    </row>
    <row r="4708" spans="1:1" x14ac:dyDescent="0.2">
      <c r="A4708" s="99"/>
    </row>
    <row r="4709" spans="1:1" x14ac:dyDescent="0.2">
      <c r="A4709" s="99"/>
    </row>
    <row r="4710" spans="1:1" x14ac:dyDescent="0.2">
      <c r="A4710" s="99"/>
    </row>
    <row r="4711" spans="1:1" x14ac:dyDescent="0.2">
      <c r="A4711" s="99"/>
    </row>
    <row r="4712" spans="1:1" x14ac:dyDescent="0.2">
      <c r="A4712" s="99"/>
    </row>
    <row r="4713" spans="1:1" x14ac:dyDescent="0.2">
      <c r="A4713" s="99"/>
    </row>
    <row r="4714" spans="1:1" x14ac:dyDescent="0.2">
      <c r="A4714" s="99"/>
    </row>
    <row r="4715" spans="1:1" x14ac:dyDescent="0.2">
      <c r="A4715" s="99"/>
    </row>
    <row r="4716" spans="1:1" x14ac:dyDescent="0.2">
      <c r="A4716" s="99"/>
    </row>
    <row r="4717" spans="1:1" x14ac:dyDescent="0.2">
      <c r="A4717" s="99"/>
    </row>
    <row r="4718" spans="1:1" x14ac:dyDescent="0.2">
      <c r="A4718" s="99"/>
    </row>
    <row r="4719" spans="1:1" x14ac:dyDescent="0.2">
      <c r="A4719" s="99"/>
    </row>
    <row r="4720" spans="1:1" x14ac:dyDescent="0.2">
      <c r="A4720" s="99"/>
    </row>
    <row r="4721" spans="1:1" x14ac:dyDescent="0.2">
      <c r="A4721" s="99"/>
    </row>
    <row r="4722" spans="1:1" x14ac:dyDescent="0.2">
      <c r="A4722" s="99"/>
    </row>
    <row r="4723" spans="1:1" x14ac:dyDescent="0.2">
      <c r="A4723" s="99"/>
    </row>
    <row r="4724" spans="1:1" x14ac:dyDescent="0.2">
      <c r="A4724" s="99"/>
    </row>
    <row r="4725" spans="1:1" x14ac:dyDescent="0.2">
      <c r="A4725" s="99"/>
    </row>
    <row r="4726" spans="1:1" x14ac:dyDescent="0.2">
      <c r="A4726" s="99"/>
    </row>
    <row r="4727" spans="1:1" x14ac:dyDescent="0.2">
      <c r="A4727" s="99"/>
    </row>
    <row r="4728" spans="1:1" x14ac:dyDescent="0.2">
      <c r="A4728" s="99"/>
    </row>
    <row r="4729" spans="1:1" x14ac:dyDescent="0.2">
      <c r="A4729" s="99"/>
    </row>
    <row r="4730" spans="1:1" x14ac:dyDescent="0.2">
      <c r="A4730" s="99"/>
    </row>
    <row r="4731" spans="1:1" x14ac:dyDescent="0.2">
      <c r="A4731" s="99"/>
    </row>
    <row r="4732" spans="1:1" x14ac:dyDescent="0.2">
      <c r="A4732" s="99"/>
    </row>
    <row r="4733" spans="1:1" x14ac:dyDescent="0.2">
      <c r="A4733" s="99"/>
    </row>
    <row r="4734" spans="1:1" x14ac:dyDescent="0.2">
      <c r="A4734" s="99"/>
    </row>
    <row r="4735" spans="1:1" x14ac:dyDescent="0.2">
      <c r="A4735" s="99"/>
    </row>
    <row r="4736" spans="1:1" x14ac:dyDescent="0.2">
      <c r="A4736" s="99"/>
    </row>
    <row r="4737" spans="1:1" x14ac:dyDescent="0.2">
      <c r="A4737" s="99"/>
    </row>
    <row r="4738" spans="1:1" x14ac:dyDescent="0.2">
      <c r="A4738" s="99"/>
    </row>
    <row r="4739" spans="1:1" x14ac:dyDescent="0.2">
      <c r="A4739" s="99"/>
    </row>
    <row r="4740" spans="1:1" x14ac:dyDescent="0.2">
      <c r="A4740" s="99"/>
    </row>
    <row r="4741" spans="1:1" x14ac:dyDescent="0.2">
      <c r="A4741" s="99"/>
    </row>
    <row r="4742" spans="1:1" x14ac:dyDescent="0.2">
      <c r="A4742" s="99"/>
    </row>
    <row r="4743" spans="1:1" x14ac:dyDescent="0.2">
      <c r="A4743" s="99"/>
    </row>
    <row r="4744" spans="1:1" x14ac:dyDescent="0.2">
      <c r="A4744" s="99"/>
    </row>
    <row r="4745" spans="1:1" x14ac:dyDescent="0.2">
      <c r="A4745" s="99"/>
    </row>
    <row r="4746" spans="1:1" x14ac:dyDescent="0.2">
      <c r="A4746" s="99"/>
    </row>
    <row r="4747" spans="1:1" x14ac:dyDescent="0.2">
      <c r="A4747" s="99"/>
    </row>
    <row r="4748" spans="1:1" x14ac:dyDescent="0.2">
      <c r="A4748" s="99"/>
    </row>
    <row r="4749" spans="1:1" x14ac:dyDescent="0.2">
      <c r="A4749" s="99"/>
    </row>
    <row r="4750" spans="1:1" x14ac:dyDescent="0.2">
      <c r="A4750" s="99"/>
    </row>
    <row r="4751" spans="1:1" x14ac:dyDescent="0.2">
      <c r="A4751" s="99"/>
    </row>
    <row r="4752" spans="1:1" x14ac:dyDescent="0.2">
      <c r="A4752" s="99"/>
    </row>
    <row r="4753" spans="1:1" x14ac:dyDescent="0.2">
      <c r="A4753" s="99"/>
    </row>
    <row r="4754" spans="1:1" x14ac:dyDescent="0.2">
      <c r="A4754" s="99"/>
    </row>
    <row r="4755" spans="1:1" x14ac:dyDescent="0.2">
      <c r="A4755" s="99"/>
    </row>
    <row r="4756" spans="1:1" x14ac:dyDescent="0.2">
      <c r="A4756" s="99"/>
    </row>
    <row r="4757" spans="1:1" x14ac:dyDescent="0.2">
      <c r="A4757" s="99"/>
    </row>
    <row r="4758" spans="1:1" x14ac:dyDescent="0.2">
      <c r="A4758" s="99"/>
    </row>
    <row r="4759" spans="1:1" x14ac:dyDescent="0.2">
      <c r="A4759" s="99"/>
    </row>
    <row r="4760" spans="1:1" x14ac:dyDescent="0.2">
      <c r="A4760" s="99"/>
    </row>
    <row r="4761" spans="1:1" x14ac:dyDescent="0.2">
      <c r="A4761" s="99"/>
    </row>
    <row r="4762" spans="1:1" x14ac:dyDescent="0.2">
      <c r="A4762" s="99"/>
    </row>
    <row r="4763" spans="1:1" x14ac:dyDescent="0.2">
      <c r="A4763" s="99"/>
    </row>
    <row r="4764" spans="1:1" x14ac:dyDescent="0.2">
      <c r="A4764" s="99"/>
    </row>
    <row r="4765" spans="1:1" x14ac:dyDescent="0.2">
      <c r="A4765" s="99"/>
    </row>
    <row r="4766" spans="1:1" x14ac:dyDescent="0.2">
      <c r="A4766" s="99"/>
    </row>
    <row r="4767" spans="1:1" x14ac:dyDescent="0.2">
      <c r="A4767" s="99"/>
    </row>
    <row r="4768" spans="1:1" x14ac:dyDescent="0.2">
      <c r="A4768" s="99"/>
    </row>
    <row r="4769" spans="1:1" x14ac:dyDescent="0.2">
      <c r="A4769" s="99"/>
    </row>
    <row r="4770" spans="1:1" x14ac:dyDescent="0.2">
      <c r="A4770" s="99"/>
    </row>
    <row r="4771" spans="1:1" x14ac:dyDescent="0.2">
      <c r="A4771" s="99"/>
    </row>
    <row r="4772" spans="1:1" x14ac:dyDescent="0.2">
      <c r="A4772" s="99"/>
    </row>
    <row r="4773" spans="1:1" x14ac:dyDescent="0.2">
      <c r="A4773" s="99"/>
    </row>
    <row r="4774" spans="1:1" x14ac:dyDescent="0.2">
      <c r="A4774" s="99"/>
    </row>
    <row r="4775" spans="1:1" x14ac:dyDescent="0.2">
      <c r="A4775" s="99"/>
    </row>
    <row r="4776" spans="1:1" x14ac:dyDescent="0.2">
      <c r="A4776" s="99"/>
    </row>
    <row r="4777" spans="1:1" x14ac:dyDescent="0.2">
      <c r="A4777" s="99"/>
    </row>
    <row r="4778" spans="1:1" x14ac:dyDescent="0.2">
      <c r="A4778" s="99"/>
    </row>
    <row r="4779" spans="1:1" x14ac:dyDescent="0.2">
      <c r="A4779" s="99"/>
    </row>
    <row r="4780" spans="1:1" x14ac:dyDescent="0.2">
      <c r="A4780" s="99"/>
    </row>
    <row r="4781" spans="1:1" x14ac:dyDescent="0.2">
      <c r="A4781" s="99"/>
    </row>
    <row r="4782" spans="1:1" x14ac:dyDescent="0.2">
      <c r="A4782" s="99"/>
    </row>
    <row r="4783" spans="1:1" x14ac:dyDescent="0.2">
      <c r="A4783" s="99"/>
    </row>
    <row r="4784" spans="1:1" x14ac:dyDescent="0.2">
      <c r="A4784" s="99"/>
    </row>
    <row r="4785" spans="1:1" x14ac:dyDescent="0.2">
      <c r="A4785" s="99"/>
    </row>
    <row r="4786" spans="1:1" x14ac:dyDescent="0.2">
      <c r="A4786" s="99"/>
    </row>
    <row r="4787" spans="1:1" x14ac:dyDescent="0.2">
      <c r="A4787" s="99"/>
    </row>
    <row r="4788" spans="1:1" x14ac:dyDescent="0.2">
      <c r="A4788" s="99"/>
    </row>
    <row r="4789" spans="1:1" x14ac:dyDescent="0.2">
      <c r="A4789" s="99"/>
    </row>
    <row r="4790" spans="1:1" x14ac:dyDescent="0.2">
      <c r="A4790" s="99"/>
    </row>
    <row r="4791" spans="1:1" x14ac:dyDescent="0.2">
      <c r="A4791" s="99"/>
    </row>
    <row r="4792" spans="1:1" x14ac:dyDescent="0.2">
      <c r="A4792" s="99"/>
    </row>
    <row r="4793" spans="1:1" x14ac:dyDescent="0.2">
      <c r="A4793" s="99"/>
    </row>
    <row r="4794" spans="1:1" x14ac:dyDescent="0.2">
      <c r="A4794" s="99"/>
    </row>
    <row r="4795" spans="1:1" x14ac:dyDescent="0.2">
      <c r="A4795" s="99"/>
    </row>
    <row r="4796" spans="1:1" x14ac:dyDescent="0.2">
      <c r="A4796" s="99"/>
    </row>
    <row r="4797" spans="1:1" x14ac:dyDescent="0.2">
      <c r="A4797" s="99"/>
    </row>
    <row r="4798" spans="1:1" x14ac:dyDescent="0.2">
      <c r="A4798" s="99"/>
    </row>
    <row r="4799" spans="1:1" x14ac:dyDescent="0.2">
      <c r="A4799" s="99"/>
    </row>
    <row r="4800" spans="1:1" x14ac:dyDescent="0.2">
      <c r="A4800" s="99"/>
    </row>
    <row r="4801" spans="1:1" x14ac:dyDescent="0.2">
      <c r="A4801" s="99"/>
    </row>
    <row r="4802" spans="1:1" x14ac:dyDescent="0.2">
      <c r="A4802" s="99"/>
    </row>
    <row r="4803" spans="1:1" x14ac:dyDescent="0.2">
      <c r="A4803" s="99"/>
    </row>
    <row r="4804" spans="1:1" x14ac:dyDescent="0.2">
      <c r="A4804" s="99"/>
    </row>
    <row r="4805" spans="1:1" x14ac:dyDescent="0.2">
      <c r="A4805" s="99"/>
    </row>
    <row r="4806" spans="1:1" x14ac:dyDescent="0.2">
      <c r="A4806" s="99"/>
    </row>
    <row r="4807" spans="1:1" x14ac:dyDescent="0.2">
      <c r="A4807" s="99"/>
    </row>
    <row r="4808" spans="1:1" x14ac:dyDescent="0.2">
      <c r="A4808" s="99"/>
    </row>
    <row r="4809" spans="1:1" x14ac:dyDescent="0.2">
      <c r="A4809" s="99"/>
    </row>
    <row r="4810" spans="1:1" x14ac:dyDescent="0.2">
      <c r="A4810" s="99"/>
    </row>
    <row r="4811" spans="1:1" x14ac:dyDescent="0.2">
      <c r="A4811" s="99"/>
    </row>
    <row r="4812" spans="1:1" x14ac:dyDescent="0.2">
      <c r="A4812" s="99"/>
    </row>
    <row r="4813" spans="1:1" x14ac:dyDescent="0.2">
      <c r="A4813" s="99"/>
    </row>
    <row r="4814" spans="1:1" x14ac:dyDescent="0.2">
      <c r="A4814" s="99"/>
    </row>
    <row r="4815" spans="1:1" x14ac:dyDescent="0.2">
      <c r="A4815" s="99"/>
    </row>
    <row r="4816" spans="1:1" x14ac:dyDescent="0.2">
      <c r="A4816" s="99"/>
    </row>
    <row r="4817" spans="1:1" x14ac:dyDescent="0.2">
      <c r="A4817" s="99"/>
    </row>
    <row r="4818" spans="1:1" x14ac:dyDescent="0.2">
      <c r="A4818" s="99"/>
    </row>
    <row r="4819" spans="1:1" x14ac:dyDescent="0.2">
      <c r="A4819" s="99"/>
    </row>
    <row r="4820" spans="1:1" x14ac:dyDescent="0.2">
      <c r="A4820" s="99"/>
    </row>
    <row r="4821" spans="1:1" x14ac:dyDescent="0.2">
      <c r="A4821" s="99"/>
    </row>
    <row r="4822" spans="1:1" x14ac:dyDescent="0.2">
      <c r="A4822" s="99"/>
    </row>
    <row r="4823" spans="1:1" x14ac:dyDescent="0.2">
      <c r="A4823" s="99"/>
    </row>
    <row r="4824" spans="1:1" x14ac:dyDescent="0.2">
      <c r="A4824" s="99"/>
    </row>
    <row r="4825" spans="1:1" x14ac:dyDescent="0.2">
      <c r="A4825" s="99"/>
    </row>
    <row r="4826" spans="1:1" x14ac:dyDescent="0.2">
      <c r="A4826" s="99"/>
    </row>
    <row r="4827" spans="1:1" x14ac:dyDescent="0.2">
      <c r="A4827" s="99"/>
    </row>
    <row r="4828" spans="1:1" x14ac:dyDescent="0.2">
      <c r="A4828" s="99"/>
    </row>
    <row r="4829" spans="1:1" x14ac:dyDescent="0.2">
      <c r="A4829" s="99"/>
    </row>
    <row r="4830" spans="1:1" x14ac:dyDescent="0.2">
      <c r="A4830" s="99"/>
    </row>
    <row r="4831" spans="1:1" x14ac:dyDescent="0.2">
      <c r="A4831" s="99"/>
    </row>
    <row r="4832" spans="1:1" x14ac:dyDescent="0.2">
      <c r="A4832" s="99"/>
    </row>
    <row r="4833" spans="1:1" x14ac:dyDescent="0.2">
      <c r="A4833" s="99"/>
    </row>
    <row r="4834" spans="1:1" x14ac:dyDescent="0.2">
      <c r="A4834" s="99"/>
    </row>
    <row r="4835" spans="1:1" x14ac:dyDescent="0.2">
      <c r="A4835" s="99"/>
    </row>
    <row r="4836" spans="1:1" x14ac:dyDescent="0.2">
      <c r="A4836" s="99"/>
    </row>
    <row r="4837" spans="1:1" x14ac:dyDescent="0.2">
      <c r="A4837" s="99"/>
    </row>
    <row r="4838" spans="1:1" x14ac:dyDescent="0.2">
      <c r="A4838" s="99"/>
    </row>
    <row r="4839" spans="1:1" x14ac:dyDescent="0.2">
      <c r="A4839" s="99"/>
    </row>
    <row r="4840" spans="1:1" x14ac:dyDescent="0.2">
      <c r="A4840" s="99"/>
    </row>
    <row r="4841" spans="1:1" x14ac:dyDescent="0.2">
      <c r="A4841" s="99"/>
    </row>
    <row r="4842" spans="1:1" x14ac:dyDescent="0.2">
      <c r="A4842" s="99"/>
    </row>
    <row r="4843" spans="1:1" x14ac:dyDescent="0.2">
      <c r="A4843" s="99"/>
    </row>
    <row r="4844" spans="1:1" x14ac:dyDescent="0.2">
      <c r="A4844" s="99"/>
    </row>
    <row r="4845" spans="1:1" x14ac:dyDescent="0.2">
      <c r="A4845" s="99"/>
    </row>
    <row r="4846" spans="1:1" x14ac:dyDescent="0.2">
      <c r="A4846" s="99"/>
    </row>
    <row r="4847" spans="1:1" x14ac:dyDescent="0.2">
      <c r="A4847" s="99"/>
    </row>
    <row r="4848" spans="1:1" x14ac:dyDescent="0.2">
      <c r="A4848" s="99"/>
    </row>
    <row r="4849" spans="1:1" x14ac:dyDescent="0.2">
      <c r="A4849" s="99"/>
    </row>
    <row r="4850" spans="1:1" x14ac:dyDescent="0.2">
      <c r="A4850" s="99"/>
    </row>
    <row r="4851" spans="1:1" x14ac:dyDescent="0.2">
      <c r="A4851" s="99"/>
    </row>
    <row r="4852" spans="1:1" x14ac:dyDescent="0.2">
      <c r="A4852" s="99"/>
    </row>
    <row r="4853" spans="1:1" x14ac:dyDescent="0.2">
      <c r="A4853" s="99"/>
    </row>
    <row r="4854" spans="1:1" x14ac:dyDescent="0.2">
      <c r="A4854" s="99"/>
    </row>
    <row r="4855" spans="1:1" x14ac:dyDescent="0.2">
      <c r="A4855" s="99"/>
    </row>
    <row r="4856" spans="1:1" x14ac:dyDescent="0.2">
      <c r="A4856" s="99"/>
    </row>
    <row r="4857" spans="1:1" x14ac:dyDescent="0.2">
      <c r="A4857" s="99"/>
    </row>
    <row r="4858" spans="1:1" x14ac:dyDescent="0.2">
      <c r="A4858" s="99"/>
    </row>
    <row r="4859" spans="1:1" x14ac:dyDescent="0.2">
      <c r="A4859" s="99"/>
    </row>
    <row r="4860" spans="1:1" x14ac:dyDescent="0.2">
      <c r="A4860" s="99"/>
    </row>
    <row r="4861" spans="1:1" x14ac:dyDescent="0.2">
      <c r="A4861" s="99"/>
    </row>
    <row r="4862" spans="1:1" x14ac:dyDescent="0.2">
      <c r="A4862" s="99"/>
    </row>
    <row r="4863" spans="1:1" x14ac:dyDescent="0.2">
      <c r="A4863" s="99"/>
    </row>
    <row r="4864" spans="1:1" x14ac:dyDescent="0.2">
      <c r="A4864" s="99"/>
    </row>
    <row r="4865" spans="1:1" x14ac:dyDescent="0.2">
      <c r="A4865" s="99"/>
    </row>
    <row r="4866" spans="1:1" x14ac:dyDescent="0.2">
      <c r="A4866" s="99"/>
    </row>
    <row r="4867" spans="1:1" x14ac:dyDescent="0.2">
      <c r="A4867" s="99"/>
    </row>
    <row r="4868" spans="1:1" x14ac:dyDescent="0.2">
      <c r="A4868" s="99"/>
    </row>
    <row r="4869" spans="1:1" x14ac:dyDescent="0.2">
      <c r="A4869" s="99"/>
    </row>
    <row r="4870" spans="1:1" x14ac:dyDescent="0.2">
      <c r="A4870" s="99"/>
    </row>
    <row r="4871" spans="1:1" x14ac:dyDescent="0.2">
      <c r="A4871" s="99"/>
    </row>
    <row r="4872" spans="1:1" x14ac:dyDescent="0.2">
      <c r="A4872" s="99"/>
    </row>
    <row r="4873" spans="1:1" x14ac:dyDescent="0.2">
      <c r="A4873" s="99"/>
    </row>
    <row r="4874" spans="1:1" x14ac:dyDescent="0.2">
      <c r="A4874" s="99"/>
    </row>
    <row r="4875" spans="1:1" x14ac:dyDescent="0.2">
      <c r="A4875" s="99"/>
    </row>
    <row r="4876" spans="1:1" x14ac:dyDescent="0.2">
      <c r="A4876" s="99"/>
    </row>
    <row r="4877" spans="1:1" x14ac:dyDescent="0.2">
      <c r="A4877" s="99"/>
    </row>
    <row r="4878" spans="1:1" x14ac:dyDescent="0.2">
      <c r="A4878" s="99"/>
    </row>
    <row r="4879" spans="1:1" x14ac:dyDescent="0.2">
      <c r="A4879" s="99"/>
    </row>
    <row r="4880" spans="1:1" x14ac:dyDescent="0.2">
      <c r="A4880" s="99"/>
    </row>
    <row r="4881" spans="1:1" x14ac:dyDescent="0.2">
      <c r="A4881" s="99"/>
    </row>
    <row r="4882" spans="1:1" x14ac:dyDescent="0.2">
      <c r="A4882" s="99"/>
    </row>
    <row r="4883" spans="1:1" x14ac:dyDescent="0.2">
      <c r="A4883" s="99"/>
    </row>
    <row r="4884" spans="1:1" x14ac:dyDescent="0.2">
      <c r="A4884" s="99"/>
    </row>
    <row r="4885" spans="1:1" x14ac:dyDescent="0.2">
      <c r="A4885" s="99"/>
    </row>
    <row r="4886" spans="1:1" x14ac:dyDescent="0.2">
      <c r="A4886" s="99"/>
    </row>
    <row r="4887" spans="1:1" x14ac:dyDescent="0.2">
      <c r="A4887" s="99"/>
    </row>
    <row r="4888" spans="1:1" x14ac:dyDescent="0.2">
      <c r="A4888" s="99"/>
    </row>
    <row r="4889" spans="1:1" x14ac:dyDescent="0.2">
      <c r="A4889" s="99"/>
    </row>
    <row r="4890" spans="1:1" x14ac:dyDescent="0.2">
      <c r="A4890" s="99"/>
    </row>
    <row r="4891" spans="1:1" x14ac:dyDescent="0.2">
      <c r="A4891" s="99"/>
    </row>
    <row r="4892" spans="1:1" x14ac:dyDescent="0.2">
      <c r="A4892" s="99"/>
    </row>
    <row r="4893" spans="1:1" x14ac:dyDescent="0.2">
      <c r="A4893" s="99"/>
    </row>
    <row r="4894" spans="1:1" x14ac:dyDescent="0.2">
      <c r="A4894" s="99"/>
    </row>
    <row r="4895" spans="1:1" x14ac:dyDescent="0.2">
      <c r="A4895" s="99"/>
    </row>
    <row r="4896" spans="1:1" x14ac:dyDescent="0.2">
      <c r="A4896" s="99"/>
    </row>
    <row r="4897" spans="1:1" x14ac:dyDescent="0.2">
      <c r="A4897" s="99"/>
    </row>
    <row r="4898" spans="1:1" x14ac:dyDescent="0.2">
      <c r="A4898" s="99"/>
    </row>
    <row r="4899" spans="1:1" x14ac:dyDescent="0.2">
      <c r="A4899" s="99"/>
    </row>
    <row r="4900" spans="1:1" x14ac:dyDescent="0.2">
      <c r="A4900" s="99"/>
    </row>
    <row r="4901" spans="1:1" x14ac:dyDescent="0.2">
      <c r="A4901" s="99"/>
    </row>
    <row r="4902" spans="1:1" x14ac:dyDescent="0.2">
      <c r="A4902" s="99"/>
    </row>
    <row r="4903" spans="1:1" x14ac:dyDescent="0.2">
      <c r="A4903" s="99"/>
    </row>
    <row r="4904" spans="1:1" x14ac:dyDescent="0.2">
      <c r="A4904" s="99"/>
    </row>
    <row r="4905" spans="1:1" x14ac:dyDescent="0.2">
      <c r="A4905" s="99"/>
    </row>
    <row r="4906" spans="1:1" x14ac:dyDescent="0.2">
      <c r="A4906" s="99"/>
    </row>
    <row r="4907" spans="1:1" x14ac:dyDescent="0.2">
      <c r="A4907" s="99"/>
    </row>
    <row r="4908" spans="1:1" x14ac:dyDescent="0.2">
      <c r="A4908" s="99"/>
    </row>
    <row r="4909" spans="1:1" x14ac:dyDescent="0.2">
      <c r="A4909" s="99"/>
    </row>
    <row r="4910" spans="1:1" x14ac:dyDescent="0.2">
      <c r="A4910" s="99"/>
    </row>
    <row r="4911" spans="1:1" x14ac:dyDescent="0.2">
      <c r="A4911" s="99"/>
    </row>
    <row r="4912" spans="1:1" x14ac:dyDescent="0.2">
      <c r="A4912" s="99"/>
    </row>
    <row r="4913" spans="1:1" x14ac:dyDescent="0.2">
      <c r="A4913" s="99"/>
    </row>
    <row r="4914" spans="1:1" x14ac:dyDescent="0.2">
      <c r="A4914" s="99"/>
    </row>
    <row r="4915" spans="1:1" x14ac:dyDescent="0.2">
      <c r="A4915" s="99"/>
    </row>
    <row r="4916" spans="1:1" x14ac:dyDescent="0.2">
      <c r="A4916" s="99"/>
    </row>
    <row r="4917" spans="1:1" x14ac:dyDescent="0.2">
      <c r="A4917" s="99"/>
    </row>
    <row r="4918" spans="1:1" x14ac:dyDescent="0.2">
      <c r="A4918" s="99"/>
    </row>
    <row r="4919" spans="1:1" x14ac:dyDescent="0.2">
      <c r="A4919" s="99"/>
    </row>
    <row r="4920" spans="1:1" x14ac:dyDescent="0.2">
      <c r="A4920" s="99"/>
    </row>
    <row r="4921" spans="1:1" x14ac:dyDescent="0.2">
      <c r="A4921" s="99"/>
    </row>
    <row r="4922" spans="1:1" x14ac:dyDescent="0.2">
      <c r="A4922" s="99"/>
    </row>
    <row r="4923" spans="1:1" x14ac:dyDescent="0.2">
      <c r="A4923" s="99"/>
    </row>
    <row r="4924" spans="1:1" x14ac:dyDescent="0.2">
      <c r="A4924" s="99"/>
    </row>
    <row r="4925" spans="1:1" x14ac:dyDescent="0.2">
      <c r="A4925" s="99"/>
    </row>
    <row r="4926" spans="1:1" x14ac:dyDescent="0.2">
      <c r="A4926" s="99"/>
    </row>
    <row r="4927" spans="1:1" x14ac:dyDescent="0.2">
      <c r="A4927" s="99"/>
    </row>
    <row r="4928" spans="1:1" x14ac:dyDescent="0.2">
      <c r="A4928" s="99"/>
    </row>
    <row r="4929" spans="1:1" x14ac:dyDescent="0.2">
      <c r="A4929" s="99"/>
    </row>
    <row r="4930" spans="1:1" x14ac:dyDescent="0.2">
      <c r="A4930" s="99"/>
    </row>
    <row r="4931" spans="1:1" x14ac:dyDescent="0.2">
      <c r="A4931" s="99"/>
    </row>
    <row r="4932" spans="1:1" x14ac:dyDescent="0.2">
      <c r="A4932" s="99"/>
    </row>
    <row r="4933" spans="1:1" x14ac:dyDescent="0.2">
      <c r="A4933" s="99"/>
    </row>
    <row r="4934" spans="1:1" x14ac:dyDescent="0.2">
      <c r="A4934" s="99"/>
    </row>
    <row r="4935" spans="1:1" x14ac:dyDescent="0.2">
      <c r="A4935" s="99"/>
    </row>
    <row r="4936" spans="1:1" x14ac:dyDescent="0.2">
      <c r="A4936" s="99"/>
    </row>
    <row r="4937" spans="1:1" x14ac:dyDescent="0.2">
      <c r="A4937" s="99"/>
    </row>
    <row r="4938" spans="1:1" x14ac:dyDescent="0.2">
      <c r="A4938" s="99"/>
    </row>
    <row r="4939" spans="1:1" x14ac:dyDescent="0.2">
      <c r="A4939" s="99"/>
    </row>
    <row r="4940" spans="1:1" x14ac:dyDescent="0.2">
      <c r="A4940" s="99"/>
    </row>
    <row r="4941" spans="1:1" x14ac:dyDescent="0.2">
      <c r="A4941" s="99"/>
    </row>
    <row r="4942" spans="1:1" x14ac:dyDescent="0.2">
      <c r="A4942" s="99"/>
    </row>
    <row r="4943" spans="1:1" x14ac:dyDescent="0.2">
      <c r="A4943" s="99"/>
    </row>
    <row r="4944" spans="1:1" x14ac:dyDescent="0.2">
      <c r="A4944" s="99"/>
    </row>
    <row r="4945" spans="1:1" x14ac:dyDescent="0.2">
      <c r="A4945" s="99"/>
    </row>
    <row r="4946" spans="1:1" x14ac:dyDescent="0.2">
      <c r="A4946" s="99"/>
    </row>
    <row r="4947" spans="1:1" x14ac:dyDescent="0.2">
      <c r="A4947" s="99"/>
    </row>
    <row r="4948" spans="1:1" x14ac:dyDescent="0.2">
      <c r="A4948" s="99"/>
    </row>
    <row r="4949" spans="1:1" x14ac:dyDescent="0.2">
      <c r="A4949" s="99"/>
    </row>
    <row r="4950" spans="1:1" x14ac:dyDescent="0.2">
      <c r="A4950" s="99"/>
    </row>
    <row r="4951" spans="1:1" x14ac:dyDescent="0.2">
      <c r="A4951" s="99"/>
    </row>
    <row r="4952" spans="1:1" x14ac:dyDescent="0.2">
      <c r="A4952" s="99"/>
    </row>
    <row r="4953" spans="1:1" x14ac:dyDescent="0.2">
      <c r="A4953" s="99"/>
    </row>
    <row r="4954" spans="1:1" x14ac:dyDescent="0.2">
      <c r="A4954" s="99"/>
    </row>
    <row r="4955" spans="1:1" x14ac:dyDescent="0.2">
      <c r="A4955" s="99"/>
    </row>
    <row r="4956" spans="1:1" x14ac:dyDescent="0.2">
      <c r="A4956" s="99"/>
    </row>
    <row r="4957" spans="1:1" x14ac:dyDescent="0.2">
      <c r="A4957" s="99"/>
    </row>
    <row r="4958" spans="1:1" x14ac:dyDescent="0.2">
      <c r="A4958" s="99"/>
    </row>
    <row r="4959" spans="1:1" x14ac:dyDescent="0.2">
      <c r="A4959" s="99"/>
    </row>
    <row r="4960" spans="1:1" x14ac:dyDescent="0.2">
      <c r="A4960" s="99"/>
    </row>
    <row r="4961" spans="1:1" x14ac:dyDescent="0.2">
      <c r="A4961" s="99"/>
    </row>
    <row r="4962" spans="1:1" x14ac:dyDescent="0.2">
      <c r="A4962" s="99"/>
    </row>
    <row r="4963" spans="1:1" x14ac:dyDescent="0.2">
      <c r="A4963" s="99"/>
    </row>
    <row r="4964" spans="1:1" x14ac:dyDescent="0.2">
      <c r="A4964" s="99"/>
    </row>
    <row r="4965" spans="1:1" x14ac:dyDescent="0.2">
      <c r="A4965" s="99"/>
    </row>
    <row r="4966" spans="1:1" x14ac:dyDescent="0.2">
      <c r="A4966" s="99"/>
    </row>
    <row r="4967" spans="1:1" x14ac:dyDescent="0.2">
      <c r="A4967" s="99"/>
    </row>
    <row r="4968" spans="1:1" x14ac:dyDescent="0.2">
      <c r="A4968" s="99"/>
    </row>
    <row r="4969" spans="1:1" x14ac:dyDescent="0.2">
      <c r="A4969" s="99"/>
    </row>
    <row r="4970" spans="1:1" x14ac:dyDescent="0.2">
      <c r="A4970" s="99"/>
    </row>
    <row r="4971" spans="1:1" x14ac:dyDescent="0.2">
      <c r="A4971" s="99"/>
    </row>
    <row r="4972" spans="1:1" x14ac:dyDescent="0.2">
      <c r="A4972" s="99"/>
    </row>
    <row r="4973" spans="1:1" x14ac:dyDescent="0.2">
      <c r="A4973" s="99"/>
    </row>
    <row r="4974" spans="1:1" x14ac:dyDescent="0.2">
      <c r="A4974" s="99"/>
    </row>
    <row r="4975" spans="1:1" x14ac:dyDescent="0.2">
      <c r="A4975" s="99"/>
    </row>
    <row r="4976" spans="1:1" x14ac:dyDescent="0.2">
      <c r="A4976" s="99"/>
    </row>
    <row r="4977" spans="1:1" x14ac:dyDescent="0.2">
      <c r="A4977" s="99"/>
    </row>
    <row r="4978" spans="1:1" x14ac:dyDescent="0.2">
      <c r="A4978" s="99"/>
    </row>
    <row r="4979" spans="1:1" x14ac:dyDescent="0.2">
      <c r="A4979" s="99"/>
    </row>
    <row r="4980" spans="1:1" x14ac:dyDescent="0.2">
      <c r="A4980" s="99"/>
    </row>
    <row r="4981" spans="1:1" x14ac:dyDescent="0.2">
      <c r="A4981" s="99"/>
    </row>
    <row r="4982" spans="1:1" x14ac:dyDescent="0.2">
      <c r="A4982" s="99"/>
    </row>
    <row r="4983" spans="1:1" x14ac:dyDescent="0.2">
      <c r="A4983" s="99"/>
    </row>
    <row r="4984" spans="1:1" x14ac:dyDescent="0.2">
      <c r="A4984" s="99"/>
    </row>
    <row r="4985" spans="1:1" x14ac:dyDescent="0.2">
      <c r="A4985" s="99"/>
    </row>
    <row r="4986" spans="1:1" x14ac:dyDescent="0.2">
      <c r="A4986" s="99"/>
    </row>
    <row r="4987" spans="1:1" x14ac:dyDescent="0.2">
      <c r="A4987" s="99"/>
    </row>
    <row r="4988" spans="1:1" x14ac:dyDescent="0.2">
      <c r="A4988" s="99"/>
    </row>
    <row r="4989" spans="1:1" x14ac:dyDescent="0.2">
      <c r="A4989" s="99"/>
    </row>
    <row r="4990" spans="1:1" x14ac:dyDescent="0.2">
      <c r="A4990" s="99"/>
    </row>
    <row r="4991" spans="1:1" x14ac:dyDescent="0.2">
      <c r="A4991" s="99"/>
    </row>
    <row r="4992" spans="1:1" x14ac:dyDescent="0.2">
      <c r="A4992" s="99"/>
    </row>
    <row r="4993" spans="1:1" x14ac:dyDescent="0.2">
      <c r="A4993" s="99"/>
    </row>
    <row r="4994" spans="1:1" x14ac:dyDescent="0.2">
      <c r="A4994" s="99"/>
    </row>
    <row r="4995" spans="1:1" x14ac:dyDescent="0.2">
      <c r="A4995" s="99"/>
    </row>
    <row r="4996" spans="1:1" x14ac:dyDescent="0.2">
      <c r="A4996" s="99"/>
    </row>
    <row r="4997" spans="1:1" x14ac:dyDescent="0.2">
      <c r="A4997" s="99"/>
    </row>
    <row r="4998" spans="1:1" x14ac:dyDescent="0.2">
      <c r="A4998" s="99"/>
    </row>
    <row r="4999" spans="1:1" x14ac:dyDescent="0.2">
      <c r="A4999" s="99"/>
    </row>
    <row r="5000" spans="1:1" x14ac:dyDescent="0.2">
      <c r="A5000" s="99"/>
    </row>
    <row r="5001" spans="1:1" x14ac:dyDescent="0.2">
      <c r="A5001" s="99"/>
    </row>
    <row r="5002" spans="1:1" x14ac:dyDescent="0.2">
      <c r="A5002" s="99"/>
    </row>
    <row r="5003" spans="1:1" x14ac:dyDescent="0.2">
      <c r="A5003" s="99"/>
    </row>
    <row r="5004" spans="1:1" x14ac:dyDescent="0.2">
      <c r="A5004" s="99"/>
    </row>
    <row r="5005" spans="1:1" x14ac:dyDescent="0.2">
      <c r="A5005" s="99"/>
    </row>
    <row r="5006" spans="1:1" x14ac:dyDescent="0.2">
      <c r="A5006" s="99"/>
    </row>
    <row r="5007" spans="1:1" x14ac:dyDescent="0.2">
      <c r="A5007" s="99"/>
    </row>
    <row r="5008" spans="1:1" x14ac:dyDescent="0.2">
      <c r="A5008" s="99"/>
    </row>
    <row r="5009" spans="1:1" x14ac:dyDescent="0.2">
      <c r="A5009" s="99"/>
    </row>
    <row r="5010" spans="1:1" x14ac:dyDescent="0.2">
      <c r="A5010" s="99"/>
    </row>
    <row r="5011" spans="1:1" x14ac:dyDescent="0.2">
      <c r="A5011" s="99"/>
    </row>
    <row r="5012" spans="1:1" x14ac:dyDescent="0.2">
      <c r="A5012" s="99"/>
    </row>
    <row r="5013" spans="1:1" x14ac:dyDescent="0.2">
      <c r="A5013" s="99"/>
    </row>
    <row r="5014" spans="1:1" x14ac:dyDescent="0.2">
      <c r="A5014" s="99"/>
    </row>
    <row r="5015" spans="1:1" x14ac:dyDescent="0.2">
      <c r="A5015" s="99"/>
    </row>
    <row r="5016" spans="1:1" x14ac:dyDescent="0.2">
      <c r="A5016" s="99"/>
    </row>
    <row r="5017" spans="1:1" x14ac:dyDescent="0.2">
      <c r="A5017" s="99"/>
    </row>
    <row r="5018" spans="1:1" x14ac:dyDescent="0.2">
      <c r="A5018" s="99"/>
    </row>
    <row r="5019" spans="1:1" x14ac:dyDescent="0.2">
      <c r="A5019" s="99"/>
    </row>
    <row r="5020" spans="1:1" x14ac:dyDescent="0.2">
      <c r="A5020" s="99"/>
    </row>
    <row r="5021" spans="1:1" x14ac:dyDescent="0.2">
      <c r="A5021" s="99"/>
    </row>
    <row r="5022" spans="1:1" x14ac:dyDescent="0.2">
      <c r="A5022" s="99"/>
    </row>
    <row r="5023" spans="1:1" x14ac:dyDescent="0.2">
      <c r="A5023" s="99"/>
    </row>
    <row r="5024" spans="1:1" x14ac:dyDescent="0.2">
      <c r="A5024" s="99"/>
    </row>
    <row r="5025" spans="1:1" x14ac:dyDescent="0.2">
      <c r="A5025" s="99"/>
    </row>
    <row r="5026" spans="1:1" x14ac:dyDescent="0.2">
      <c r="A5026" s="99"/>
    </row>
    <row r="5027" spans="1:1" x14ac:dyDescent="0.2">
      <c r="A5027" s="99"/>
    </row>
    <row r="5028" spans="1:1" x14ac:dyDescent="0.2">
      <c r="A5028" s="99"/>
    </row>
    <row r="5029" spans="1:1" x14ac:dyDescent="0.2">
      <c r="A5029" s="99"/>
    </row>
    <row r="5030" spans="1:1" x14ac:dyDescent="0.2">
      <c r="A5030" s="99"/>
    </row>
    <row r="5031" spans="1:1" x14ac:dyDescent="0.2">
      <c r="A5031" s="99"/>
    </row>
    <row r="5032" spans="1:1" x14ac:dyDescent="0.2">
      <c r="A5032" s="99"/>
    </row>
    <row r="5033" spans="1:1" x14ac:dyDescent="0.2">
      <c r="A5033" s="99"/>
    </row>
    <row r="5034" spans="1:1" x14ac:dyDescent="0.2">
      <c r="A5034" s="99"/>
    </row>
    <row r="5035" spans="1:1" x14ac:dyDescent="0.2">
      <c r="A5035" s="99"/>
    </row>
    <row r="5036" spans="1:1" x14ac:dyDescent="0.2">
      <c r="A5036" s="99"/>
    </row>
    <row r="5037" spans="1:1" x14ac:dyDescent="0.2">
      <c r="A5037" s="99"/>
    </row>
    <row r="5038" spans="1:1" x14ac:dyDescent="0.2">
      <c r="A5038" s="99"/>
    </row>
    <row r="5039" spans="1:1" x14ac:dyDescent="0.2">
      <c r="A5039" s="99"/>
    </row>
    <row r="5040" spans="1:1" x14ac:dyDescent="0.2">
      <c r="A5040" s="99"/>
    </row>
    <row r="5041" spans="1:1" x14ac:dyDescent="0.2">
      <c r="A5041" s="99"/>
    </row>
    <row r="5042" spans="1:1" x14ac:dyDescent="0.2">
      <c r="A5042" s="99"/>
    </row>
    <row r="5043" spans="1:1" x14ac:dyDescent="0.2">
      <c r="A5043" s="99"/>
    </row>
    <row r="5044" spans="1:1" x14ac:dyDescent="0.2">
      <c r="A5044" s="99"/>
    </row>
    <row r="5045" spans="1:1" x14ac:dyDescent="0.2">
      <c r="A5045" s="99"/>
    </row>
    <row r="5046" spans="1:1" x14ac:dyDescent="0.2">
      <c r="A5046" s="99"/>
    </row>
    <row r="5047" spans="1:1" x14ac:dyDescent="0.2">
      <c r="A5047" s="99"/>
    </row>
    <row r="5048" spans="1:1" x14ac:dyDescent="0.2">
      <c r="A5048" s="99"/>
    </row>
    <row r="5049" spans="1:1" x14ac:dyDescent="0.2">
      <c r="A5049" s="99"/>
    </row>
    <row r="5050" spans="1:1" x14ac:dyDescent="0.2">
      <c r="A5050" s="99"/>
    </row>
    <row r="5051" spans="1:1" x14ac:dyDescent="0.2">
      <c r="A5051" s="99"/>
    </row>
    <row r="5052" spans="1:1" x14ac:dyDescent="0.2">
      <c r="A5052" s="99"/>
    </row>
    <row r="5053" spans="1:1" x14ac:dyDescent="0.2">
      <c r="A5053" s="99"/>
    </row>
    <row r="5054" spans="1:1" x14ac:dyDescent="0.2">
      <c r="A5054" s="99"/>
    </row>
    <row r="5055" spans="1:1" x14ac:dyDescent="0.2">
      <c r="A5055" s="99"/>
    </row>
    <row r="5056" spans="1:1" x14ac:dyDescent="0.2">
      <c r="A5056" s="99"/>
    </row>
    <row r="5057" spans="1:1" x14ac:dyDescent="0.2">
      <c r="A5057" s="99"/>
    </row>
    <row r="5058" spans="1:1" x14ac:dyDescent="0.2">
      <c r="A5058" s="99"/>
    </row>
    <row r="5059" spans="1:1" x14ac:dyDescent="0.2">
      <c r="A5059" s="99"/>
    </row>
    <row r="5060" spans="1:1" x14ac:dyDescent="0.2">
      <c r="A5060" s="99"/>
    </row>
    <row r="5061" spans="1:1" x14ac:dyDescent="0.2">
      <c r="A5061" s="99"/>
    </row>
    <row r="5062" spans="1:1" x14ac:dyDescent="0.2">
      <c r="A5062" s="99"/>
    </row>
    <row r="5063" spans="1:1" x14ac:dyDescent="0.2">
      <c r="A5063" s="99"/>
    </row>
    <row r="5064" spans="1:1" x14ac:dyDescent="0.2">
      <c r="A5064" s="99"/>
    </row>
    <row r="5065" spans="1:1" x14ac:dyDescent="0.2">
      <c r="A5065" s="99"/>
    </row>
    <row r="5066" spans="1:1" x14ac:dyDescent="0.2">
      <c r="A5066" s="99"/>
    </row>
    <row r="5067" spans="1:1" x14ac:dyDescent="0.2">
      <c r="A5067" s="99"/>
    </row>
    <row r="5068" spans="1:1" x14ac:dyDescent="0.2">
      <c r="A5068" s="99"/>
    </row>
    <row r="5069" spans="1:1" x14ac:dyDescent="0.2">
      <c r="A5069" s="99"/>
    </row>
    <row r="5070" spans="1:1" x14ac:dyDescent="0.2">
      <c r="A5070" s="99"/>
    </row>
    <row r="5071" spans="1:1" x14ac:dyDescent="0.2">
      <c r="A5071" s="99"/>
    </row>
    <row r="5072" spans="1:1" x14ac:dyDescent="0.2">
      <c r="A5072" s="99"/>
    </row>
    <row r="5073" spans="1:1" x14ac:dyDescent="0.2">
      <c r="A5073" s="99"/>
    </row>
    <row r="5074" spans="1:1" x14ac:dyDescent="0.2">
      <c r="A5074" s="99"/>
    </row>
    <row r="5075" spans="1:1" x14ac:dyDescent="0.2">
      <c r="A5075" s="99"/>
    </row>
    <row r="5076" spans="1:1" x14ac:dyDescent="0.2">
      <c r="A5076" s="99"/>
    </row>
    <row r="5077" spans="1:1" x14ac:dyDescent="0.2">
      <c r="A5077" s="99"/>
    </row>
    <row r="5078" spans="1:1" x14ac:dyDescent="0.2">
      <c r="A5078" s="99"/>
    </row>
    <row r="5079" spans="1:1" x14ac:dyDescent="0.2">
      <c r="A5079" s="99"/>
    </row>
    <row r="5080" spans="1:1" x14ac:dyDescent="0.2">
      <c r="A5080" s="99"/>
    </row>
    <row r="5081" spans="1:1" x14ac:dyDescent="0.2">
      <c r="A5081" s="99"/>
    </row>
    <row r="5082" spans="1:1" x14ac:dyDescent="0.2">
      <c r="A5082" s="99"/>
    </row>
    <row r="5083" spans="1:1" x14ac:dyDescent="0.2">
      <c r="A5083" s="99"/>
    </row>
    <row r="5084" spans="1:1" x14ac:dyDescent="0.2">
      <c r="A5084" s="99"/>
    </row>
    <row r="5085" spans="1:1" x14ac:dyDescent="0.2">
      <c r="A5085" s="99"/>
    </row>
    <row r="5086" spans="1:1" x14ac:dyDescent="0.2">
      <c r="A5086" s="99"/>
    </row>
    <row r="5087" spans="1:1" x14ac:dyDescent="0.2">
      <c r="A5087" s="99"/>
    </row>
    <row r="5088" spans="1:1" x14ac:dyDescent="0.2">
      <c r="A5088" s="99"/>
    </row>
    <row r="5089" spans="1:1" x14ac:dyDescent="0.2">
      <c r="A5089" s="99"/>
    </row>
    <row r="5090" spans="1:1" x14ac:dyDescent="0.2">
      <c r="A5090" s="99"/>
    </row>
    <row r="5091" spans="1:1" x14ac:dyDescent="0.2">
      <c r="A5091" s="99"/>
    </row>
    <row r="5092" spans="1:1" x14ac:dyDescent="0.2">
      <c r="A5092" s="99"/>
    </row>
    <row r="5093" spans="1:1" x14ac:dyDescent="0.2">
      <c r="A5093" s="99"/>
    </row>
    <row r="5094" spans="1:1" x14ac:dyDescent="0.2">
      <c r="A5094" s="99"/>
    </row>
    <row r="5095" spans="1:1" x14ac:dyDescent="0.2">
      <c r="A5095" s="99"/>
    </row>
    <row r="5096" spans="1:1" x14ac:dyDescent="0.2">
      <c r="A5096" s="99"/>
    </row>
    <row r="5097" spans="1:1" x14ac:dyDescent="0.2">
      <c r="A5097" s="99"/>
    </row>
    <row r="5098" spans="1:1" x14ac:dyDescent="0.2">
      <c r="A5098" s="99"/>
    </row>
    <row r="5099" spans="1:1" x14ac:dyDescent="0.2">
      <c r="A5099" s="99"/>
    </row>
    <row r="5100" spans="1:1" x14ac:dyDescent="0.2">
      <c r="A5100" s="99"/>
    </row>
    <row r="5101" spans="1:1" x14ac:dyDescent="0.2">
      <c r="A5101" s="99"/>
    </row>
    <row r="5102" spans="1:1" x14ac:dyDescent="0.2">
      <c r="A5102" s="99"/>
    </row>
    <row r="5103" spans="1:1" x14ac:dyDescent="0.2">
      <c r="A5103" s="99"/>
    </row>
    <row r="5104" spans="1:1" x14ac:dyDescent="0.2">
      <c r="A5104" s="99"/>
    </row>
    <row r="5105" spans="1:1" x14ac:dyDescent="0.2">
      <c r="A5105" s="99"/>
    </row>
    <row r="5106" spans="1:1" x14ac:dyDescent="0.2">
      <c r="A5106" s="99"/>
    </row>
    <row r="5107" spans="1:1" x14ac:dyDescent="0.2">
      <c r="A5107" s="99"/>
    </row>
    <row r="5108" spans="1:1" x14ac:dyDescent="0.2">
      <c r="A5108" s="99"/>
    </row>
    <row r="5109" spans="1:1" x14ac:dyDescent="0.2">
      <c r="A5109" s="99"/>
    </row>
    <row r="5110" spans="1:1" x14ac:dyDescent="0.2">
      <c r="A5110" s="99"/>
    </row>
    <row r="5111" spans="1:1" x14ac:dyDescent="0.2">
      <c r="A5111" s="99"/>
    </row>
    <row r="5112" spans="1:1" x14ac:dyDescent="0.2">
      <c r="A5112" s="99"/>
    </row>
    <row r="5113" spans="1:1" x14ac:dyDescent="0.2">
      <c r="A5113" s="99"/>
    </row>
    <row r="5114" spans="1:1" x14ac:dyDescent="0.2">
      <c r="A5114" s="99"/>
    </row>
    <row r="5115" spans="1:1" x14ac:dyDescent="0.2">
      <c r="A5115" s="99"/>
    </row>
    <row r="5116" spans="1:1" x14ac:dyDescent="0.2">
      <c r="A5116" s="99"/>
    </row>
    <row r="5117" spans="1:1" x14ac:dyDescent="0.2">
      <c r="A5117" s="99"/>
    </row>
    <row r="5118" spans="1:1" x14ac:dyDescent="0.2">
      <c r="A5118" s="99"/>
    </row>
    <row r="5119" spans="1:1" x14ac:dyDescent="0.2">
      <c r="A5119" s="99"/>
    </row>
    <row r="5120" spans="1:1" x14ac:dyDescent="0.2">
      <c r="A5120" s="99"/>
    </row>
    <row r="5121" spans="1:1" x14ac:dyDescent="0.2">
      <c r="A5121" s="99"/>
    </row>
    <row r="5122" spans="1:1" x14ac:dyDescent="0.2">
      <c r="A5122" s="99"/>
    </row>
    <row r="5123" spans="1:1" x14ac:dyDescent="0.2">
      <c r="A5123" s="99"/>
    </row>
    <row r="5124" spans="1:1" x14ac:dyDescent="0.2">
      <c r="A5124" s="99"/>
    </row>
    <row r="5125" spans="1:1" x14ac:dyDescent="0.2">
      <c r="A5125" s="99"/>
    </row>
    <row r="5126" spans="1:1" x14ac:dyDescent="0.2">
      <c r="A5126" s="99"/>
    </row>
    <row r="5127" spans="1:1" x14ac:dyDescent="0.2">
      <c r="A5127" s="99"/>
    </row>
    <row r="5128" spans="1:1" x14ac:dyDescent="0.2">
      <c r="A5128" s="99"/>
    </row>
    <row r="5129" spans="1:1" x14ac:dyDescent="0.2">
      <c r="A5129" s="99"/>
    </row>
    <row r="5130" spans="1:1" x14ac:dyDescent="0.2">
      <c r="A5130" s="99"/>
    </row>
    <row r="5131" spans="1:1" x14ac:dyDescent="0.2">
      <c r="A5131" s="99"/>
    </row>
    <row r="5132" spans="1:1" x14ac:dyDescent="0.2">
      <c r="A5132" s="99"/>
    </row>
    <row r="5133" spans="1:1" x14ac:dyDescent="0.2">
      <c r="A5133" s="99"/>
    </row>
    <row r="5134" spans="1:1" x14ac:dyDescent="0.2">
      <c r="A5134" s="99"/>
    </row>
    <row r="5135" spans="1:1" x14ac:dyDescent="0.2">
      <c r="A5135" s="99"/>
    </row>
    <row r="5136" spans="1:1" x14ac:dyDescent="0.2">
      <c r="A5136" s="99"/>
    </row>
    <row r="5137" spans="1:1" x14ac:dyDescent="0.2">
      <c r="A5137" s="99"/>
    </row>
    <row r="5138" spans="1:1" x14ac:dyDescent="0.2">
      <c r="A5138" s="99"/>
    </row>
    <row r="5139" spans="1:1" x14ac:dyDescent="0.2">
      <c r="A5139" s="99"/>
    </row>
    <row r="5140" spans="1:1" x14ac:dyDescent="0.2">
      <c r="A5140" s="99"/>
    </row>
    <row r="5141" spans="1:1" x14ac:dyDescent="0.2">
      <c r="A5141" s="99"/>
    </row>
    <row r="5142" spans="1:1" x14ac:dyDescent="0.2">
      <c r="A5142" s="99"/>
    </row>
    <row r="5143" spans="1:1" x14ac:dyDescent="0.2">
      <c r="A5143" s="99"/>
    </row>
    <row r="5144" spans="1:1" x14ac:dyDescent="0.2">
      <c r="A5144" s="99"/>
    </row>
    <row r="5145" spans="1:1" x14ac:dyDescent="0.2">
      <c r="A5145" s="99"/>
    </row>
    <row r="5146" spans="1:1" x14ac:dyDescent="0.2">
      <c r="A5146" s="99"/>
    </row>
    <row r="5147" spans="1:1" x14ac:dyDescent="0.2">
      <c r="A5147" s="99"/>
    </row>
    <row r="5148" spans="1:1" x14ac:dyDescent="0.2">
      <c r="A5148" s="99"/>
    </row>
    <row r="5149" spans="1:1" x14ac:dyDescent="0.2">
      <c r="A5149" s="99"/>
    </row>
    <row r="5150" spans="1:1" x14ac:dyDescent="0.2">
      <c r="A5150" s="99"/>
    </row>
    <row r="5151" spans="1:1" x14ac:dyDescent="0.2">
      <c r="A5151" s="99"/>
    </row>
    <row r="5152" spans="1:1" x14ac:dyDescent="0.2">
      <c r="A5152" s="99"/>
    </row>
    <row r="5153" spans="1:1" x14ac:dyDescent="0.2">
      <c r="A5153" s="99"/>
    </row>
    <row r="5154" spans="1:1" x14ac:dyDescent="0.2">
      <c r="A5154" s="99"/>
    </row>
    <row r="5155" spans="1:1" x14ac:dyDescent="0.2">
      <c r="A5155" s="99"/>
    </row>
    <row r="5156" spans="1:1" x14ac:dyDescent="0.2">
      <c r="A5156" s="99"/>
    </row>
    <row r="5157" spans="1:1" x14ac:dyDescent="0.2">
      <c r="A5157" s="99"/>
    </row>
    <row r="5158" spans="1:1" x14ac:dyDescent="0.2">
      <c r="A5158" s="99"/>
    </row>
    <row r="5159" spans="1:1" x14ac:dyDescent="0.2">
      <c r="A5159" s="99"/>
    </row>
    <row r="5160" spans="1:1" x14ac:dyDescent="0.2">
      <c r="A5160" s="99"/>
    </row>
    <row r="5161" spans="1:1" x14ac:dyDescent="0.2">
      <c r="A5161" s="99"/>
    </row>
    <row r="5162" spans="1:1" x14ac:dyDescent="0.2">
      <c r="A5162" s="99"/>
    </row>
    <row r="5163" spans="1:1" x14ac:dyDescent="0.2">
      <c r="A5163" s="99"/>
    </row>
    <row r="5164" spans="1:1" x14ac:dyDescent="0.2">
      <c r="A5164" s="99"/>
    </row>
    <row r="5165" spans="1:1" x14ac:dyDescent="0.2">
      <c r="A5165" s="99"/>
    </row>
    <row r="5166" spans="1:1" x14ac:dyDescent="0.2">
      <c r="A5166" s="99"/>
    </row>
    <row r="5167" spans="1:1" x14ac:dyDescent="0.2">
      <c r="A5167" s="99"/>
    </row>
    <row r="5168" spans="1:1" x14ac:dyDescent="0.2">
      <c r="A5168" s="99"/>
    </row>
    <row r="5169" spans="1:1" x14ac:dyDescent="0.2">
      <c r="A5169" s="99"/>
    </row>
    <row r="5170" spans="1:1" x14ac:dyDescent="0.2">
      <c r="A5170" s="99"/>
    </row>
    <row r="5171" spans="1:1" x14ac:dyDescent="0.2">
      <c r="A5171" s="99"/>
    </row>
    <row r="5172" spans="1:1" x14ac:dyDescent="0.2">
      <c r="A5172" s="99"/>
    </row>
    <row r="5173" spans="1:1" x14ac:dyDescent="0.2">
      <c r="A5173" s="99"/>
    </row>
    <row r="5174" spans="1:1" x14ac:dyDescent="0.2">
      <c r="A5174" s="99"/>
    </row>
    <row r="5175" spans="1:1" x14ac:dyDescent="0.2">
      <c r="A5175" s="99"/>
    </row>
    <row r="5176" spans="1:1" x14ac:dyDescent="0.2">
      <c r="A5176" s="99"/>
    </row>
    <row r="5177" spans="1:1" x14ac:dyDescent="0.2">
      <c r="A5177" s="99"/>
    </row>
    <row r="5178" spans="1:1" x14ac:dyDescent="0.2">
      <c r="A5178" s="99"/>
    </row>
    <row r="5179" spans="1:1" x14ac:dyDescent="0.2">
      <c r="A5179" s="99"/>
    </row>
    <row r="5180" spans="1:1" x14ac:dyDescent="0.2">
      <c r="A5180" s="99"/>
    </row>
    <row r="5181" spans="1:1" x14ac:dyDescent="0.2">
      <c r="A5181" s="99"/>
    </row>
    <row r="5182" spans="1:1" x14ac:dyDescent="0.2">
      <c r="A5182" s="99"/>
    </row>
    <row r="5183" spans="1:1" x14ac:dyDescent="0.2">
      <c r="A5183" s="99"/>
    </row>
    <row r="5184" spans="1:1" x14ac:dyDescent="0.2">
      <c r="A5184" s="99"/>
    </row>
    <row r="5185" spans="1:1" x14ac:dyDescent="0.2">
      <c r="A5185" s="99"/>
    </row>
    <row r="5186" spans="1:1" x14ac:dyDescent="0.2">
      <c r="A5186" s="99"/>
    </row>
    <row r="5187" spans="1:1" x14ac:dyDescent="0.2">
      <c r="A5187" s="99"/>
    </row>
    <row r="5188" spans="1:1" x14ac:dyDescent="0.2">
      <c r="A5188" s="99"/>
    </row>
    <row r="5189" spans="1:1" x14ac:dyDescent="0.2">
      <c r="A5189" s="99"/>
    </row>
    <row r="5190" spans="1:1" x14ac:dyDescent="0.2">
      <c r="A5190" s="99"/>
    </row>
    <row r="5191" spans="1:1" x14ac:dyDescent="0.2">
      <c r="A5191" s="99"/>
    </row>
    <row r="5192" spans="1:1" x14ac:dyDescent="0.2">
      <c r="A5192" s="99"/>
    </row>
    <row r="5193" spans="1:1" x14ac:dyDescent="0.2">
      <c r="A5193" s="99"/>
    </row>
    <row r="5194" spans="1:1" x14ac:dyDescent="0.2">
      <c r="A5194" s="99"/>
    </row>
    <row r="5195" spans="1:1" x14ac:dyDescent="0.2">
      <c r="A5195" s="99"/>
    </row>
    <row r="5196" spans="1:1" x14ac:dyDescent="0.2">
      <c r="A5196" s="99"/>
    </row>
    <row r="5197" spans="1:1" x14ac:dyDescent="0.2">
      <c r="A5197" s="99"/>
    </row>
    <row r="5198" spans="1:1" x14ac:dyDescent="0.2">
      <c r="A5198" s="99"/>
    </row>
    <row r="5199" spans="1:1" x14ac:dyDescent="0.2">
      <c r="A5199" s="99"/>
    </row>
    <row r="5200" spans="1:1" x14ac:dyDescent="0.2">
      <c r="A5200" s="99"/>
    </row>
    <row r="5201" spans="1:1" x14ac:dyDescent="0.2">
      <c r="A5201" s="99"/>
    </row>
    <row r="5202" spans="1:1" x14ac:dyDescent="0.2">
      <c r="A5202" s="99"/>
    </row>
    <row r="5203" spans="1:1" x14ac:dyDescent="0.2">
      <c r="A5203" s="99"/>
    </row>
    <row r="5204" spans="1:1" x14ac:dyDescent="0.2">
      <c r="A5204" s="99"/>
    </row>
    <row r="5205" spans="1:1" x14ac:dyDescent="0.2">
      <c r="A5205" s="99"/>
    </row>
    <row r="5206" spans="1:1" x14ac:dyDescent="0.2">
      <c r="A5206" s="99"/>
    </row>
    <row r="5207" spans="1:1" x14ac:dyDescent="0.2">
      <c r="A5207" s="99"/>
    </row>
    <row r="5208" spans="1:1" x14ac:dyDescent="0.2">
      <c r="A5208" s="99"/>
    </row>
    <row r="5209" spans="1:1" x14ac:dyDescent="0.2">
      <c r="A5209" s="99"/>
    </row>
    <row r="5210" spans="1:1" x14ac:dyDescent="0.2">
      <c r="A5210" s="99"/>
    </row>
    <row r="5211" spans="1:1" x14ac:dyDescent="0.2">
      <c r="A5211" s="99"/>
    </row>
    <row r="5212" spans="1:1" x14ac:dyDescent="0.2">
      <c r="A5212" s="99"/>
    </row>
    <row r="5213" spans="1:1" x14ac:dyDescent="0.2">
      <c r="A5213" s="99"/>
    </row>
    <row r="5214" spans="1:1" x14ac:dyDescent="0.2">
      <c r="A5214" s="99"/>
    </row>
    <row r="5215" spans="1:1" x14ac:dyDescent="0.2">
      <c r="A5215" s="99"/>
    </row>
    <row r="5216" spans="1:1" x14ac:dyDescent="0.2">
      <c r="A5216" s="99"/>
    </row>
    <row r="5217" spans="1:1" x14ac:dyDescent="0.2">
      <c r="A5217" s="99"/>
    </row>
    <row r="5218" spans="1:1" x14ac:dyDescent="0.2">
      <c r="A5218" s="99"/>
    </row>
    <row r="5219" spans="1:1" x14ac:dyDescent="0.2">
      <c r="A5219" s="99"/>
    </row>
    <row r="5220" spans="1:1" x14ac:dyDescent="0.2">
      <c r="A5220" s="99"/>
    </row>
    <row r="5221" spans="1:1" x14ac:dyDescent="0.2">
      <c r="A5221" s="99"/>
    </row>
    <row r="5222" spans="1:1" x14ac:dyDescent="0.2">
      <c r="A5222" s="99"/>
    </row>
    <row r="5223" spans="1:1" x14ac:dyDescent="0.2">
      <c r="A5223" s="99"/>
    </row>
    <row r="5224" spans="1:1" x14ac:dyDescent="0.2">
      <c r="A5224" s="99"/>
    </row>
    <row r="5225" spans="1:1" x14ac:dyDescent="0.2">
      <c r="A5225" s="99"/>
    </row>
    <row r="5226" spans="1:1" x14ac:dyDescent="0.2">
      <c r="A5226" s="99"/>
    </row>
    <row r="5227" spans="1:1" x14ac:dyDescent="0.2">
      <c r="A5227" s="99"/>
    </row>
    <row r="5228" spans="1:1" x14ac:dyDescent="0.2">
      <c r="A5228" s="99"/>
    </row>
    <row r="5229" spans="1:1" x14ac:dyDescent="0.2">
      <c r="A5229" s="99"/>
    </row>
    <row r="5230" spans="1:1" x14ac:dyDescent="0.2">
      <c r="A5230" s="99"/>
    </row>
    <row r="5231" spans="1:1" x14ac:dyDescent="0.2">
      <c r="A5231" s="99"/>
    </row>
    <row r="5232" spans="1:1" x14ac:dyDescent="0.2">
      <c r="A5232" s="99"/>
    </row>
    <row r="5233" spans="1:1" x14ac:dyDescent="0.2">
      <c r="A5233" s="99"/>
    </row>
    <row r="5234" spans="1:1" x14ac:dyDescent="0.2">
      <c r="A5234" s="99"/>
    </row>
    <row r="5235" spans="1:1" x14ac:dyDescent="0.2">
      <c r="A5235" s="99"/>
    </row>
    <row r="5236" spans="1:1" x14ac:dyDescent="0.2">
      <c r="A5236" s="99"/>
    </row>
    <row r="5237" spans="1:1" x14ac:dyDescent="0.2">
      <c r="A5237" s="99"/>
    </row>
    <row r="5238" spans="1:1" x14ac:dyDescent="0.2">
      <c r="A5238" s="99"/>
    </row>
    <row r="5239" spans="1:1" x14ac:dyDescent="0.2">
      <c r="A5239" s="99"/>
    </row>
    <row r="5240" spans="1:1" x14ac:dyDescent="0.2">
      <c r="A5240" s="99"/>
    </row>
    <row r="5241" spans="1:1" x14ac:dyDescent="0.2">
      <c r="A5241" s="99"/>
    </row>
    <row r="5242" spans="1:1" x14ac:dyDescent="0.2">
      <c r="A5242" s="99"/>
    </row>
    <row r="5243" spans="1:1" x14ac:dyDescent="0.2">
      <c r="A5243" s="99"/>
    </row>
    <row r="5244" spans="1:1" x14ac:dyDescent="0.2">
      <c r="A5244" s="99"/>
    </row>
    <row r="5245" spans="1:1" x14ac:dyDescent="0.2">
      <c r="A5245" s="99"/>
    </row>
    <row r="5246" spans="1:1" x14ac:dyDescent="0.2">
      <c r="A5246" s="99"/>
    </row>
    <row r="5247" spans="1:1" x14ac:dyDescent="0.2">
      <c r="A5247" s="99"/>
    </row>
    <row r="5248" spans="1:1" x14ac:dyDescent="0.2">
      <c r="A5248" s="99"/>
    </row>
    <row r="5249" spans="1:1" x14ac:dyDescent="0.2">
      <c r="A5249" s="99"/>
    </row>
    <row r="5250" spans="1:1" x14ac:dyDescent="0.2">
      <c r="A5250" s="99"/>
    </row>
    <row r="5251" spans="1:1" x14ac:dyDescent="0.2">
      <c r="A5251" s="99"/>
    </row>
    <row r="5252" spans="1:1" x14ac:dyDescent="0.2">
      <c r="A5252" s="99"/>
    </row>
    <row r="5253" spans="1:1" x14ac:dyDescent="0.2">
      <c r="A5253" s="99"/>
    </row>
    <row r="5254" spans="1:1" x14ac:dyDescent="0.2">
      <c r="A5254" s="99"/>
    </row>
    <row r="5255" spans="1:1" x14ac:dyDescent="0.2">
      <c r="A5255" s="99"/>
    </row>
    <row r="5256" spans="1:1" x14ac:dyDescent="0.2">
      <c r="A5256" s="99"/>
    </row>
    <row r="5257" spans="1:1" x14ac:dyDescent="0.2">
      <c r="A5257" s="99"/>
    </row>
    <row r="5258" spans="1:1" x14ac:dyDescent="0.2">
      <c r="A5258" s="99"/>
    </row>
    <row r="5259" spans="1:1" x14ac:dyDescent="0.2">
      <c r="A5259" s="99"/>
    </row>
    <row r="5260" spans="1:1" x14ac:dyDescent="0.2">
      <c r="A5260" s="99"/>
    </row>
    <row r="5261" spans="1:1" x14ac:dyDescent="0.2">
      <c r="A5261" s="99"/>
    </row>
    <row r="5262" spans="1:1" x14ac:dyDescent="0.2">
      <c r="A5262" s="99"/>
    </row>
    <row r="5263" spans="1:1" x14ac:dyDescent="0.2">
      <c r="A5263" s="99"/>
    </row>
    <row r="5264" spans="1:1" x14ac:dyDescent="0.2">
      <c r="A5264" s="99"/>
    </row>
    <row r="5265" spans="1:1" x14ac:dyDescent="0.2">
      <c r="A5265" s="99"/>
    </row>
    <row r="5266" spans="1:1" x14ac:dyDescent="0.2">
      <c r="A5266" s="99"/>
    </row>
    <row r="5267" spans="1:1" x14ac:dyDescent="0.2">
      <c r="A5267" s="99"/>
    </row>
    <row r="5268" spans="1:1" x14ac:dyDescent="0.2">
      <c r="A5268" s="99"/>
    </row>
    <row r="5269" spans="1:1" x14ac:dyDescent="0.2">
      <c r="A5269" s="99"/>
    </row>
    <row r="5270" spans="1:1" x14ac:dyDescent="0.2">
      <c r="A5270" s="99"/>
    </row>
    <row r="5271" spans="1:1" x14ac:dyDescent="0.2">
      <c r="A5271" s="99"/>
    </row>
    <row r="5272" spans="1:1" x14ac:dyDescent="0.2">
      <c r="A5272" s="99"/>
    </row>
    <row r="5273" spans="1:1" x14ac:dyDescent="0.2">
      <c r="A5273" s="99"/>
    </row>
    <row r="5274" spans="1:1" x14ac:dyDescent="0.2">
      <c r="A5274" s="99"/>
    </row>
    <row r="5275" spans="1:1" x14ac:dyDescent="0.2">
      <c r="A5275" s="99"/>
    </row>
    <row r="5276" spans="1:1" x14ac:dyDescent="0.2">
      <c r="A5276" s="99"/>
    </row>
    <row r="5277" spans="1:1" x14ac:dyDescent="0.2">
      <c r="A5277" s="99"/>
    </row>
    <row r="5278" spans="1:1" x14ac:dyDescent="0.2">
      <c r="A5278" s="99"/>
    </row>
    <row r="5279" spans="1:1" x14ac:dyDescent="0.2">
      <c r="A5279" s="99"/>
    </row>
    <row r="5280" spans="1:1" x14ac:dyDescent="0.2">
      <c r="A5280" s="99"/>
    </row>
    <row r="5281" spans="1:1" x14ac:dyDescent="0.2">
      <c r="A5281" s="99"/>
    </row>
    <row r="5282" spans="1:1" x14ac:dyDescent="0.2">
      <c r="A5282" s="99"/>
    </row>
    <row r="5283" spans="1:1" x14ac:dyDescent="0.2">
      <c r="A5283" s="99"/>
    </row>
    <row r="5284" spans="1:1" x14ac:dyDescent="0.2">
      <c r="A5284" s="99"/>
    </row>
    <row r="5285" spans="1:1" x14ac:dyDescent="0.2">
      <c r="A5285" s="99"/>
    </row>
    <row r="5286" spans="1:1" x14ac:dyDescent="0.2">
      <c r="A5286" s="99"/>
    </row>
    <row r="5287" spans="1:1" x14ac:dyDescent="0.2">
      <c r="A5287" s="99"/>
    </row>
    <row r="5288" spans="1:1" x14ac:dyDescent="0.2">
      <c r="A5288" s="99"/>
    </row>
    <row r="5289" spans="1:1" x14ac:dyDescent="0.2">
      <c r="A5289" s="99"/>
    </row>
    <row r="5290" spans="1:1" x14ac:dyDescent="0.2">
      <c r="A5290" s="99"/>
    </row>
    <row r="5291" spans="1:1" x14ac:dyDescent="0.2">
      <c r="A5291" s="99"/>
    </row>
    <row r="5292" spans="1:1" x14ac:dyDescent="0.2">
      <c r="A5292" s="99"/>
    </row>
    <row r="5293" spans="1:1" x14ac:dyDescent="0.2">
      <c r="A5293" s="99"/>
    </row>
    <row r="5294" spans="1:1" x14ac:dyDescent="0.2">
      <c r="A5294" s="99"/>
    </row>
    <row r="5295" spans="1:1" x14ac:dyDescent="0.2">
      <c r="A5295" s="99"/>
    </row>
    <row r="5296" spans="1:1" x14ac:dyDescent="0.2">
      <c r="A5296" s="99"/>
    </row>
    <row r="5297" spans="1:1" x14ac:dyDescent="0.2">
      <c r="A5297" s="99"/>
    </row>
    <row r="5298" spans="1:1" x14ac:dyDescent="0.2">
      <c r="A5298" s="99"/>
    </row>
    <row r="5299" spans="1:1" x14ac:dyDescent="0.2">
      <c r="A5299" s="99"/>
    </row>
    <row r="5300" spans="1:1" x14ac:dyDescent="0.2">
      <c r="A5300" s="99"/>
    </row>
    <row r="5301" spans="1:1" x14ac:dyDescent="0.2">
      <c r="A5301" s="99"/>
    </row>
    <row r="5302" spans="1:1" x14ac:dyDescent="0.2">
      <c r="A5302" s="99"/>
    </row>
    <row r="5303" spans="1:1" x14ac:dyDescent="0.2">
      <c r="A5303" s="99"/>
    </row>
    <row r="5304" spans="1:1" x14ac:dyDescent="0.2">
      <c r="A5304" s="99"/>
    </row>
    <row r="5305" spans="1:1" x14ac:dyDescent="0.2">
      <c r="A5305" s="99"/>
    </row>
    <row r="5306" spans="1:1" x14ac:dyDescent="0.2">
      <c r="A5306" s="99"/>
    </row>
    <row r="5307" spans="1:1" x14ac:dyDescent="0.2">
      <c r="A5307" s="99"/>
    </row>
    <row r="5308" spans="1:1" x14ac:dyDescent="0.2">
      <c r="A5308" s="99"/>
    </row>
    <row r="5309" spans="1:1" x14ac:dyDescent="0.2">
      <c r="A5309" s="99"/>
    </row>
    <row r="5310" spans="1:1" x14ac:dyDescent="0.2">
      <c r="A5310" s="99"/>
    </row>
    <row r="5311" spans="1:1" x14ac:dyDescent="0.2">
      <c r="A5311" s="99"/>
    </row>
    <row r="5312" spans="1:1" x14ac:dyDescent="0.2">
      <c r="A5312" s="99"/>
    </row>
    <row r="5313" spans="1:1" x14ac:dyDescent="0.2">
      <c r="A5313" s="99"/>
    </row>
    <row r="5314" spans="1:1" x14ac:dyDescent="0.2">
      <c r="A5314" s="99"/>
    </row>
    <row r="5315" spans="1:1" x14ac:dyDescent="0.2">
      <c r="A5315" s="99"/>
    </row>
    <row r="5316" spans="1:1" x14ac:dyDescent="0.2">
      <c r="A5316" s="99"/>
    </row>
    <row r="5317" spans="1:1" x14ac:dyDescent="0.2">
      <c r="A5317" s="99"/>
    </row>
    <row r="5318" spans="1:1" x14ac:dyDescent="0.2">
      <c r="A5318" s="99"/>
    </row>
    <row r="5319" spans="1:1" x14ac:dyDescent="0.2">
      <c r="A5319" s="99"/>
    </row>
    <row r="5320" spans="1:1" x14ac:dyDescent="0.2">
      <c r="A5320" s="99"/>
    </row>
    <row r="5321" spans="1:1" x14ac:dyDescent="0.2">
      <c r="A5321" s="99"/>
    </row>
    <row r="5322" spans="1:1" x14ac:dyDescent="0.2">
      <c r="A5322" s="99"/>
    </row>
    <row r="5323" spans="1:1" x14ac:dyDescent="0.2">
      <c r="A5323" s="99"/>
    </row>
    <row r="5324" spans="1:1" x14ac:dyDescent="0.2">
      <c r="A5324" s="99"/>
    </row>
    <row r="5325" spans="1:1" x14ac:dyDescent="0.2">
      <c r="A5325" s="99"/>
    </row>
    <row r="5326" spans="1:1" x14ac:dyDescent="0.2">
      <c r="A5326" s="99"/>
    </row>
    <row r="5327" spans="1:1" x14ac:dyDescent="0.2">
      <c r="A5327" s="99"/>
    </row>
    <row r="5328" spans="1:1" x14ac:dyDescent="0.2">
      <c r="A5328" s="99"/>
    </row>
    <row r="5329" spans="1:1" x14ac:dyDescent="0.2">
      <c r="A5329" s="99"/>
    </row>
    <row r="5330" spans="1:1" x14ac:dyDescent="0.2">
      <c r="A5330" s="99"/>
    </row>
    <row r="5331" spans="1:1" x14ac:dyDescent="0.2">
      <c r="A5331" s="99"/>
    </row>
    <row r="5332" spans="1:1" x14ac:dyDescent="0.2">
      <c r="A5332" s="99"/>
    </row>
    <row r="5333" spans="1:1" x14ac:dyDescent="0.2">
      <c r="A5333" s="99"/>
    </row>
    <row r="5334" spans="1:1" x14ac:dyDescent="0.2">
      <c r="A5334" s="99"/>
    </row>
    <row r="5335" spans="1:1" x14ac:dyDescent="0.2">
      <c r="A5335" s="99"/>
    </row>
    <row r="5336" spans="1:1" x14ac:dyDescent="0.2">
      <c r="A5336" s="99"/>
    </row>
    <row r="5337" spans="1:1" x14ac:dyDescent="0.2">
      <c r="A5337" s="99"/>
    </row>
    <row r="5338" spans="1:1" x14ac:dyDescent="0.2">
      <c r="A5338" s="99"/>
    </row>
    <row r="5339" spans="1:1" x14ac:dyDescent="0.2">
      <c r="A5339" s="99"/>
    </row>
    <row r="5340" spans="1:1" x14ac:dyDescent="0.2">
      <c r="A5340" s="99"/>
    </row>
    <row r="5341" spans="1:1" x14ac:dyDescent="0.2">
      <c r="A5341" s="99"/>
    </row>
    <row r="5342" spans="1:1" x14ac:dyDescent="0.2">
      <c r="A5342" s="99"/>
    </row>
    <row r="5343" spans="1:1" x14ac:dyDescent="0.2">
      <c r="A5343" s="99"/>
    </row>
    <row r="5344" spans="1:1" x14ac:dyDescent="0.2">
      <c r="A5344" s="99"/>
    </row>
    <row r="5345" spans="1:1" x14ac:dyDescent="0.2">
      <c r="A5345" s="99"/>
    </row>
    <row r="5346" spans="1:1" x14ac:dyDescent="0.2">
      <c r="A5346" s="99"/>
    </row>
    <row r="5347" spans="1:1" x14ac:dyDescent="0.2">
      <c r="A5347" s="99"/>
    </row>
    <row r="5348" spans="1:1" x14ac:dyDescent="0.2">
      <c r="A5348" s="99"/>
    </row>
    <row r="5349" spans="1:1" x14ac:dyDescent="0.2">
      <c r="A5349" s="99"/>
    </row>
    <row r="5350" spans="1:1" x14ac:dyDescent="0.2">
      <c r="A5350" s="99"/>
    </row>
    <row r="5351" spans="1:1" x14ac:dyDescent="0.2">
      <c r="A5351" s="99"/>
    </row>
    <row r="5352" spans="1:1" x14ac:dyDescent="0.2">
      <c r="A5352" s="99"/>
    </row>
    <row r="5353" spans="1:1" x14ac:dyDescent="0.2">
      <c r="A5353" s="99"/>
    </row>
    <row r="5354" spans="1:1" x14ac:dyDescent="0.2">
      <c r="A5354" s="99"/>
    </row>
    <row r="5355" spans="1:1" x14ac:dyDescent="0.2">
      <c r="A5355" s="99"/>
    </row>
    <row r="5356" spans="1:1" x14ac:dyDescent="0.2">
      <c r="A5356" s="99"/>
    </row>
    <row r="5357" spans="1:1" x14ac:dyDescent="0.2">
      <c r="A5357" s="99"/>
    </row>
    <row r="5358" spans="1:1" x14ac:dyDescent="0.2">
      <c r="A5358" s="99"/>
    </row>
    <row r="5359" spans="1:1" x14ac:dyDescent="0.2">
      <c r="A5359" s="99"/>
    </row>
    <row r="5360" spans="1:1" x14ac:dyDescent="0.2">
      <c r="A5360" s="99"/>
    </row>
    <row r="5361" spans="1:1" x14ac:dyDescent="0.2">
      <c r="A5361" s="99"/>
    </row>
    <row r="5362" spans="1:1" x14ac:dyDescent="0.2">
      <c r="A5362" s="99"/>
    </row>
    <row r="5363" spans="1:1" x14ac:dyDescent="0.2">
      <c r="A5363" s="99"/>
    </row>
    <row r="5364" spans="1:1" x14ac:dyDescent="0.2">
      <c r="A5364" s="99"/>
    </row>
    <row r="5365" spans="1:1" x14ac:dyDescent="0.2">
      <c r="A5365" s="99"/>
    </row>
    <row r="5366" spans="1:1" x14ac:dyDescent="0.2">
      <c r="A5366" s="99"/>
    </row>
    <row r="5367" spans="1:1" x14ac:dyDescent="0.2">
      <c r="A5367" s="99"/>
    </row>
    <row r="5368" spans="1:1" x14ac:dyDescent="0.2">
      <c r="A5368" s="99"/>
    </row>
    <row r="5369" spans="1:1" x14ac:dyDescent="0.2">
      <c r="A5369" s="99"/>
    </row>
    <row r="5370" spans="1:1" x14ac:dyDescent="0.2">
      <c r="A5370" s="99"/>
    </row>
    <row r="5371" spans="1:1" x14ac:dyDescent="0.2">
      <c r="A5371" s="99"/>
    </row>
    <row r="5372" spans="1:1" x14ac:dyDescent="0.2">
      <c r="A5372" s="99"/>
    </row>
    <row r="5373" spans="1:1" x14ac:dyDescent="0.2">
      <c r="A5373" s="99"/>
    </row>
    <row r="5374" spans="1:1" x14ac:dyDescent="0.2">
      <c r="A5374" s="99"/>
    </row>
    <row r="5375" spans="1:1" x14ac:dyDescent="0.2">
      <c r="A5375" s="99"/>
    </row>
    <row r="5376" spans="1:1" x14ac:dyDescent="0.2">
      <c r="A5376" s="99"/>
    </row>
    <row r="5377" spans="1:1" x14ac:dyDescent="0.2">
      <c r="A5377" s="99"/>
    </row>
    <row r="5378" spans="1:1" x14ac:dyDescent="0.2">
      <c r="A5378" s="99"/>
    </row>
    <row r="5379" spans="1:1" x14ac:dyDescent="0.2">
      <c r="A5379" s="99"/>
    </row>
    <row r="5380" spans="1:1" x14ac:dyDescent="0.2">
      <c r="A5380" s="99"/>
    </row>
    <row r="5381" spans="1:1" x14ac:dyDescent="0.2">
      <c r="A5381" s="99"/>
    </row>
    <row r="5382" spans="1:1" x14ac:dyDescent="0.2">
      <c r="A5382" s="99"/>
    </row>
    <row r="5383" spans="1:1" x14ac:dyDescent="0.2">
      <c r="A5383" s="99"/>
    </row>
    <row r="5384" spans="1:1" x14ac:dyDescent="0.2">
      <c r="A5384" s="99"/>
    </row>
    <row r="5385" spans="1:1" x14ac:dyDescent="0.2">
      <c r="A5385" s="99"/>
    </row>
    <row r="5386" spans="1:1" x14ac:dyDescent="0.2">
      <c r="A5386" s="99"/>
    </row>
    <row r="5387" spans="1:1" x14ac:dyDescent="0.2">
      <c r="A5387" s="99"/>
    </row>
    <row r="5388" spans="1:1" x14ac:dyDescent="0.2">
      <c r="A5388" s="99"/>
    </row>
    <row r="5389" spans="1:1" x14ac:dyDescent="0.2">
      <c r="A5389" s="99"/>
    </row>
    <row r="5390" spans="1:1" x14ac:dyDescent="0.2">
      <c r="A5390" s="99"/>
    </row>
    <row r="5391" spans="1:1" x14ac:dyDescent="0.2">
      <c r="A5391" s="99"/>
    </row>
    <row r="5392" spans="1:1" x14ac:dyDescent="0.2">
      <c r="A5392" s="99"/>
    </row>
    <row r="5393" spans="1:1" x14ac:dyDescent="0.2">
      <c r="A5393" s="99"/>
    </row>
    <row r="5394" spans="1:1" x14ac:dyDescent="0.2">
      <c r="A5394" s="99"/>
    </row>
    <row r="5395" spans="1:1" x14ac:dyDescent="0.2">
      <c r="A5395" s="99"/>
    </row>
    <row r="5396" spans="1:1" x14ac:dyDescent="0.2">
      <c r="A5396" s="99"/>
    </row>
    <row r="5397" spans="1:1" x14ac:dyDescent="0.2">
      <c r="A5397" s="99"/>
    </row>
    <row r="5398" spans="1:1" x14ac:dyDescent="0.2">
      <c r="A5398" s="99"/>
    </row>
    <row r="5399" spans="1:1" x14ac:dyDescent="0.2">
      <c r="A5399" s="99"/>
    </row>
    <row r="5400" spans="1:1" x14ac:dyDescent="0.2">
      <c r="A5400" s="99"/>
    </row>
    <row r="5401" spans="1:1" x14ac:dyDescent="0.2">
      <c r="A5401" s="99"/>
    </row>
    <row r="5402" spans="1:1" x14ac:dyDescent="0.2">
      <c r="A5402" s="99"/>
    </row>
    <row r="5403" spans="1:1" x14ac:dyDescent="0.2">
      <c r="A5403" s="99"/>
    </row>
    <row r="5404" spans="1:1" x14ac:dyDescent="0.2">
      <c r="A5404" s="99"/>
    </row>
    <row r="5405" spans="1:1" x14ac:dyDescent="0.2">
      <c r="A5405" s="99"/>
    </row>
    <row r="5406" spans="1:1" x14ac:dyDescent="0.2">
      <c r="A5406" s="99"/>
    </row>
    <row r="5407" spans="1:1" x14ac:dyDescent="0.2">
      <c r="A5407" s="99"/>
    </row>
    <row r="5408" spans="1:1" x14ac:dyDescent="0.2">
      <c r="A5408" s="99"/>
    </row>
    <row r="5409" spans="1:1" x14ac:dyDescent="0.2">
      <c r="A5409" s="99"/>
    </row>
    <row r="5410" spans="1:1" x14ac:dyDescent="0.2">
      <c r="A5410" s="99"/>
    </row>
    <row r="5411" spans="1:1" x14ac:dyDescent="0.2">
      <c r="A5411" s="99"/>
    </row>
    <row r="5412" spans="1:1" x14ac:dyDescent="0.2">
      <c r="A5412" s="99"/>
    </row>
    <row r="5413" spans="1:1" x14ac:dyDescent="0.2">
      <c r="A5413" s="99"/>
    </row>
    <row r="5414" spans="1:1" x14ac:dyDescent="0.2">
      <c r="A5414" s="99"/>
    </row>
    <row r="5415" spans="1:1" x14ac:dyDescent="0.2">
      <c r="A5415" s="99"/>
    </row>
    <row r="5416" spans="1:1" x14ac:dyDescent="0.2">
      <c r="A5416" s="99"/>
    </row>
    <row r="5417" spans="1:1" x14ac:dyDescent="0.2">
      <c r="A5417" s="99"/>
    </row>
    <row r="5418" spans="1:1" x14ac:dyDescent="0.2">
      <c r="A5418" s="99"/>
    </row>
    <row r="5419" spans="1:1" x14ac:dyDescent="0.2">
      <c r="A5419" s="99"/>
    </row>
    <row r="5420" spans="1:1" x14ac:dyDescent="0.2">
      <c r="A5420" s="99"/>
    </row>
    <row r="5421" spans="1:1" x14ac:dyDescent="0.2">
      <c r="A5421" s="99"/>
    </row>
    <row r="5422" spans="1:1" x14ac:dyDescent="0.2">
      <c r="A5422" s="99"/>
    </row>
    <row r="5423" spans="1:1" x14ac:dyDescent="0.2">
      <c r="A5423" s="99"/>
    </row>
    <row r="5424" spans="1:1" x14ac:dyDescent="0.2">
      <c r="A5424" s="99"/>
    </row>
    <row r="5425" spans="1:1" x14ac:dyDescent="0.2">
      <c r="A5425" s="99"/>
    </row>
    <row r="5426" spans="1:1" x14ac:dyDescent="0.2">
      <c r="A5426" s="99"/>
    </row>
    <row r="5427" spans="1:1" x14ac:dyDescent="0.2">
      <c r="A5427" s="99"/>
    </row>
    <row r="5428" spans="1:1" x14ac:dyDescent="0.2">
      <c r="A5428" s="99"/>
    </row>
    <row r="5429" spans="1:1" x14ac:dyDescent="0.2">
      <c r="A5429" s="99"/>
    </row>
    <row r="5430" spans="1:1" x14ac:dyDescent="0.2">
      <c r="A5430" s="99"/>
    </row>
    <row r="5431" spans="1:1" x14ac:dyDescent="0.2">
      <c r="A5431" s="99"/>
    </row>
    <row r="5432" spans="1:1" x14ac:dyDescent="0.2">
      <c r="A5432" s="99"/>
    </row>
    <row r="5433" spans="1:1" x14ac:dyDescent="0.2">
      <c r="A5433" s="99"/>
    </row>
    <row r="5434" spans="1:1" x14ac:dyDescent="0.2">
      <c r="A5434" s="99"/>
    </row>
    <row r="5435" spans="1:1" x14ac:dyDescent="0.2">
      <c r="A5435" s="99"/>
    </row>
    <row r="5436" spans="1:1" x14ac:dyDescent="0.2">
      <c r="A5436" s="99"/>
    </row>
    <row r="5437" spans="1:1" x14ac:dyDescent="0.2">
      <c r="A5437" s="99"/>
    </row>
    <row r="5438" spans="1:1" x14ac:dyDescent="0.2">
      <c r="A5438" s="99"/>
    </row>
    <row r="5439" spans="1:1" x14ac:dyDescent="0.2">
      <c r="A5439" s="99"/>
    </row>
    <row r="5440" spans="1:1" x14ac:dyDescent="0.2">
      <c r="A5440" s="99"/>
    </row>
    <row r="5441" spans="1:1" x14ac:dyDescent="0.2">
      <c r="A5441" s="99"/>
    </row>
    <row r="5442" spans="1:1" x14ac:dyDescent="0.2">
      <c r="A5442" s="99"/>
    </row>
    <row r="5443" spans="1:1" x14ac:dyDescent="0.2">
      <c r="A5443" s="99"/>
    </row>
    <row r="5444" spans="1:1" x14ac:dyDescent="0.2">
      <c r="A5444" s="99"/>
    </row>
    <row r="5445" spans="1:1" x14ac:dyDescent="0.2">
      <c r="A5445" s="99"/>
    </row>
    <row r="5446" spans="1:1" x14ac:dyDescent="0.2">
      <c r="A5446" s="99"/>
    </row>
    <row r="5447" spans="1:1" x14ac:dyDescent="0.2">
      <c r="A5447" s="99"/>
    </row>
    <row r="5448" spans="1:1" x14ac:dyDescent="0.2">
      <c r="A5448" s="99"/>
    </row>
    <row r="5449" spans="1:1" x14ac:dyDescent="0.2">
      <c r="A5449" s="99"/>
    </row>
    <row r="5450" spans="1:1" x14ac:dyDescent="0.2">
      <c r="A5450" s="99"/>
    </row>
    <row r="5451" spans="1:1" x14ac:dyDescent="0.2">
      <c r="A5451" s="99"/>
    </row>
    <row r="5452" spans="1:1" x14ac:dyDescent="0.2">
      <c r="A5452" s="99"/>
    </row>
    <row r="5453" spans="1:1" x14ac:dyDescent="0.2">
      <c r="A5453" s="99"/>
    </row>
    <row r="5454" spans="1:1" x14ac:dyDescent="0.2">
      <c r="A5454" s="99"/>
    </row>
    <row r="5455" spans="1:1" x14ac:dyDescent="0.2">
      <c r="A5455" s="99"/>
    </row>
    <row r="5456" spans="1:1" x14ac:dyDescent="0.2">
      <c r="A5456" s="99"/>
    </row>
    <row r="5457" spans="1:1" x14ac:dyDescent="0.2">
      <c r="A5457" s="99"/>
    </row>
    <row r="5458" spans="1:1" x14ac:dyDescent="0.2">
      <c r="A5458" s="99"/>
    </row>
    <row r="5459" spans="1:1" x14ac:dyDescent="0.2">
      <c r="A5459" s="99"/>
    </row>
    <row r="5460" spans="1:1" x14ac:dyDescent="0.2">
      <c r="A5460" s="99"/>
    </row>
    <row r="5461" spans="1:1" x14ac:dyDescent="0.2">
      <c r="A5461" s="99"/>
    </row>
    <row r="5462" spans="1:1" x14ac:dyDescent="0.2">
      <c r="A5462" s="99"/>
    </row>
    <row r="5463" spans="1:1" x14ac:dyDescent="0.2">
      <c r="A5463" s="99"/>
    </row>
    <row r="5464" spans="1:1" x14ac:dyDescent="0.2">
      <c r="A5464" s="99"/>
    </row>
    <row r="5465" spans="1:1" x14ac:dyDescent="0.2">
      <c r="A5465" s="99"/>
    </row>
    <row r="5466" spans="1:1" x14ac:dyDescent="0.2">
      <c r="A5466" s="99"/>
    </row>
    <row r="5467" spans="1:1" x14ac:dyDescent="0.2">
      <c r="A5467" s="99"/>
    </row>
    <row r="5468" spans="1:1" x14ac:dyDescent="0.2">
      <c r="A5468" s="99"/>
    </row>
    <row r="5469" spans="1:1" x14ac:dyDescent="0.2">
      <c r="A5469" s="99"/>
    </row>
    <row r="5470" spans="1:1" x14ac:dyDescent="0.2">
      <c r="A5470" s="99"/>
    </row>
    <row r="5471" spans="1:1" x14ac:dyDescent="0.2">
      <c r="A5471" s="99"/>
    </row>
    <row r="5472" spans="1:1" x14ac:dyDescent="0.2">
      <c r="A5472" s="99"/>
    </row>
    <row r="5473" spans="1:1" x14ac:dyDescent="0.2">
      <c r="A5473" s="99"/>
    </row>
    <row r="5474" spans="1:1" x14ac:dyDescent="0.2">
      <c r="A5474" s="99"/>
    </row>
    <row r="5475" spans="1:1" x14ac:dyDescent="0.2">
      <c r="A5475" s="99"/>
    </row>
    <row r="5476" spans="1:1" x14ac:dyDescent="0.2">
      <c r="A5476" s="99"/>
    </row>
    <row r="5477" spans="1:1" x14ac:dyDescent="0.2">
      <c r="A5477" s="99"/>
    </row>
    <row r="5478" spans="1:1" x14ac:dyDescent="0.2">
      <c r="A5478" s="99"/>
    </row>
    <row r="5479" spans="1:1" x14ac:dyDescent="0.2">
      <c r="A5479" s="99"/>
    </row>
    <row r="5480" spans="1:1" x14ac:dyDescent="0.2">
      <c r="A5480" s="99"/>
    </row>
    <row r="5481" spans="1:1" x14ac:dyDescent="0.2">
      <c r="A5481" s="99"/>
    </row>
    <row r="5482" spans="1:1" x14ac:dyDescent="0.2">
      <c r="A5482" s="99"/>
    </row>
    <row r="5483" spans="1:1" x14ac:dyDescent="0.2">
      <c r="A5483" s="99"/>
    </row>
    <row r="5484" spans="1:1" x14ac:dyDescent="0.2">
      <c r="A5484" s="99"/>
    </row>
    <row r="5485" spans="1:1" x14ac:dyDescent="0.2">
      <c r="A5485" s="99"/>
    </row>
    <row r="5486" spans="1:1" x14ac:dyDescent="0.2">
      <c r="A5486" s="99"/>
    </row>
    <row r="5487" spans="1:1" x14ac:dyDescent="0.2">
      <c r="A5487" s="99"/>
    </row>
    <row r="5488" spans="1:1" x14ac:dyDescent="0.2">
      <c r="A5488" s="99"/>
    </row>
    <row r="5489" spans="1:1" x14ac:dyDescent="0.2">
      <c r="A5489" s="99"/>
    </row>
    <row r="5490" spans="1:1" x14ac:dyDescent="0.2">
      <c r="A5490" s="99"/>
    </row>
    <row r="5491" spans="1:1" x14ac:dyDescent="0.2">
      <c r="A5491" s="99"/>
    </row>
    <row r="5492" spans="1:1" x14ac:dyDescent="0.2">
      <c r="A5492" s="99"/>
    </row>
    <row r="5493" spans="1:1" x14ac:dyDescent="0.2">
      <c r="A5493" s="99"/>
    </row>
    <row r="5494" spans="1:1" x14ac:dyDescent="0.2">
      <c r="A5494" s="99"/>
    </row>
    <row r="5495" spans="1:1" x14ac:dyDescent="0.2">
      <c r="A5495" s="99"/>
    </row>
    <row r="5496" spans="1:1" x14ac:dyDescent="0.2">
      <c r="A5496" s="99"/>
    </row>
    <row r="5497" spans="1:1" x14ac:dyDescent="0.2">
      <c r="A5497" s="99"/>
    </row>
    <row r="5498" spans="1:1" x14ac:dyDescent="0.2">
      <c r="A5498" s="99"/>
    </row>
    <row r="5499" spans="1:1" x14ac:dyDescent="0.2">
      <c r="A5499" s="99"/>
    </row>
    <row r="5500" spans="1:1" x14ac:dyDescent="0.2">
      <c r="A5500" s="99"/>
    </row>
    <row r="5501" spans="1:1" x14ac:dyDescent="0.2">
      <c r="A5501" s="99"/>
    </row>
    <row r="5502" spans="1:1" x14ac:dyDescent="0.2">
      <c r="A5502" s="99"/>
    </row>
    <row r="5503" spans="1:1" x14ac:dyDescent="0.2">
      <c r="A5503" s="99"/>
    </row>
    <row r="5504" spans="1:1" x14ac:dyDescent="0.2">
      <c r="A5504" s="99"/>
    </row>
    <row r="5505" spans="1:1" x14ac:dyDescent="0.2">
      <c r="A5505" s="99"/>
    </row>
    <row r="5506" spans="1:1" x14ac:dyDescent="0.2">
      <c r="A5506" s="99"/>
    </row>
    <row r="5507" spans="1:1" x14ac:dyDescent="0.2">
      <c r="A5507" s="99"/>
    </row>
    <row r="5508" spans="1:1" x14ac:dyDescent="0.2">
      <c r="A5508" s="99"/>
    </row>
    <row r="5509" spans="1:1" x14ac:dyDescent="0.2">
      <c r="A5509" s="99"/>
    </row>
    <row r="5510" spans="1:1" x14ac:dyDescent="0.2">
      <c r="A5510" s="99"/>
    </row>
    <row r="5511" spans="1:1" x14ac:dyDescent="0.2">
      <c r="A5511" s="99"/>
    </row>
    <row r="5512" spans="1:1" x14ac:dyDescent="0.2">
      <c r="A5512" s="99"/>
    </row>
    <row r="5513" spans="1:1" x14ac:dyDescent="0.2">
      <c r="A5513" s="99"/>
    </row>
    <row r="5514" spans="1:1" x14ac:dyDescent="0.2">
      <c r="A5514" s="99"/>
    </row>
    <row r="5515" spans="1:1" x14ac:dyDescent="0.2">
      <c r="A5515" s="99"/>
    </row>
    <row r="5516" spans="1:1" x14ac:dyDescent="0.2">
      <c r="A5516" s="99"/>
    </row>
    <row r="5517" spans="1:1" x14ac:dyDescent="0.2">
      <c r="A5517" s="99"/>
    </row>
    <row r="5518" spans="1:1" x14ac:dyDescent="0.2">
      <c r="A5518" s="99"/>
    </row>
    <row r="5519" spans="1:1" x14ac:dyDescent="0.2">
      <c r="A5519" s="99"/>
    </row>
    <row r="5520" spans="1:1" x14ac:dyDescent="0.2">
      <c r="A5520" s="99"/>
    </row>
    <row r="5521" spans="1:1" x14ac:dyDescent="0.2">
      <c r="A5521" s="99"/>
    </row>
    <row r="5522" spans="1:1" x14ac:dyDescent="0.2">
      <c r="A5522" s="99"/>
    </row>
    <row r="5523" spans="1:1" x14ac:dyDescent="0.2">
      <c r="A5523" s="99"/>
    </row>
    <row r="5524" spans="1:1" x14ac:dyDescent="0.2">
      <c r="A5524" s="99"/>
    </row>
    <row r="5525" spans="1:1" x14ac:dyDescent="0.2">
      <c r="A5525" s="99"/>
    </row>
    <row r="5526" spans="1:1" x14ac:dyDescent="0.2">
      <c r="A5526" s="99"/>
    </row>
    <row r="5527" spans="1:1" x14ac:dyDescent="0.2">
      <c r="A5527" s="99"/>
    </row>
    <row r="5528" spans="1:1" x14ac:dyDescent="0.2">
      <c r="A5528" s="99"/>
    </row>
    <row r="5529" spans="1:1" x14ac:dyDescent="0.2">
      <c r="A5529" s="99"/>
    </row>
    <row r="5530" spans="1:1" x14ac:dyDescent="0.2">
      <c r="A5530" s="99"/>
    </row>
    <row r="5531" spans="1:1" x14ac:dyDescent="0.2">
      <c r="A5531" s="99"/>
    </row>
    <row r="5532" spans="1:1" x14ac:dyDescent="0.2">
      <c r="A5532" s="99"/>
    </row>
    <row r="5533" spans="1:1" x14ac:dyDescent="0.2">
      <c r="A5533" s="99"/>
    </row>
    <row r="5534" spans="1:1" x14ac:dyDescent="0.2">
      <c r="A5534" s="99"/>
    </row>
    <row r="5535" spans="1:1" x14ac:dyDescent="0.2">
      <c r="A5535" s="99"/>
    </row>
    <row r="5536" spans="1:1" x14ac:dyDescent="0.2">
      <c r="A5536" s="99"/>
    </row>
    <row r="5537" spans="1:1" x14ac:dyDescent="0.2">
      <c r="A5537" s="99"/>
    </row>
    <row r="5538" spans="1:1" x14ac:dyDescent="0.2">
      <c r="A5538" s="99"/>
    </row>
    <row r="5539" spans="1:1" x14ac:dyDescent="0.2">
      <c r="A5539" s="99"/>
    </row>
    <row r="5540" spans="1:1" x14ac:dyDescent="0.2">
      <c r="A5540" s="99"/>
    </row>
    <row r="5541" spans="1:1" x14ac:dyDescent="0.2">
      <c r="A5541" s="99"/>
    </row>
    <row r="5542" spans="1:1" x14ac:dyDescent="0.2">
      <c r="A5542" s="99"/>
    </row>
    <row r="5543" spans="1:1" x14ac:dyDescent="0.2">
      <c r="A5543" s="99"/>
    </row>
    <row r="5544" spans="1:1" x14ac:dyDescent="0.2">
      <c r="A5544" s="99"/>
    </row>
    <row r="5545" spans="1:1" x14ac:dyDescent="0.2">
      <c r="A5545" s="99"/>
    </row>
    <row r="5546" spans="1:1" x14ac:dyDescent="0.2">
      <c r="A5546" s="99"/>
    </row>
    <row r="5547" spans="1:1" x14ac:dyDescent="0.2">
      <c r="A5547" s="99"/>
    </row>
    <row r="5548" spans="1:1" x14ac:dyDescent="0.2">
      <c r="A5548" s="99"/>
    </row>
    <row r="5549" spans="1:1" x14ac:dyDescent="0.2">
      <c r="A5549" s="99"/>
    </row>
    <row r="5550" spans="1:1" x14ac:dyDescent="0.2">
      <c r="A5550" s="99"/>
    </row>
    <row r="5551" spans="1:1" x14ac:dyDescent="0.2">
      <c r="A5551" s="99"/>
    </row>
    <row r="5552" spans="1:1" x14ac:dyDescent="0.2">
      <c r="A5552" s="99"/>
    </row>
    <row r="5553" spans="1:1" x14ac:dyDescent="0.2">
      <c r="A5553" s="99"/>
    </row>
    <row r="5554" spans="1:1" x14ac:dyDescent="0.2">
      <c r="A5554" s="99"/>
    </row>
    <row r="5555" spans="1:1" x14ac:dyDescent="0.2">
      <c r="A5555" s="99"/>
    </row>
    <row r="5556" spans="1:1" x14ac:dyDescent="0.2">
      <c r="A5556" s="99"/>
    </row>
    <row r="5557" spans="1:1" x14ac:dyDescent="0.2">
      <c r="A5557" s="99"/>
    </row>
    <row r="5558" spans="1:1" x14ac:dyDescent="0.2">
      <c r="A5558" s="99"/>
    </row>
    <row r="5559" spans="1:1" x14ac:dyDescent="0.2">
      <c r="A5559" s="99"/>
    </row>
    <row r="5560" spans="1:1" x14ac:dyDescent="0.2">
      <c r="A5560" s="99"/>
    </row>
    <row r="5561" spans="1:1" x14ac:dyDescent="0.2">
      <c r="A5561" s="99"/>
    </row>
    <row r="5562" spans="1:1" x14ac:dyDescent="0.2">
      <c r="A5562" s="99"/>
    </row>
    <row r="5563" spans="1:1" x14ac:dyDescent="0.2">
      <c r="A5563" s="99"/>
    </row>
    <row r="5564" spans="1:1" x14ac:dyDescent="0.2">
      <c r="A5564" s="99"/>
    </row>
    <row r="5565" spans="1:1" x14ac:dyDescent="0.2">
      <c r="A5565" s="99"/>
    </row>
    <row r="5566" spans="1:1" x14ac:dyDescent="0.2">
      <c r="A5566" s="99"/>
    </row>
    <row r="5567" spans="1:1" x14ac:dyDescent="0.2">
      <c r="A5567" s="99"/>
    </row>
    <row r="5568" spans="1:1" x14ac:dyDescent="0.2">
      <c r="A5568" s="99"/>
    </row>
    <row r="5569" spans="1:1" x14ac:dyDescent="0.2">
      <c r="A5569" s="99"/>
    </row>
    <row r="5570" spans="1:1" x14ac:dyDescent="0.2">
      <c r="A5570" s="99"/>
    </row>
    <row r="5571" spans="1:1" x14ac:dyDescent="0.2">
      <c r="A5571" s="99"/>
    </row>
    <row r="5572" spans="1:1" x14ac:dyDescent="0.2">
      <c r="A5572" s="99"/>
    </row>
    <row r="5573" spans="1:1" x14ac:dyDescent="0.2">
      <c r="A5573" s="99"/>
    </row>
    <row r="5574" spans="1:1" x14ac:dyDescent="0.2">
      <c r="A5574" s="99"/>
    </row>
    <row r="5575" spans="1:1" x14ac:dyDescent="0.2">
      <c r="A5575" s="99"/>
    </row>
    <row r="5576" spans="1:1" x14ac:dyDescent="0.2">
      <c r="A5576" s="99"/>
    </row>
    <row r="5577" spans="1:1" x14ac:dyDescent="0.2">
      <c r="A5577" s="99"/>
    </row>
    <row r="5578" spans="1:1" x14ac:dyDescent="0.2">
      <c r="A5578" s="99"/>
    </row>
    <row r="5579" spans="1:1" x14ac:dyDescent="0.2">
      <c r="A5579" s="99"/>
    </row>
    <row r="5580" spans="1:1" x14ac:dyDescent="0.2">
      <c r="A5580" s="99"/>
    </row>
    <row r="5581" spans="1:1" x14ac:dyDescent="0.2">
      <c r="A5581" s="99"/>
    </row>
    <row r="5582" spans="1:1" x14ac:dyDescent="0.2">
      <c r="A5582" s="99"/>
    </row>
    <row r="5583" spans="1:1" x14ac:dyDescent="0.2">
      <c r="A5583" s="99"/>
    </row>
    <row r="5584" spans="1:1" x14ac:dyDescent="0.2">
      <c r="A5584" s="99"/>
    </row>
    <row r="5585" spans="1:1" x14ac:dyDescent="0.2">
      <c r="A5585" s="99"/>
    </row>
    <row r="5586" spans="1:1" x14ac:dyDescent="0.2">
      <c r="A5586" s="99"/>
    </row>
    <row r="5587" spans="1:1" x14ac:dyDescent="0.2">
      <c r="A5587" s="99"/>
    </row>
    <row r="5588" spans="1:1" x14ac:dyDescent="0.2">
      <c r="A5588" s="99"/>
    </row>
    <row r="5589" spans="1:1" x14ac:dyDescent="0.2">
      <c r="A5589" s="99"/>
    </row>
    <row r="5590" spans="1:1" x14ac:dyDescent="0.2">
      <c r="A5590" s="99"/>
    </row>
    <row r="5591" spans="1:1" x14ac:dyDescent="0.2">
      <c r="A5591" s="99"/>
    </row>
    <row r="5592" spans="1:1" x14ac:dyDescent="0.2">
      <c r="A5592" s="99"/>
    </row>
    <row r="5593" spans="1:1" x14ac:dyDescent="0.2">
      <c r="A5593" s="99"/>
    </row>
    <row r="5594" spans="1:1" x14ac:dyDescent="0.2">
      <c r="A5594" s="99"/>
    </row>
    <row r="5595" spans="1:1" x14ac:dyDescent="0.2">
      <c r="A5595" s="99"/>
    </row>
    <row r="5596" spans="1:1" x14ac:dyDescent="0.2">
      <c r="A5596" s="99"/>
    </row>
    <row r="5597" spans="1:1" x14ac:dyDescent="0.2">
      <c r="A5597" s="99"/>
    </row>
    <row r="5598" spans="1:1" x14ac:dyDescent="0.2">
      <c r="A5598" s="99"/>
    </row>
    <row r="5599" spans="1:1" x14ac:dyDescent="0.2">
      <c r="A5599" s="99"/>
    </row>
    <row r="5600" spans="1:1" x14ac:dyDescent="0.2">
      <c r="A5600" s="99"/>
    </row>
    <row r="5601" spans="1:1" x14ac:dyDescent="0.2">
      <c r="A5601" s="99"/>
    </row>
    <row r="5602" spans="1:1" x14ac:dyDescent="0.2">
      <c r="A5602" s="99"/>
    </row>
    <row r="5603" spans="1:1" x14ac:dyDescent="0.2">
      <c r="A5603" s="99"/>
    </row>
    <row r="5604" spans="1:1" x14ac:dyDescent="0.2">
      <c r="A5604" s="99"/>
    </row>
    <row r="5605" spans="1:1" x14ac:dyDescent="0.2">
      <c r="A5605" s="99"/>
    </row>
    <row r="5606" spans="1:1" x14ac:dyDescent="0.2">
      <c r="A5606" s="99"/>
    </row>
    <row r="5607" spans="1:1" x14ac:dyDescent="0.2">
      <c r="A5607" s="99"/>
    </row>
    <row r="5608" spans="1:1" x14ac:dyDescent="0.2">
      <c r="A5608" s="99"/>
    </row>
    <row r="5609" spans="1:1" x14ac:dyDescent="0.2">
      <c r="A5609" s="99"/>
    </row>
    <row r="5610" spans="1:1" x14ac:dyDescent="0.2">
      <c r="A5610" s="99"/>
    </row>
    <row r="5611" spans="1:1" x14ac:dyDescent="0.2">
      <c r="A5611" s="99"/>
    </row>
    <row r="5612" spans="1:1" x14ac:dyDescent="0.2">
      <c r="A5612" s="99"/>
    </row>
    <row r="5613" spans="1:1" x14ac:dyDescent="0.2">
      <c r="A5613" s="99"/>
    </row>
    <row r="5614" spans="1:1" x14ac:dyDescent="0.2">
      <c r="A5614" s="99"/>
    </row>
    <row r="5615" spans="1:1" x14ac:dyDescent="0.2">
      <c r="A5615" s="99"/>
    </row>
    <row r="5616" spans="1:1" x14ac:dyDescent="0.2">
      <c r="A5616" s="99"/>
    </row>
    <row r="5617" spans="1:1" x14ac:dyDescent="0.2">
      <c r="A5617" s="99"/>
    </row>
    <row r="5618" spans="1:1" x14ac:dyDescent="0.2">
      <c r="A5618" s="99"/>
    </row>
    <row r="5619" spans="1:1" x14ac:dyDescent="0.2">
      <c r="A5619" s="99"/>
    </row>
    <row r="5620" spans="1:1" x14ac:dyDescent="0.2">
      <c r="A5620" s="99"/>
    </row>
    <row r="5621" spans="1:1" x14ac:dyDescent="0.2">
      <c r="A5621" s="99"/>
    </row>
    <row r="5622" spans="1:1" x14ac:dyDescent="0.2">
      <c r="A5622" s="99"/>
    </row>
    <row r="5623" spans="1:1" x14ac:dyDescent="0.2">
      <c r="A5623" s="99"/>
    </row>
    <row r="5624" spans="1:1" x14ac:dyDescent="0.2">
      <c r="A5624" s="99"/>
    </row>
    <row r="5625" spans="1:1" x14ac:dyDescent="0.2">
      <c r="A5625" s="99"/>
    </row>
    <row r="5626" spans="1:1" x14ac:dyDescent="0.2">
      <c r="A5626" s="99"/>
    </row>
    <row r="5627" spans="1:1" x14ac:dyDescent="0.2">
      <c r="A5627" s="99"/>
    </row>
    <row r="5628" spans="1:1" x14ac:dyDescent="0.2">
      <c r="A5628" s="99"/>
    </row>
    <row r="5629" spans="1:1" x14ac:dyDescent="0.2">
      <c r="A5629" s="99"/>
    </row>
    <row r="5630" spans="1:1" x14ac:dyDescent="0.2">
      <c r="A5630" s="99"/>
    </row>
    <row r="5631" spans="1:1" x14ac:dyDescent="0.2">
      <c r="A5631" s="99"/>
    </row>
    <row r="5632" spans="1:1" x14ac:dyDescent="0.2">
      <c r="A5632" s="99"/>
    </row>
    <row r="5633" spans="1:1" x14ac:dyDescent="0.2">
      <c r="A5633" s="99"/>
    </row>
    <row r="5634" spans="1:1" x14ac:dyDescent="0.2">
      <c r="A5634" s="99"/>
    </row>
    <row r="5635" spans="1:1" x14ac:dyDescent="0.2">
      <c r="A5635" s="99"/>
    </row>
    <row r="5636" spans="1:1" x14ac:dyDescent="0.2">
      <c r="A5636" s="99"/>
    </row>
    <row r="5637" spans="1:1" x14ac:dyDescent="0.2">
      <c r="A5637" s="99"/>
    </row>
    <row r="5638" spans="1:1" x14ac:dyDescent="0.2">
      <c r="A5638" s="99"/>
    </row>
    <row r="5639" spans="1:1" x14ac:dyDescent="0.2">
      <c r="A5639" s="99"/>
    </row>
    <row r="5640" spans="1:1" x14ac:dyDescent="0.2">
      <c r="A5640" s="99"/>
    </row>
    <row r="5641" spans="1:1" x14ac:dyDescent="0.2">
      <c r="A5641" s="99"/>
    </row>
    <row r="5642" spans="1:1" x14ac:dyDescent="0.2">
      <c r="A5642" s="99"/>
    </row>
    <row r="5643" spans="1:1" x14ac:dyDescent="0.2">
      <c r="A5643" s="99"/>
    </row>
    <row r="5644" spans="1:1" x14ac:dyDescent="0.2">
      <c r="A5644" s="99"/>
    </row>
    <row r="5645" spans="1:1" x14ac:dyDescent="0.2">
      <c r="A5645" s="99"/>
    </row>
    <row r="5646" spans="1:1" x14ac:dyDescent="0.2">
      <c r="A5646" s="99"/>
    </row>
    <row r="5647" spans="1:1" x14ac:dyDescent="0.2">
      <c r="A5647" s="99"/>
    </row>
    <row r="5648" spans="1:1" x14ac:dyDescent="0.2">
      <c r="A5648" s="99"/>
    </row>
    <row r="5649" spans="1:1" x14ac:dyDescent="0.2">
      <c r="A5649" s="99"/>
    </row>
    <row r="5650" spans="1:1" x14ac:dyDescent="0.2">
      <c r="A5650" s="99"/>
    </row>
    <row r="5651" spans="1:1" x14ac:dyDescent="0.2">
      <c r="A5651" s="99"/>
    </row>
    <row r="5652" spans="1:1" x14ac:dyDescent="0.2">
      <c r="A5652" s="99"/>
    </row>
    <row r="5653" spans="1:1" x14ac:dyDescent="0.2">
      <c r="A5653" s="99"/>
    </row>
    <row r="5654" spans="1:1" x14ac:dyDescent="0.2">
      <c r="A5654" s="99"/>
    </row>
    <row r="5655" spans="1:1" x14ac:dyDescent="0.2">
      <c r="A5655" s="99"/>
    </row>
    <row r="5656" spans="1:1" x14ac:dyDescent="0.2">
      <c r="A5656" s="99"/>
    </row>
    <row r="5657" spans="1:1" x14ac:dyDescent="0.2">
      <c r="A5657" s="99"/>
    </row>
    <row r="5658" spans="1:1" x14ac:dyDescent="0.2">
      <c r="A5658" s="99"/>
    </row>
    <row r="5659" spans="1:1" x14ac:dyDescent="0.2">
      <c r="A5659" s="99"/>
    </row>
    <row r="5660" spans="1:1" x14ac:dyDescent="0.2">
      <c r="A5660" s="99"/>
    </row>
    <row r="5661" spans="1:1" x14ac:dyDescent="0.2">
      <c r="A5661" s="99"/>
    </row>
    <row r="5662" spans="1:1" x14ac:dyDescent="0.2">
      <c r="A5662" s="99"/>
    </row>
    <row r="5663" spans="1:1" x14ac:dyDescent="0.2">
      <c r="A5663" s="99"/>
    </row>
    <row r="5664" spans="1:1" x14ac:dyDescent="0.2">
      <c r="A5664" s="99"/>
    </row>
    <row r="5665" spans="1:1" x14ac:dyDescent="0.2">
      <c r="A5665" s="99"/>
    </row>
    <row r="5666" spans="1:1" x14ac:dyDescent="0.2">
      <c r="A5666" s="99"/>
    </row>
    <row r="5667" spans="1:1" x14ac:dyDescent="0.2">
      <c r="A5667" s="99"/>
    </row>
    <row r="5668" spans="1:1" x14ac:dyDescent="0.2">
      <c r="A5668" s="99"/>
    </row>
    <row r="5669" spans="1:1" x14ac:dyDescent="0.2">
      <c r="A5669" s="99"/>
    </row>
    <row r="5670" spans="1:1" x14ac:dyDescent="0.2">
      <c r="A5670" s="99"/>
    </row>
    <row r="5671" spans="1:1" x14ac:dyDescent="0.2">
      <c r="A5671" s="99"/>
    </row>
    <row r="5672" spans="1:1" x14ac:dyDescent="0.2">
      <c r="A5672" s="99"/>
    </row>
    <row r="5673" spans="1:1" x14ac:dyDescent="0.2">
      <c r="A5673" s="99"/>
    </row>
    <row r="5674" spans="1:1" x14ac:dyDescent="0.2">
      <c r="A5674" s="99"/>
    </row>
    <row r="5675" spans="1:1" x14ac:dyDescent="0.2">
      <c r="A5675" s="99"/>
    </row>
    <row r="5676" spans="1:1" x14ac:dyDescent="0.2">
      <c r="A5676" s="99"/>
    </row>
    <row r="5677" spans="1:1" x14ac:dyDescent="0.2">
      <c r="A5677" s="99"/>
    </row>
    <row r="5678" spans="1:1" x14ac:dyDescent="0.2">
      <c r="A5678" s="99"/>
    </row>
    <row r="5679" spans="1:1" x14ac:dyDescent="0.2">
      <c r="A5679" s="99"/>
    </row>
    <row r="5680" spans="1:1" x14ac:dyDescent="0.2">
      <c r="A5680" s="99"/>
    </row>
    <row r="5681" spans="1:1" x14ac:dyDescent="0.2">
      <c r="A5681" s="99"/>
    </row>
    <row r="5682" spans="1:1" x14ac:dyDescent="0.2">
      <c r="A5682" s="99"/>
    </row>
    <row r="5683" spans="1:1" x14ac:dyDescent="0.2">
      <c r="A5683" s="99"/>
    </row>
    <row r="5684" spans="1:1" x14ac:dyDescent="0.2">
      <c r="A5684" s="99"/>
    </row>
    <row r="5685" spans="1:1" x14ac:dyDescent="0.2">
      <c r="A5685" s="99"/>
    </row>
    <row r="5686" spans="1:1" x14ac:dyDescent="0.2">
      <c r="A5686" s="99"/>
    </row>
    <row r="5687" spans="1:1" x14ac:dyDescent="0.2">
      <c r="A5687" s="99"/>
    </row>
    <row r="5688" spans="1:1" x14ac:dyDescent="0.2">
      <c r="A5688" s="99"/>
    </row>
    <row r="5689" spans="1:1" x14ac:dyDescent="0.2">
      <c r="A5689" s="99"/>
    </row>
    <row r="5690" spans="1:1" x14ac:dyDescent="0.2">
      <c r="A5690" s="99"/>
    </row>
    <row r="5691" spans="1:1" x14ac:dyDescent="0.2">
      <c r="A5691" s="99"/>
    </row>
    <row r="5692" spans="1:1" x14ac:dyDescent="0.2">
      <c r="A5692" s="99"/>
    </row>
    <row r="5693" spans="1:1" x14ac:dyDescent="0.2">
      <c r="A5693" s="99"/>
    </row>
    <row r="5694" spans="1:1" x14ac:dyDescent="0.2">
      <c r="A5694" s="99"/>
    </row>
    <row r="5695" spans="1:1" x14ac:dyDescent="0.2">
      <c r="A5695" s="99"/>
    </row>
    <row r="5696" spans="1:1" x14ac:dyDescent="0.2">
      <c r="A5696" s="99"/>
    </row>
    <row r="5697" spans="1:1" x14ac:dyDescent="0.2">
      <c r="A5697" s="99"/>
    </row>
    <row r="5698" spans="1:1" x14ac:dyDescent="0.2">
      <c r="A5698" s="99"/>
    </row>
    <row r="5699" spans="1:1" x14ac:dyDescent="0.2">
      <c r="A5699" s="99"/>
    </row>
    <row r="5700" spans="1:1" x14ac:dyDescent="0.2">
      <c r="A5700" s="99"/>
    </row>
    <row r="5701" spans="1:1" x14ac:dyDescent="0.2">
      <c r="A5701" s="99"/>
    </row>
    <row r="5702" spans="1:1" x14ac:dyDescent="0.2">
      <c r="A5702" s="99"/>
    </row>
    <row r="5703" spans="1:1" x14ac:dyDescent="0.2">
      <c r="A5703" s="99"/>
    </row>
    <row r="5704" spans="1:1" x14ac:dyDescent="0.2">
      <c r="A5704" s="99"/>
    </row>
    <row r="5705" spans="1:1" x14ac:dyDescent="0.2">
      <c r="A5705" s="99"/>
    </row>
    <row r="5706" spans="1:1" x14ac:dyDescent="0.2">
      <c r="A5706" s="99"/>
    </row>
    <row r="5707" spans="1:1" x14ac:dyDescent="0.2">
      <c r="A5707" s="99"/>
    </row>
    <row r="5708" spans="1:1" x14ac:dyDescent="0.2">
      <c r="A5708" s="99"/>
    </row>
    <row r="5709" spans="1:1" x14ac:dyDescent="0.2">
      <c r="A5709" s="99"/>
    </row>
    <row r="5710" spans="1:1" x14ac:dyDescent="0.2">
      <c r="A5710" s="99"/>
    </row>
    <row r="5711" spans="1:1" x14ac:dyDescent="0.2">
      <c r="A5711" s="99"/>
    </row>
    <row r="5712" spans="1:1" x14ac:dyDescent="0.2">
      <c r="A5712" s="99"/>
    </row>
    <row r="5713" spans="1:1" x14ac:dyDescent="0.2">
      <c r="A5713" s="99"/>
    </row>
    <row r="5714" spans="1:1" x14ac:dyDescent="0.2">
      <c r="A5714" s="99"/>
    </row>
    <row r="5715" spans="1:1" x14ac:dyDescent="0.2">
      <c r="A5715" s="99"/>
    </row>
    <row r="5716" spans="1:1" x14ac:dyDescent="0.2">
      <c r="A5716" s="99"/>
    </row>
    <row r="5717" spans="1:1" x14ac:dyDescent="0.2">
      <c r="A5717" s="99"/>
    </row>
    <row r="5718" spans="1:1" x14ac:dyDescent="0.2">
      <c r="A5718" s="99"/>
    </row>
    <row r="5719" spans="1:1" x14ac:dyDescent="0.2">
      <c r="A5719" s="99"/>
    </row>
    <row r="5720" spans="1:1" x14ac:dyDescent="0.2">
      <c r="A5720" s="99"/>
    </row>
    <row r="5721" spans="1:1" x14ac:dyDescent="0.2">
      <c r="A5721" s="99"/>
    </row>
    <row r="5722" spans="1:1" x14ac:dyDescent="0.2">
      <c r="A5722" s="99"/>
    </row>
    <row r="5723" spans="1:1" x14ac:dyDescent="0.2">
      <c r="A5723" s="99"/>
    </row>
    <row r="5724" spans="1:1" x14ac:dyDescent="0.2">
      <c r="A5724" s="99"/>
    </row>
    <row r="5725" spans="1:1" x14ac:dyDescent="0.2">
      <c r="A5725" s="99"/>
    </row>
    <row r="5726" spans="1:1" x14ac:dyDescent="0.2">
      <c r="A5726" s="99"/>
    </row>
    <row r="5727" spans="1:1" x14ac:dyDescent="0.2">
      <c r="A5727" s="99"/>
    </row>
    <row r="5728" spans="1:1" x14ac:dyDescent="0.2">
      <c r="A5728" s="99"/>
    </row>
    <row r="5729" spans="1:1" x14ac:dyDescent="0.2">
      <c r="A5729" s="99"/>
    </row>
    <row r="5730" spans="1:1" x14ac:dyDescent="0.2">
      <c r="A5730" s="99"/>
    </row>
    <row r="5731" spans="1:1" x14ac:dyDescent="0.2">
      <c r="A5731" s="99"/>
    </row>
    <row r="5732" spans="1:1" x14ac:dyDescent="0.2">
      <c r="A5732" s="99"/>
    </row>
    <row r="5733" spans="1:1" x14ac:dyDescent="0.2">
      <c r="A5733" s="99"/>
    </row>
    <row r="5734" spans="1:1" x14ac:dyDescent="0.2">
      <c r="A5734" s="99"/>
    </row>
    <row r="5735" spans="1:1" x14ac:dyDescent="0.2">
      <c r="A5735" s="99"/>
    </row>
    <row r="5736" spans="1:1" x14ac:dyDescent="0.2">
      <c r="A5736" s="99"/>
    </row>
    <row r="5737" spans="1:1" x14ac:dyDescent="0.2">
      <c r="A5737" s="99"/>
    </row>
    <row r="5738" spans="1:1" x14ac:dyDescent="0.2">
      <c r="A5738" s="99"/>
    </row>
    <row r="5739" spans="1:1" x14ac:dyDescent="0.2">
      <c r="A5739" s="99"/>
    </row>
    <row r="5740" spans="1:1" x14ac:dyDescent="0.2">
      <c r="A5740" s="99"/>
    </row>
    <row r="5741" spans="1:1" x14ac:dyDescent="0.2">
      <c r="A5741" s="99"/>
    </row>
    <row r="5742" spans="1:1" x14ac:dyDescent="0.2">
      <c r="A5742" s="99"/>
    </row>
    <row r="5743" spans="1:1" x14ac:dyDescent="0.2">
      <c r="A5743" s="99"/>
    </row>
    <row r="5744" spans="1:1" x14ac:dyDescent="0.2">
      <c r="A5744" s="99"/>
    </row>
    <row r="5745" spans="1:1" x14ac:dyDescent="0.2">
      <c r="A5745" s="99"/>
    </row>
    <row r="5746" spans="1:1" x14ac:dyDescent="0.2">
      <c r="A5746" s="99"/>
    </row>
    <row r="5747" spans="1:1" x14ac:dyDescent="0.2">
      <c r="A5747" s="99"/>
    </row>
    <row r="5748" spans="1:1" x14ac:dyDescent="0.2">
      <c r="A5748" s="99"/>
    </row>
    <row r="5749" spans="1:1" x14ac:dyDescent="0.2">
      <c r="A5749" s="99"/>
    </row>
    <row r="5750" spans="1:1" x14ac:dyDescent="0.2">
      <c r="A5750" s="99"/>
    </row>
    <row r="5751" spans="1:1" x14ac:dyDescent="0.2">
      <c r="A5751" s="99"/>
    </row>
    <row r="5752" spans="1:1" x14ac:dyDescent="0.2">
      <c r="A5752" s="99"/>
    </row>
    <row r="5753" spans="1:1" x14ac:dyDescent="0.2">
      <c r="A5753" s="99"/>
    </row>
    <row r="5754" spans="1:1" x14ac:dyDescent="0.2">
      <c r="A5754" s="99"/>
    </row>
    <row r="5755" spans="1:1" x14ac:dyDescent="0.2">
      <c r="A5755" s="99"/>
    </row>
    <row r="5756" spans="1:1" x14ac:dyDescent="0.2">
      <c r="A5756" s="99"/>
    </row>
    <row r="5757" spans="1:1" x14ac:dyDescent="0.2">
      <c r="A5757" s="99"/>
    </row>
    <row r="5758" spans="1:1" x14ac:dyDescent="0.2">
      <c r="A5758" s="99"/>
    </row>
    <row r="5759" spans="1:1" x14ac:dyDescent="0.2">
      <c r="A5759" s="99"/>
    </row>
    <row r="5760" spans="1:1" x14ac:dyDescent="0.2">
      <c r="A5760" s="99"/>
    </row>
    <row r="5761" spans="1:1" x14ac:dyDescent="0.2">
      <c r="A5761" s="99"/>
    </row>
    <row r="5762" spans="1:1" x14ac:dyDescent="0.2">
      <c r="A5762" s="99"/>
    </row>
    <row r="5763" spans="1:1" x14ac:dyDescent="0.2">
      <c r="A5763" s="99"/>
    </row>
    <row r="5764" spans="1:1" x14ac:dyDescent="0.2">
      <c r="A5764" s="99"/>
    </row>
    <row r="5765" spans="1:1" x14ac:dyDescent="0.2">
      <c r="A5765" s="99"/>
    </row>
    <row r="5766" spans="1:1" x14ac:dyDescent="0.2">
      <c r="A5766" s="99"/>
    </row>
    <row r="5767" spans="1:1" x14ac:dyDescent="0.2">
      <c r="A5767" s="99"/>
    </row>
    <row r="5768" spans="1:1" x14ac:dyDescent="0.2">
      <c r="A5768" s="99"/>
    </row>
    <row r="5769" spans="1:1" x14ac:dyDescent="0.2">
      <c r="A5769" s="99"/>
    </row>
    <row r="5770" spans="1:1" x14ac:dyDescent="0.2">
      <c r="A5770" s="99"/>
    </row>
    <row r="5771" spans="1:1" x14ac:dyDescent="0.2">
      <c r="A5771" s="99"/>
    </row>
    <row r="5772" spans="1:1" x14ac:dyDescent="0.2">
      <c r="A5772" s="99"/>
    </row>
    <row r="5773" spans="1:1" x14ac:dyDescent="0.2">
      <c r="A5773" s="99"/>
    </row>
    <row r="5774" spans="1:1" x14ac:dyDescent="0.2">
      <c r="A5774" s="99"/>
    </row>
    <row r="5775" spans="1:1" x14ac:dyDescent="0.2">
      <c r="A5775" s="99"/>
    </row>
    <row r="5776" spans="1:1" x14ac:dyDescent="0.2">
      <c r="A5776" s="99"/>
    </row>
    <row r="5777" spans="1:1" x14ac:dyDescent="0.2">
      <c r="A5777" s="99"/>
    </row>
    <row r="5778" spans="1:1" x14ac:dyDescent="0.2">
      <c r="A5778" s="99"/>
    </row>
    <row r="5779" spans="1:1" x14ac:dyDescent="0.2">
      <c r="A5779" s="99"/>
    </row>
    <row r="5780" spans="1:1" x14ac:dyDescent="0.2">
      <c r="A5780" s="99"/>
    </row>
    <row r="5781" spans="1:1" x14ac:dyDescent="0.2">
      <c r="A5781" s="99"/>
    </row>
    <row r="5782" spans="1:1" x14ac:dyDescent="0.2">
      <c r="A5782" s="99"/>
    </row>
    <row r="5783" spans="1:1" x14ac:dyDescent="0.2">
      <c r="A5783" s="99"/>
    </row>
    <row r="5784" spans="1:1" x14ac:dyDescent="0.2">
      <c r="A5784" s="99"/>
    </row>
    <row r="5785" spans="1:1" x14ac:dyDescent="0.2">
      <c r="A5785" s="99"/>
    </row>
    <row r="5786" spans="1:1" x14ac:dyDescent="0.2">
      <c r="A5786" s="99"/>
    </row>
    <row r="5787" spans="1:1" x14ac:dyDescent="0.2">
      <c r="A5787" s="99"/>
    </row>
    <row r="5788" spans="1:1" x14ac:dyDescent="0.2">
      <c r="A5788" s="99"/>
    </row>
    <row r="5789" spans="1:1" x14ac:dyDescent="0.2">
      <c r="A5789" s="99"/>
    </row>
    <row r="5790" spans="1:1" x14ac:dyDescent="0.2">
      <c r="A5790" s="99"/>
    </row>
    <row r="5791" spans="1:1" x14ac:dyDescent="0.2">
      <c r="A5791" s="99"/>
    </row>
    <row r="5792" spans="1:1" x14ac:dyDescent="0.2">
      <c r="A5792" s="99"/>
    </row>
    <row r="5793" spans="1:1" x14ac:dyDescent="0.2">
      <c r="A5793" s="99"/>
    </row>
    <row r="5794" spans="1:1" x14ac:dyDescent="0.2">
      <c r="A5794" s="99"/>
    </row>
    <row r="5795" spans="1:1" x14ac:dyDescent="0.2">
      <c r="A5795" s="99"/>
    </row>
    <row r="5796" spans="1:1" x14ac:dyDescent="0.2">
      <c r="A5796" s="99"/>
    </row>
    <row r="5797" spans="1:1" x14ac:dyDescent="0.2">
      <c r="A5797" s="99"/>
    </row>
    <row r="5798" spans="1:1" x14ac:dyDescent="0.2">
      <c r="A5798" s="99"/>
    </row>
    <row r="5799" spans="1:1" x14ac:dyDescent="0.2">
      <c r="A5799" s="99"/>
    </row>
    <row r="5800" spans="1:1" x14ac:dyDescent="0.2">
      <c r="A5800" s="99"/>
    </row>
    <row r="5801" spans="1:1" x14ac:dyDescent="0.2">
      <c r="A5801" s="99"/>
    </row>
    <row r="5802" spans="1:1" x14ac:dyDescent="0.2">
      <c r="A5802" s="99"/>
    </row>
    <row r="5803" spans="1:1" x14ac:dyDescent="0.2">
      <c r="A5803" s="99"/>
    </row>
    <row r="5804" spans="1:1" x14ac:dyDescent="0.2">
      <c r="A5804" s="99"/>
    </row>
    <row r="5805" spans="1:1" x14ac:dyDescent="0.2">
      <c r="A5805" s="99"/>
    </row>
    <row r="5806" spans="1:1" x14ac:dyDescent="0.2">
      <c r="A5806" s="99"/>
    </row>
    <row r="5807" spans="1:1" x14ac:dyDescent="0.2">
      <c r="A5807" s="99"/>
    </row>
    <row r="5808" spans="1:1" x14ac:dyDescent="0.2">
      <c r="A5808" s="99"/>
    </row>
    <row r="5809" spans="1:1" x14ac:dyDescent="0.2">
      <c r="A5809" s="99"/>
    </row>
    <row r="5810" spans="1:1" x14ac:dyDescent="0.2">
      <c r="A5810" s="99"/>
    </row>
    <row r="5811" spans="1:1" x14ac:dyDescent="0.2">
      <c r="A5811" s="99"/>
    </row>
    <row r="5812" spans="1:1" x14ac:dyDescent="0.2">
      <c r="A5812" s="99"/>
    </row>
    <row r="5813" spans="1:1" x14ac:dyDescent="0.2">
      <c r="A5813" s="99"/>
    </row>
    <row r="5814" spans="1:1" x14ac:dyDescent="0.2">
      <c r="A5814" s="99"/>
    </row>
    <row r="5815" spans="1:1" x14ac:dyDescent="0.2">
      <c r="A5815" s="99"/>
    </row>
    <row r="5816" spans="1:1" x14ac:dyDescent="0.2">
      <c r="A5816" s="99"/>
    </row>
    <row r="5817" spans="1:1" x14ac:dyDescent="0.2">
      <c r="A5817" s="99"/>
    </row>
    <row r="5818" spans="1:1" x14ac:dyDescent="0.2">
      <c r="A5818" s="99"/>
    </row>
    <row r="5819" spans="1:1" x14ac:dyDescent="0.2">
      <c r="A5819" s="99"/>
    </row>
    <row r="5820" spans="1:1" x14ac:dyDescent="0.2">
      <c r="A5820" s="99"/>
    </row>
    <row r="5821" spans="1:1" x14ac:dyDescent="0.2">
      <c r="A5821" s="99"/>
    </row>
    <row r="5822" spans="1:1" x14ac:dyDescent="0.2">
      <c r="A5822" s="99"/>
    </row>
    <row r="5823" spans="1:1" x14ac:dyDescent="0.2">
      <c r="A5823" s="99"/>
    </row>
    <row r="5824" spans="1:1" x14ac:dyDescent="0.2">
      <c r="A5824" s="99"/>
    </row>
    <row r="5825" spans="1:1" x14ac:dyDescent="0.2">
      <c r="A5825" s="99"/>
    </row>
    <row r="5826" spans="1:1" x14ac:dyDescent="0.2">
      <c r="A5826" s="99"/>
    </row>
    <row r="5827" spans="1:1" x14ac:dyDescent="0.2">
      <c r="A5827" s="99"/>
    </row>
    <row r="5828" spans="1:1" x14ac:dyDescent="0.2">
      <c r="A5828" s="99"/>
    </row>
    <row r="5829" spans="1:1" x14ac:dyDescent="0.2">
      <c r="A5829" s="99"/>
    </row>
    <row r="5830" spans="1:1" x14ac:dyDescent="0.2">
      <c r="A5830" s="99"/>
    </row>
    <row r="5831" spans="1:1" x14ac:dyDescent="0.2">
      <c r="A5831" s="99"/>
    </row>
    <row r="5832" spans="1:1" x14ac:dyDescent="0.2">
      <c r="A5832" s="99"/>
    </row>
    <row r="5833" spans="1:1" x14ac:dyDescent="0.2">
      <c r="A5833" s="99"/>
    </row>
    <row r="5834" spans="1:1" x14ac:dyDescent="0.2">
      <c r="A5834" s="99"/>
    </row>
    <row r="5835" spans="1:1" x14ac:dyDescent="0.2">
      <c r="A5835" s="99"/>
    </row>
    <row r="5836" spans="1:1" x14ac:dyDescent="0.2">
      <c r="A5836" s="99"/>
    </row>
    <row r="5837" spans="1:1" x14ac:dyDescent="0.2">
      <c r="A5837" s="99"/>
    </row>
    <row r="5838" spans="1:1" x14ac:dyDescent="0.2">
      <c r="A5838" s="99"/>
    </row>
    <row r="5839" spans="1:1" x14ac:dyDescent="0.2">
      <c r="A5839" s="99"/>
    </row>
    <row r="5840" spans="1:1" x14ac:dyDescent="0.2">
      <c r="A5840" s="99"/>
    </row>
    <row r="5841" spans="1:1" x14ac:dyDescent="0.2">
      <c r="A5841" s="99"/>
    </row>
    <row r="5842" spans="1:1" x14ac:dyDescent="0.2">
      <c r="A5842" s="99"/>
    </row>
    <row r="5843" spans="1:1" x14ac:dyDescent="0.2">
      <c r="A5843" s="99"/>
    </row>
    <row r="5844" spans="1:1" x14ac:dyDescent="0.2">
      <c r="A5844" s="99"/>
    </row>
    <row r="5845" spans="1:1" x14ac:dyDescent="0.2">
      <c r="A5845" s="99"/>
    </row>
    <row r="5846" spans="1:1" x14ac:dyDescent="0.2">
      <c r="A5846" s="99"/>
    </row>
    <row r="5847" spans="1:1" x14ac:dyDescent="0.2">
      <c r="A5847" s="99"/>
    </row>
    <row r="5848" spans="1:1" x14ac:dyDescent="0.2">
      <c r="A5848" s="99"/>
    </row>
    <row r="5849" spans="1:1" x14ac:dyDescent="0.2">
      <c r="A5849" s="99"/>
    </row>
    <row r="5850" spans="1:1" x14ac:dyDescent="0.2">
      <c r="A5850" s="99"/>
    </row>
    <row r="5851" spans="1:1" x14ac:dyDescent="0.2">
      <c r="A5851" s="99"/>
    </row>
    <row r="5852" spans="1:1" x14ac:dyDescent="0.2">
      <c r="A5852" s="99"/>
    </row>
    <row r="5853" spans="1:1" x14ac:dyDescent="0.2">
      <c r="A5853" s="99"/>
    </row>
    <row r="5854" spans="1:1" x14ac:dyDescent="0.2">
      <c r="A5854" s="99"/>
    </row>
    <row r="5855" spans="1:1" x14ac:dyDescent="0.2">
      <c r="A5855" s="99"/>
    </row>
    <row r="5856" spans="1:1" x14ac:dyDescent="0.2">
      <c r="A5856" s="99"/>
    </row>
    <row r="5857" spans="1:1" x14ac:dyDescent="0.2">
      <c r="A5857" s="99"/>
    </row>
    <row r="5858" spans="1:1" x14ac:dyDescent="0.2">
      <c r="A5858" s="99"/>
    </row>
    <row r="5859" spans="1:1" x14ac:dyDescent="0.2">
      <c r="A5859" s="99"/>
    </row>
    <row r="5860" spans="1:1" x14ac:dyDescent="0.2">
      <c r="A5860" s="99"/>
    </row>
    <row r="5861" spans="1:1" x14ac:dyDescent="0.2">
      <c r="A5861" s="99"/>
    </row>
    <row r="5862" spans="1:1" x14ac:dyDescent="0.2">
      <c r="A5862" s="99"/>
    </row>
    <row r="5863" spans="1:1" x14ac:dyDescent="0.2">
      <c r="A5863" s="99"/>
    </row>
    <row r="5864" spans="1:1" x14ac:dyDescent="0.2">
      <c r="A5864" s="99"/>
    </row>
    <row r="5865" spans="1:1" x14ac:dyDescent="0.2">
      <c r="A5865" s="99"/>
    </row>
    <row r="5866" spans="1:1" x14ac:dyDescent="0.2">
      <c r="A5866" s="99"/>
    </row>
    <row r="5867" spans="1:1" x14ac:dyDescent="0.2">
      <c r="A5867" s="99"/>
    </row>
    <row r="5868" spans="1:1" x14ac:dyDescent="0.2">
      <c r="A5868" s="99"/>
    </row>
    <row r="5869" spans="1:1" x14ac:dyDescent="0.2">
      <c r="A5869" s="99"/>
    </row>
    <row r="5870" spans="1:1" x14ac:dyDescent="0.2">
      <c r="A5870" s="99"/>
    </row>
    <row r="5871" spans="1:1" x14ac:dyDescent="0.2">
      <c r="A5871" s="99"/>
    </row>
    <row r="5872" spans="1:1" x14ac:dyDescent="0.2">
      <c r="A5872" s="99"/>
    </row>
    <row r="5873" spans="1:1" x14ac:dyDescent="0.2">
      <c r="A5873" s="99"/>
    </row>
    <row r="5874" spans="1:1" x14ac:dyDescent="0.2">
      <c r="A5874" s="99"/>
    </row>
    <row r="5875" spans="1:1" x14ac:dyDescent="0.2">
      <c r="A5875" s="99"/>
    </row>
    <row r="5876" spans="1:1" x14ac:dyDescent="0.2">
      <c r="A5876" s="99"/>
    </row>
    <row r="5877" spans="1:1" x14ac:dyDescent="0.2">
      <c r="A5877" s="99"/>
    </row>
    <row r="5878" spans="1:1" x14ac:dyDescent="0.2">
      <c r="A5878" s="99"/>
    </row>
    <row r="5879" spans="1:1" x14ac:dyDescent="0.2">
      <c r="A5879" s="99"/>
    </row>
    <row r="5880" spans="1:1" x14ac:dyDescent="0.2">
      <c r="A5880" s="99"/>
    </row>
    <row r="5881" spans="1:1" x14ac:dyDescent="0.2">
      <c r="A5881" s="99"/>
    </row>
    <row r="5882" spans="1:1" x14ac:dyDescent="0.2">
      <c r="A5882" s="99"/>
    </row>
    <row r="5883" spans="1:1" x14ac:dyDescent="0.2">
      <c r="A5883" s="99"/>
    </row>
    <row r="5884" spans="1:1" x14ac:dyDescent="0.2">
      <c r="A5884" s="99"/>
    </row>
    <row r="5885" spans="1:1" x14ac:dyDescent="0.2">
      <c r="A5885" s="99"/>
    </row>
    <row r="5886" spans="1:1" x14ac:dyDescent="0.2">
      <c r="A5886" s="99"/>
    </row>
    <row r="5887" spans="1:1" x14ac:dyDescent="0.2">
      <c r="A5887" s="99"/>
    </row>
    <row r="5888" spans="1:1" x14ac:dyDescent="0.2">
      <c r="A5888" s="99"/>
    </row>
    <row r="5889" spans="1:1" x14ac:dyDescent="0.2">
      <c r="A5889" s="99"/>
    </row>
    <row r="5890" spans="1:1" x14ac:dyDescent="0.2">
      <c r="A5890" s="99"/>
    </row>
    <row r="5891" spans="1:1" x14ac:dyDescent="0.2">
      <c r="A5891" s="99"/>
    </row>
    <row r="5892" spans="1:1" x14ac:dyDescent="0.2">
      <c r="A5892" s="99"/>
    </row>
    <row r="5893" spans="1:1" x14ac:dyDescent="0.2">
      <c r="A5893" s="99"/>
    </row>
    <row r="5894" spans="1:1" x14ac:dyDescent="0.2">
      <c r="A5894" s="99"/>
    </row>
    <row r="5895" spans="1:1" x14ac:dyDescent="0.2">
      <c r="A5895" s="99"/>
    </row>
    <row r="5896" spans="1:1" x14ac:dyDescent="0.2">
      <c r="A5896" s="99"/>
    </row>
    <row r="5897" spans="1:1" x14ac:dyDescent="0.2">
      <c r="A5897" s="99"/>
    </row>
    <row r="5898" spans="1:1" x14ac:dyDescent="0.2">
      <c r="A5898" s="99"/>
    </row>
    <row r="5899" spans="1:1" x14ac:dyDescent="0.2">
      <c r="A5899" s="99"/>
    </row>
    <row r="5900" spans="1:1" x14ac:dyDescent="0.2">
      <c r="A5900" s="99"/>
    </row>
    <row r="5901" spans="1:1" x14ac:dyDescent="0.2">
      <c r="A5901" s="99"/>
    </row>
    <row r="5902" spans="1:1" x14ac:dyDescent="0.2">
      <c r="A5902" s="99"/>
    </row>
    <row r="5903" spans="1:1" x14ac:dyDescent="0.2">
      <c r="A5903" s="99"/>
    </row>
    <row r="5904" spans="1:1" x14ac:dyDescent="0.2">
      <c r="A5904" s="99"/>
    </row>
    <row r="5905" spans="1:1" x14ac:dyDescent="0.2">
      <c r="A5905" s="99"/>
    </row>
    <row r="5906" spans="1:1" x14ac:dyDescent="0.2">
      <c r="A5906" s="99"/>
    </row>
    <row r="5907" spans="1:1" x14ac:dyDescent="0.2">
      <c r="A5907" s="99"/>
    </row>
    <row r="5908" spans="1:1" x14ac:dyDescent="0.2">
      <c r="A5908" s="99"/>
    </row>
    <row r="5909" spans="1:1" x14ac:dyDescent="0.2">
      <c r="A5909" s="99"/>
    </row>
    <row r="5910" spans="1:1" x14ac:dyDescent="0.2">
      <c r="A5910" s="99"/>
    </row>
    <row r="5911" spans="1:1" x14ac:dyDescent="0.2">
      <c r="A5911" s="99"/>
    </row>
    <row r="5912" spans="1:1" x14ac:dyDescent="0.2">
      <c r="A5912" s="99"/>
    </row>
    <row r="5913" spans="1:1" x14ac:dyDescent="0.2">
      <c r="A5913" s="99"/>
    </row>
    <row r="5914" spans="1:1" x14ac:dyDescent="0.2">
      <c r="A5914" s="99"/>
    </row>
    <row r="5915" spans="1:1" x14ac:dyDescent="0.2">
      <c r="A5915" s="99"/>
    </row>
    <row r="5916" spans="1:1" x14ac:dyDescent="0.2">
      <c r="A5916" s="99"/>
    </row>
    <row r="5917" spans="1:1" x14ac:dyDescent="0.2">
      <c r="A5917" s="99"/>
    </row>
    <row r="5918" spans="1:1" x14ac:dyDescent="0.2">
      <c r="A5918" s="99"/>
    </row>
    <row r="5919" spans="1:1" x14ac:dyDescent="0.2">
      <c r="A5919" s="99"/>
    </row>
    <row r="5920" spans="1:1" x14ac:dyDescent="0.2">
      <c r="A5920" s="99"/>
    </row>
    <row r="5921" spans="1:1" x14ac:dyDescent="0.2">
      <c r="A5921" s="99"/>
    </row>
    <row r="5922" spans="1:1" x14ac:dyDescent="0.2">
      <c r="A5922" s="99"/>
    </row>
    <row r="5923" spans="1:1" x14ac:dyDescent="0.2">
      <c r="A5923" s="99"/>
    </row>
    <row r="5924" spans="1:1" x14ac:dyDescent="0.2">
      <c r="A5924" s="99"/>
    </row>
    <row r="5925" spans="1:1" x14ac:dyDescent="0.2">
      <c r="A5925" s="99"/>
    </row>
    <row r="5926" spans="1:1" x14ac:dyDescent="0.2">
      <c r="A5926" s="99"/>
    </row>
    <row r="5927" spans="1:1" x14ac:dyDescent="0.2">
      <c r="A5927" s="99"/>
    </row>
    <row r="5928" spans="1:1" x14ac:dyDescent="0.2">
      <c r="A5928" s="99"/>
    </row>
    <row r="5929" spans="1:1" x14ac:dyDescent="0.2">
      <c r="A5929" s="99"/>
    </row>
    <row r="5930" spans="1:1" x14ac:dyDescent="0.2">
      <c r="A5930" s="99"/>
    </row>
    <row r="5931" spans="1:1" x14ac:dyDescent="0.2">
      <c r="A5931" s="99"/>
    </row>
    <row r="5932" spans="1:1" x14ac:dyDescent="0.2">
      <c r="A5932" s="99"/>
    </row>
    <row r="5933" spans="1:1" x14ac:dyDescent="0.2">
      <c r="A5933" s="99"/>
    </row>
    <row r="5934" spans="1:1" x14ac:dyDescent="0.2">
      <c r="A5934" s="99"/>
    </row>
    <row r="5935" spans="1:1" x14ac:dyDescent="0.2">
      <c r="A5935" s="99"/>
    </row>
    <row r="5936" spans="1:1" x14ac:dyDescent="0.2">
      <c r="A5936" s="99"/>
    </row>
    <row r="5937" spans="1:1" x14ac:dyDescent="0.2">
      <c r="A5937" s="99"/>
    </row>
    <row r="5938" spans="1:1" x14ac:dyDescent="0.2">
      <c r="A5938" s="99"/>
    </row>
    <row r="5939" spans="1:1" x14ac:dyDescent="0.2">
      <c r="A5939" s="99"/>
    </row>
    <row r="5940" spans="1:1" x14ac:dyDescent="0.2">
      <c r="A5940" s="99"/>
    </row>
    <row r="5941" spans="1:1" x14ac:dyDescent="0.2">
      <c r="A5941" s="99"/>
    </row>
    <row r="5942" spans="1:1" x14ac:dyDescent="0.2">
      <c r="A5942" s="99"/>
    </row>
    <row r="5943" spans="1:1" x14ac:dyDescent="0.2">
      <c r="A5943" s="99"/>
    </row>
    <row r="5944" spans="1:1" x14ac:dyDescent="0.2">
      <c r="A5944" s="99"/>
    </row>
    <row r="5945" spans="1:1" x14ac:dyDescent="0.2">
      <c r="A5945" s="99"/>
    </row>
    <row r="5946" spans="1:1" x14ac:dyDescent="0.2">
      <c r="A5946" s="99"/>
    </row>
    <row r="5947" spans="1:1" x14ac:dyDescent="0.2">
      <c r="A5947" s="99"/>
    </row>
    <row r="5948" spans="1:1" x14ac:dyDescent="0.2">
      <c r="A5948" s="99"/>
    </row>
    <row r="5949" spans="1:1" x14ac:dyDescent="0.2">
      <c r="A5949" s="99"/>
    </row>
    <row r="5950" spans="1:1" x14ac:dyDescent="0.2">
      <c r="A5950" s="99"/>
    </row>
    <row r="5951" spans="1:1" x14ac:dyDescent="0.2">
      <c r="A5951" s="99"/>
    </row>
    <row r="5952" spans="1:1" x14ac:dyDescent="0.2">
      <c r="A5952" s="99"/>
    </row>
    <row r="5953" spans="1:1" x14ac:dyDescent="0.2">
      <c r="A5953" s="99"/>
    </row>
    <row r="5954" spans="1:1" x14ac:dyDescent="0.2">
      <c r="A5954" s="99"/>
    </row>
    <row r="5955" spans="1:1" x14ac:dyDescent="0.2">
      <c r="A5955" s="99"/>
    </row>
    <row r="5956" spans="1:1" x14ac:dyDescent="0.2">
      <c r="A5956" s="99"/>
    </row>
    <row r="5957" spans="1:1" x14ac:dyDescent="0.2">
      <c r="A5957" s="99"/>
    </row>
    <row r="5958" spans="1:1" x14ac:dyDescent="0.2">
      <c r="A5958" s="99"/>
    </row>
    <row r="5959" spans="1:1" x14ac:dyDescent="0.2">
      <c r="A5959" s="99"/>
    </row>
    <row r="5960" spans="1:1" x14ac:dyDescent="0.2">
      <c r="A5960" s="99"/>
    </row>
    <row r="5961" spans="1:1" x14ac:dyDescent="0.2">
      <c r="A5961" s="99"/>
    </row>
    <row r="5962" spans="1:1" x14ac:dyDescent="0.2">
      <c r="A5962" s="99"/>
    </row>
    <row r="5963" spans="1:1" x14ac:dyDescent="0.2">
      <c r="A5963" s="99"/>
    </row>
    <row r="5964" spans="1:1" x14ac:dyDescent="0.2">
      <c r="A5964" s="99"/>
    </row>
    <row r="5965" spans="1:1" x14ac:dyDescent="0.2">
      <c r="A5965" s="99"/>
    </row>
    <row r="5966" spans="1:1" x14ac:dyDescent="0.2">
      <c r="A5966" s="99"/>
    </row>
    <row r="5967" spans="1:1" x14ac:dyDescent="0.2">
      <c r="A5967" s="99"/>
    </row>
    <row r="5968" spans="1:1" x14ac:dyDescent="0.2">
      <c r="A5968" s="99"/>
    </row>
    <row r="5969" spans="1:1" x14ac:dyDescent="0.2">
      <c r="A5969" s="99"/>
    </row>
    <row r="5970" spans="1:1" x14ac:dyDescent="0.2">
      <c r="A5970" s="99"/>
    </row>
    <row r="5971" spans="1:1" x14ac:dyDescent="0.2">
      <c r="A5971" s="99"/>
    </row>
    <row r="5972" spans="1:1" x14ac:dyDescent="0.2">
      <c r="A5972" s="99"/>
    </row>
    <row r="5973" spans="1:1" x14ac:dyDescent="0.2">
      <c r="A5973" s="99"/>
    </row>
    <row r="5974" spans="1:1" x14ac:dyDescent="0.2">
      <c r="A5974" s="99"/>
    </row>
    <row r="5975" spans="1:1" x14ac:dyDescent="0.2">
      <c r="A5975" s="99"/>
    </row>
    <row r="5976" spans="1:1" x14ac:dyDescent="0.2">
      <c r="A5976" s="99"/>
    </row>
    <row r="5977" spans="1:1" x14ac:dyDescent="0.2">
      <c r="A5977" s="99"/>
    </row>
    <row r="5978" spans="1:1" x14ac:dyDescent="0.2">
      <c r="A5978" s="99"/>
    </row>
    <row r="5979" spans="1:1" x14ac:dyDescent="0.2">
      <c r="A5979" s="99"/>
    </row>
    <row r="5980" spans="1:1" x14ac:dyDescent="0.2">
      <c r="A5980" s="99"/>
    </row>
    <row r="5981" spans="1:1" x14ac:dyDescent="0.2">
      <c r="A5981" s="99"/>
    </row>
    <row r="5982" spans="1:1" x14ac:dyDescent="0.2">
      <c r="A5982" s="99"/>
    </row>
    <row r="5983" spans="1:1" x14ac:dyDescent="0.2">
      <c r="A5983" s="99"/>
    </row>
    <row r="5984" spans="1:1" x14ac:dyDescent="0.2">
      <c r="A5984" s="99"/>
    </row>
    <row r="5985" spans="1:1" x14ac:dyDescent="0.2">
      <c r="A5985" s="99"/>
    </row>
    <row r="5986" spans="1:1" x14ac:dyDescent="0.2">
      <c r="A5986" s="99"/>
    </row>
    <row r="5987" spans="1:1" x14ac:dyDescent="0.2">
      <c r="A5987" s="99"/>
    </row>
    <row r="5988" spans="1:1" x14ac:dyDescent="0.2">
      <c r="A5988" s="99"/>
    </row>
    <row r="5989" spans="1:1" x14ac:dyDescent="0.2">
      <c r="A5989" s="99"/>
    </row>
    <row r="5990" spans="1:1" x14ac:dyDescent="0.2">
      <c r="A5990" s="99"/>
    </row>
    <row r="5991" spans="1:1" x14ac:dyDescent="0.2">
      <c r="A5991" s="99"/>
    </row>
    <row r="5992" spans="1:1" x14ac:dyDescent="0.2">
      <c r="A5992" s="99"/>
    </row>
    <row r="5993" spans="1:1" x14ac:dyDescent="0.2">
      <c r="A5993" s="99"/>
    </row>
    <row r="5994" spans="1:1" x14ac:dyDescent="0.2">
      <c r="A5994" s="99"/>
    </row>
    <row r="5995" spans="1:1" x14ac:dyDescent="0.2">
      <c r="A5995" s="99"/>
    </row>
    <row r="5996" spans="1:1" x14ac:dyDescent="0.2">
      <c r="A5996" s="99"/>
    </row>
    <row r="5997" spans="1:1" x14ac:dyDescent="0.2">
      <c r="A5997" s="99"/>
    </row>
    <row r="5998" spans="1:1" x14ac:dyDescent="0.2">
      <c r="A5998" s="99"/>
    </row>
    <row r="5999" spans="1:1" x14ac:dyDescent="0.2">
      <c r="A5999" s="99"/>
    </row>
    <row r="6000" spans="1:1" x14ac:dyDescent="0.2">
      <c r="A6000" s="99"/>
    </row>
    <row r="6001" spans="1:1" x14ac:dyDescent="0.2">
      <c r="A6001" s="99"/>
    </row>
    <row r="6002" spans="1:1" x14ac:dyDescent="0.2">
      <c r="A6002" s="99"/>
    </row>
    <row r="6003" spans="1:1" x14ac:dyDescent="0.2">
      <c r="A6003" s="99"/>
    </row>
    <row r="6004" spans="1:1" x14ac:dyDescent="0.2">
      <c r="A6004" s="99"/>
    </row>
    <row r="6005" spans="1:1" x14ac:dyDescent="0.2">
      <c r="A6005" s="99"/>
    </row>
    <row r="6006" spans="1:1" x14ac:dyDescent="0.2">
      <c r="A6006" s="99"/>
    </row>
    <row r="6007" spans="1:1" x14ac:dyDescent="0.2">
      <c r="A6007" s="99"/>
    </row>
    <row r="6008" spans="1:1" x14ac:dyDescent="0.2">
      <c r="A6008" s="99"/>
    </row>
    <row r="6009" spans="1:1" x14ac:dyDescent="0.2">
      <c r="A6009" s="99"/>
    </row>
    <row r="6010" spans="1:1" x14ac:dyDescent="0.2">
      <c r="A6010" s="99"/>
    </row>
    <row r="6011" spans="1:1" x14ac:dyDescent="0.2">
      <c r="A6011" s="99"/>
    </row>
    <row r="6012" spans="1:1" x14ac:dyDescent="0.2">
      <c r="A6012" s="99"/>
    </row>
    <row r="6013" spans="1:1" x14ac:dyDescent="0.2">
      <c r="A6013" s="99"/>
    </row>
    <row r="6014" spans="1:1" x14ac:dyDescent="0.2">
      <c r="A6014" s="99"/>
    </row>
    <row r="6015" spans="1:1" x14ac:dyDescent="0.2">
      <c r="A6015" s="99"/>
    </row>
    <row r="6016" spans="1:1" x14ac:dyDescent="0.2">
      <c r="A6016" s="99"/>
    </row>
    <row r="6017" spans="1:1" x14ac:dyDescent="0.2">
      <c r="A6017" s="99"/>
    </row>
    <row r="6018" spans="1:1" x14ac:dyDescent="0.2">
      <c r="A6018" s="99"/>
    </row>
    <row r="6019" spans="1:1" x14ac:dyDescent="0.2">
      <c r="A6019" s="99"/>
    </row>
    <row r="6020" spans="1:1" x14ac:dyDescent="0.2">
      <c r="A6020" s="99"/>
    </row>
    <row r="6021" spans="1:1" x14ac:dyDescent="0.2">
      <c r="A6021" s="99"/>
    </row>
    <row r="6022" spans="1:1" x14ac:dyDescent="0.2">
      <c r="A6022" s="99"/>
    </row>
    <row r="6023" spans="1:1" x14ac:dyDescent="0.2">
      <c r="A6023" s="99"/>
    </row>
    <row r="6024" spans="1:1" x14ac:dyDescent="0.2">
      <c r="A6024" s="99"/>
    </row>
    <row r="6025" spans="1:1" x14ac:dyDescent="0.2">
      <c r="A6025" s="99"/>
    </row>
    <row r="6026" spans="1:1" x14ac:dyDescent="0.2">
      <c r="A6026" s="99"/>
    </row>
    <row r="6027" spans="1:1" x14ac:dyDescent="0.2">
      <c r="A6027" s="99"/>
    </row>
    <row r="6028" spans="1:1" x14ac:dyDescent="0.2">
      <c r="A6028" s="99"/>
    </row>
    <row r="6029" spans="1:1" x14ac:dyDescent="0.2">
      <c r="A6029" s="99"/>
    </row>
    <row r="6030" spans="1:1" x14ac:dyDescent="0.2">
      <c r="A6030" s="99"/>
    </row>
    <row r="6031" spans="1:1" x14ac:dyDescent="0.2">
      <c r="A6031" s="99"/>
    </row>
    <row r="6032" spans="1:1" x14ac:dyDescent="0.2">
      <c r="A6032" s="99"/>
    </row>
    <row r="6033" spans="1:1" x14ac:dyDescent="0.2">
      <c r="A6033" s="99"/>
    </row>
    <row r="6034" spans="1:1" x14ac:dyDescent="0.2">
      <c r="A6034" s="99"/>
    </row>
    <row r="6035" spans="1:1" x14ac:dyDescent="0.2">
      <c r="A6035" s="99"/>
    </row>
    <row r="6036" spans="1:1" x14ac:dyDescent="0.2">
      <c r="A6036" s="99"/>
    </row>
    <row r="6037" spans="1:1" x14ac:dyDescent="0.2">
      <c r="A6037" s="99"/>
    </row>
    <row r="6038" spans="1:1" x14ac:dyDescent="0.2">
      <c r="A6038" s="99"/>
    </row>
    <row r="6039" spans="1:1" x14ac:dyDescent="0.2">
      <c r="A6039" s="99"/>
    </row>
    <row r="6040" spans="1:1" x14ac:dyDescent="0.2">
      <c r="A6040" s="99"/>
    </row>
    <row r="6041" spans="1:1" x14ac:dyDescent="0.2">
      <c r="A6041" s="99"/>
    </row>
    <row r="6042" spans="1:1" x14ac:dyDescent="0.2">
      <c r="A6042" s="99"/>
    </row>
    <row r="6043" spans="1:1" x14ac:dyDescent="0.2">
      <c r="A6043" s="99"/>
    </row>
    <row r="6044" spans="1:1" x14ac:dyDescent="0.2">
      <c r="A6044" s="99"/>
    </row>
    <row r="6045" spans="1:1" x14ac:dyDescent="0.2">
      <c r="A6045" s="99"/>
    </row>
    <row r="6046" spans="1:1" x14ac:dyDescent="0.2">
      <c r="A6046" s="99"/>
    </row>
    <row r="6047" spans="1:1" x14ac:dyDescent="0.2">
      <c r="A6047" s="99"/>
    </row>
    <row r="6048" spans="1:1" x14ac:dyDescent="0.2">
      <c r="A6048" s="99"/>
    </row>
    <row r="6049" spans="1:1" x14ac:dyDescent="0.2">
      <c r="A6049" s="99"/>
    </row>
    <row r="6050" spans="1:1" x14ac:dyDescent="0.2">
      <c r="A6050" s="99"/>
    </row>
    <row r="6051" spans="1:1" x14ac:dyDescent="0.2">
      <c r="A6051" s="99"/>
    </row>
    <row r="6052" spans="1:1" x14ac:dyDescent="0.2">
      <c r="A6052" s="99"/>
    </row>
    <row r="6053" spans="1:1" x14ac:dyDescent="0.2">
      <c r="A6053" s="99"/>
    </row>
    <row r="6054" spans="1:1" x14ac:dyDescent="0.2">
      <c r="A6054" s="99"/>
    </row>
    <row r="6055" spans="1:1" x14ac:dyDescent="0.2">
      <c r="A6055" s="99"/>
    </row>
    <row r="6056" spans="1:1" x14ac:dyDescent="0.2">
      <c r="A6056" s="99"/>
    </row>
    <row r="6057" spans="1:1" x14ac:dyDescent="0.2">
      <c r="A6057" s="99"/>
    </row>
    <row r="6058" spans="1:1" x14ac:dyDescent="0.2">
      <c r="A6058" s="99"/>
    </row>
    <row r="6059" spans="1:1" x14ac:dyDescent="0.2">
      <c r="A6059" s="99"/>
    </row>
    <row r="6060" spans="1:1" x14ac:dyDescent="0.2">
      <c r="A6060" s="99"/>
    </row>
    <row r="6061" spans="1:1" x14ac:dyDescent="0.2">
      <c r="A6061" s="99"/>
    </row>
    <row r="6062" spans="1:1" x14ac:dyDescent="0.2">
      <c r="A6062" s="99"/>
    </row>
    <row r="6063" spans="1:1" x14ac:dyDescent="0.2">
      <c r="A6063" s="99"/>
    </row>
    <row r="6064" spans="1:1" x14ac:dyDescent="0.2">
      <c r="A6064" s="99"/>
    </row>
    <row r="6065" spans="1:1" x14ac:dyDescent="0.2">
      <c r="A6065" s="99"/>
    </row>
    <row r="6066" spans="1:1" x14ac:dyDescent="0.2">
      <c r="A6066" s="99"/>
    </row>
    <row r="6067" spans="1:1" x14ac:dyDescent="0.2">
      <c r="A6067" s="99"/>
    </row>
    <row r="6068" spans="1:1" x14ac:dyDescent="0.2">
      <c r="A6068" s="99"/>
    </row>
    <row r="6069" spans="1:1" x14ac:dyDescent="0.2">
      <c r="A6069" s="99"/>
    </row>
    <row r="6070" spans="1:1" x14ac:dyDescent="0.2">
      <c r="A6070" s="99"/>
    </row>
    <row r="6071" spans="1:1" x14ac:dyDescent="0.2">
      <c r="A6071" s="99"/>
    </row>
    <row r="6072" spans="1:1" x14ac:dyDescent="0.2">
      <c r="A6072" s="99"/>
    </row>
    <row r="6073" spans="1:1" x14ac:dyDescent="0.2">
      <c r="A6073" s="99"/>
    </row>
    <row r="6074" spans="1:1" x14ac:dyDescent="0.2">
      <c r="A6074" s="99"/>
    </row>
    <row r="6075" spans="1:1" x14ac:dyDescent="0.2">
      <c r="A6075" s="99"/>
    </row>
    <row r="6076" spans="1:1" x14ac:dyDescent="0.2">
      <c r="A6076" s="99"/>
    </row>
    <row r="6077" spans="1:1" x14ac:dyDescent="0.2">
      <c r="A6077" s="99"/>
    </row>
    <row r="6078" spans="1:1" x14ac:dyDescent="0.2">
      <c r="A6078" s="99"/>
    </row>
    <row r="6079" spans="1:1" x14ac:dyDescent="0.2">
      <c r="A6079" s="99"/>
    </row>
    <row r="6080" spans="1:1" x14ac:dyDescent="0.2">
      <c r="A6080" s="99"/>
    </row>
    <row r="6081" spans="1:1" x14ac:dyDescent="0.2">
      <c r="A6081" s="99"/>
    </row>
    <row r="6082" spans="1:1" x14ac:dyDescent="0.2">
      <c r="A6082" s="99"/>
    </row>
    <row r="6083" spans="1:1" x14ac:dyDescent="0.2">
      <c r="A6083" s="99"/>
    </row>
    <row r="6084" spans="1:1" x14ac:dyDescent="0.2">
      <c r="A6084" s="99"/>
    </row>
    <row r="6085" spans="1:1" x14ac:dyDescent="0.2">
      <c r="A6085" s="99"/>
    </row>
    <row r="6086" spans="1:1" x14ac:dyDescent="0.2">
      <c r="A6086" s="99"/>
    </row>
    <row r="6087" spans="1:1" x14ac:dyDescent="0.2">
      <c r="A6087" s="99"/>
    </row>
    <row r="6088" spans="1:1" x14ac:dyDescent="0.2">
      <c r="A6088" s="99"/>
    </row>
    <row r="6089" spans="1:1" x14ac:dyDescent="0.2">
      <c r="A6089" s="99"/>
    </row>
    <row r="6090" spans="1:1" x14ac:dyDescent="0.2">
      <c r="A6090" s="99"/>
    </row>
    <row r="6091" spans="1:1" x14ac:dyDescent="0.2">
      <c r="A6091" s="99"/>
    </row>
    <row r="6092" spans="1:1" x14ac:dyDescent="0.2">
      <c r="A6092" s="99"/>
    </row>
    <row r="6093" spans="1:1" x14ac:dyDescent="0.2">
      <c r="A6093" s="99"/>
    </row>
    <row r="6094" spans="1:1" x14ac:dyDescent="0.2">
      <c r="A6094" s="99"/>
    </row>
    <row r="6095" spans="1:1" x14ac:dyDescent="0.2">
      <c r="A6095" s="99"/>
    </row>
    <row r="6096" spans="1:1" x14ac:dyDescent="0.2">
      <c r="A6096" s="99"/>
    </row>
    <row r="6097" spans="1:1" x14ac:dyDescent="0.2">
      <c r="A6097" s="99"/>
    </row>
    <row r="6098" spans="1:1" x14ac:dyDescent="0.2">
      <c r="A6098" s="99"/>
    </row>
    <row r="6099" spans="1:1" x14ac:dyDescent="0.2">
      <c r="A6099" s="99"/>
    </row>
    <row r="6100" spans="1:1" x14ac:dyDescent="0.2">
      <c r="A6100" s="99"/>
    </row>
    <row r="6101" spans="1:1" x14ac:dyDescent="0.2">
      <c r="A6101" s="99"/>
    </row>
    <row r="6102" spans="1:1" x14ac:dyDescent="0.2">
      <c r="A6102" s="99"/>
    </row>
    <row r="6103" spans="1:1" x14ac:dyDescent="0.2">
      <c r="A6103" s="99"/>
    </row>
    <row r="6104" spans="1:1" x14ac:dyDescent="0.2">
      <c r="A6104" s="99"/>
    </row>
    <row r="6105" spans="1:1" x14ac:dyDescent="0.2">
      <c r="A6105" s="99"/>
    </row>
    <row r="6106" spans="1:1" x14ac:dyDescent="0.2">
      <c r="A6106" s="99"/>
    </row>
    <row r="6107" spans="1:1" x14ac:dyDescent="0.2">
      <c r="A6107" s="99"/>
    </row>
    <row r="6108" spans="1:1" x14ac:dyDescent="0.2">
      <c r="A6108" s="99"/>
    </row>
    <row r="6109" spans="1:1" x14ac:dyDescent="0.2">
      <c r="A6109" s="99"/>
    </row>
    <row r="6110" spans="1:1" x14ac:dyDescent="0.2">
      <c r="A6110" s="99"/>
    </row>
    <row r="6111" spans="1:1" x14ac:dyDescent="0.2">
      <c r="A6111" s="99"/>
    </row>
    <row r="6112" spans="1:1" x14ac:dyDescent="0.2">
      <c r="A6112" s="99"/>
    </row>
    <row r="6113" spans="1:1" x14ac:dyDescent="0.2">
      <c r="A6113" s="99"/>
    </row>
    <row r="6114" spans="1:1" x14ac:dyDescent="0.2">
      <c r="A6114" s="99"/>
    </row>
    <row r="6115" spans="1:1" x14ac:dyDescent="0.2">
      <c r="A6115" s="99"/>
    </row>
    <row r="6116" spans="1:1" x14ac:dyDescent="0.2">
      <c r="A6116" s="99"/>
    </row>
    <row r="6117" spans="1:1" x14ac:dyDescent="0.2">
      <c r="A6117" s="99"/>
    </row>
    <row r="6118" spans="1:1" x14ac:dyDescent="0.2">
      <c r="A6118" s="99"/>
    </row>
    <row r="6119" spans="1:1" x14ac:dyDescent="0.2">
      <c r="A6119" s="99"/>
    </row>
    <row r="6120" spans="1:1" x14ac:dyDescent="0.2">
      <c r="A6120" s="99"/>
    </row>
    <row r="6121" spans="1:1" x14ac:dyDescent="0.2">
      <c r="A6121" s="99"/>
    </row>
    <row r="6122" spans="1:1" x14ac:dyDescent="0.2">
      <c r="A6122" s="99"/>
    </row>
    <row r="6123" spans="1:1" x14ac:dyDescent="0.2">
      <c r="A6123" s="99"/>
    </row>
    <row r="6124" spans="1:1" x14ac:dyDescent="0.2">
      <c r="A6124" s="99"/>
    </row>
    <row r="6125" spans="1:1" x14ac:dyDescent="0.2">
      <c r="A6125" s="99"/>
    </row>
    <row r="6126" spans="1:1" x14ac:dyDescent="0.2">
      <c r="A6126" s="99"/>
    </row>
    <row r="6127" spans="1:1" x14ac:dyDescent="0.2">
      <c r="A6127" s="99"/>
    </row>
    <row r="6128" spans="1:1" x14ac:dyDescent="0.2">
      <c r="A6128" s="99"/>
    </row>
    <row r="6129" spans="1:1" x14ac:dyDescent="0.2">
      <c r="A6129" s="99"/>
    </row>
    <row r="6130" spans="1:1" x14ac:dyDescent="0.2">
      <c r="A6130" s="99"/>
    </row>
    <row r="6131" spans="1:1" x14ac:dyDescent="0.2">
      <c r="A6131" s="99"/>
    </row>
    <row r="6132" spans="1:1" x14ac:dyDescent="0.2">
      <c r="A6132" s="99"/>
    </row>
    <row r="6133" spans="1:1" x14ac:dyDescent="0.2">
      <c r="A6133" s="99"/>
    </row>
    <row r="6134" spans="1:1" x14ac:dyDescent="0.2">
      <c r="A6134" s="99"/>
    </row>
    <row r="6135" spans="1:1" x14ac:dyDescent="0.2">
      <c r="A6135" s="99"/>
    </row>
    <row r="6136" spans="1:1" x14ac:dyDescent="0.2">
      <c r="A6136" s="99"/>
    </row>
    <row r="6137" spans="1:1" x14ac:dyDescent="0.2">
      <c r="A6137" s="99"/>
    </row>
    <row r="6138" spans="1:1" x14ac:dyDescent="0.2">
      <c r="A6138" s="99"/>
    </row>
    <row r="6139" spans="1:1" x14ac:dyDescent="0.2">
      <c r="A6139" s="99"/>
    </row>
    <row r="6140" spans="1:1" x14ac:dyDescent="0.2">
      <c r="A6140" s="99"/>
    </row>
    <row r="6141" spans="1:1" x14ac:dyDescent="0.2">
      <c r="A6141" s="99"/>
    </row>
    <row r="6142" spans="1:1" x14ac:dyDescent="0.2">
      <c r="A6142" s="99"/>
    </row>
    <row r="6143" spans="1:1" x14ac:dyDescent="0.2">
      <c r="A6143" s="99"/>
    </row>
    <row r="6144" spans="1:1" x14ac:dyDescent="0.2">
      <c r="A6144" s="99"/>
    </row>
    <row r="6145" spans="1:1" x14ac:dyDescent="0.2">
      <c r="A6145" s="99"/>
    </row>
    <row r="6146" spans="1:1" x14ac:dyDescent="0.2">
      <c r="A6146" s="99"/>
    </row>
    <row r="6147" spans="1:1" x14ac:dyDescent="0.2">
      <c r="A6147" s="99"/>
    </row>
    <row r="6148" spans="1:1" x14ac:dyDescent="0.2">
      <c r="A6148" s="99"/>
    </row>
    <row r="6149" spans="1:1" x14ac:dyDescent="0.2">
      <c r="A6149" s="99"/>
    </row>
    <row r="6150" spans="1:1" x14ac:dyDescent="0.2">
      <c r="A6150" s="99"/>
    </row>
    <row r="6151" spans="1:1" x14ac:dyDescent="0.2">
      <c r="A6151" s="99"/>
    </row>
    <row r="6152" spans="1:1" x14ac:dyDescent="0.2">
      <c r="A6152" s="99"/>
    </row>
    <row r="6153" spans="1:1" x14ac:dyDescent="0.2">
      <c r="A6153" s="99"/>
    </row>
    <row r="6154" spans="1:1" x14ac:dyDescent="0.2">
      <c r="A6154" s="99"/>
    </row>
    <row r="6155" spans="1:1" x14ac:dyDescent="0.2">
      <c r="A6155" s="99"/>
    </row>
    <row r="6156" spans="1:1" x14ac:dyDescent="0.2">
      <c r="A6156" s="99"/>
    </row>
    <row r="6157" spans="1:1" x14ac:dyDescent="0.2">
      <c r="A6157" s="99"/>
    </row>
    <row r="6158" spans="1:1" x14ac:dyDescent="0.2">
      <c r="A6158" s="99"/>
    </row>
    <row r="6159" spans="1:1" x14ac:dyDescent="0.2">
      <c r="A6159" s="99"/>
    </row>
    <row r="6160" spans="1:1" x14ac:dyDescent="0.2">
      <c r="A6160" s="99"/>
    </row>
    <row r="6161" spans="1:1" x14ac:dyDescent="0.2">
      <c r="A6161" s="99"/>
    </row>
    <row r="6162" spans="1:1" x14ac:dyDescent="0.2">
      <c r="A6162" s="99"/>
    </row>
    <row r="6163" spans="1:1" x14ac:dyDescent="0.2">
      <c r="A6163" s="99"/>
    </row>
    <row r="6164" spans="1:1" x14ac:dyDescent="0.2">
      <c r="A6164" s="99"/>
    </row>
    <row r="6165" spans="1:1" x14ac:dyDescent="0.2">
      <c r="A6165" s="99"/>
    </row>
    <row r="6166" spans="1:1" x14ac:dyDescent="0.2">
      <c r="A6166" s="99"/>
    </row>
    <row r="6167" spans="1:1" x14ac:dyDescent="0.2">
      <c r="A6167" s="99"/>
    </row>
    <row r="6168" spans="1:1" x14ac:dyDescent="0.2">
      <c r="A6168" s="99"/>
    </row>
    <row r="6169" spans="1:1" x14ac:dyDescent="0.2">
      <c r="A6169" s="99"/>
    </row>
    <row r="6170" spans="1:1" x14ac:dyDescent="0.2">
      <c r="A6170" s="99"/>
    </row>
    <row r="6171" spans="1:1" x14ac:dyDescent="0.2">
      <c r="A6171" s="99"/>
    </row>
    <row r="6172" spans="1:1" x14ac:dyDescent="0.2">
      <c r="A6172" s="99"/>
    </row>
    <row r="6173" spans="1:1" x14ac:dyDescent="0.2">
      <c r="A6173" s="99"/>
    </row>
    <row r="6174" spans="1:1" x14ac:dyDescent="0.2">
      <c r="A6174" s="99"/>
    </row>
    <row r="6175" spans="1:1" x14ac:dyDescent="0.2">
      <c r="A6175" s="99"/>
    </row>
    <row r="6176" spans="1:1" x14ac:dyDescent="0.2">
      <c r="A6176" s="99"/>
    </row>
    <row r="6177" spans="1:1" x14ac:dyDescent="0.2">
      <c r="A6177" s="99"/>
    </row>
    <row r="6178" spans="1:1" x14ac:dyDescent="0.2">
      <c r="A6178" s="99"/>
    </row>
    <row r="6179" spans="1:1" x14ac:dyDescent="0.2">
      <c r="A6179" s="99"/>
    </row>
    <row r="6180" spans="1:1" x14ac:dyDescent="0.2">
      <c r="A6180" s="99"/>
    </row>
    <row r="6181" spans="1:1" x14ac:dyDescent="0.2">
      <c r="A6181" s="99"/>
    </row>
    <row r="6182" spans="1:1" x14ac:dyDescent="0.2">
      <c r="A6182" s="99"/>
    </row>
    <row r="6183" spans="1:1" x14ac:dyDescent="0.2">
      <c r="A6183" s="99"/>
    </row>
    <row r="6184" spans="1:1" x14ac:dyDescent="0.2">
      <c r="A6184" s="99"/>
    </row>
    <row r="6185" spans="1:1" x14ac:dyDescent="0.2">
      <c r="A6185" s="99"/>
    </row>
    <row r="6186" spans="1:1" x14ac:dyDescent="0.2">
      <c r="A6186" s="99"/>
    </row>
    <row r="6187" spans="1:1" x14ac:dyDescent="0.2">
      <c r="A6187" s="99"/>
    </row>
    <row r="6188" spans="1:1" x14ac:dyDescent="0.2">
      <c r="A6188" s="99"/>
    </row>
    <row r="6189" spans="1:1" x14ac:dyDescent="0.2">
      <c r="A6189" s="99"/>
    </row>
    <row r="6190" spans="1:1" x14ac:dyDescent="0.2">
      <c r="A6190" s="99"/>
    </row>
    <row r="6191" spans="1:1" x14ac:dyDescent="0.2">
      <c r="A6191" s="99"/>
    </row>
    <row r="6192" spans="1:1" x14ac:dyDescent="0.2">
      <c r="A6192" s="99"/>
    </row>
    <row r="6193" spans="1:1" x14ac:dyDescent="0.2">
      <c r="A6193" s="99"/>
    </row>
    <row r="6194" spans="1:1" x14ac:dyDescent="0.2">
      <c r="A6194" s="99"/>
    </row>
    <row r="6195" spans="1:1" x14ac:dyDescent="0.2">
      <c r="A6195" s="99"/>
    </row>
    <row r="6196" spans="1:1" x14ac:dyDescent="0.2">
      <c r="A6196" s="99"/>
    </row>
    <row r="6197" spans="1:1" x14ac:dyDescent="0.2">
      <c r="A6197" s="99"/>
    </row>
    <row r="6198" spans="1:1" x14ac:dyDescent="0.2">
      <c r="A6198" s="99"/>
    </row>
    <row r="6199" spans="1:1" x14ac:dyDescent="0.2">
      <c r="A6199" s="99"/>
    </row>
    <row r="6200" spans="1:1" x14ac:dyDescent="0.2">
      <c r="A6200" s="99"/>
    </row>
    <row r="6201" spans="1:1" x14ac:dyDescent="0.2">
      <c r="A6201" s="99"/>
    </row>
    <row r="6202" spans="1:1" x14ac:dyDescent="0.2">
      <c r="A6202" s="99"/>
    </row>
    <row r="6203" spans="1:1" x14ac:dyDescent="0.2">
      <c r="A6203" s="99"/>
    </row>
    <row r="6204" spans="1:1" x14ac:dyDescent="0.2">
      <c r="A6204" s="99"/>
    </row>
    <row r="6205" spans="1:1" x14ac:dyDescent="0.2">
      <c r="A6205" s="99"/>
    </row>
    <row r="6206" spans="1:1" x14ac:dyDescent="0.2">
      <c r="A6206" s="99"/>
    </row>
    <row r="6207" spans="1:1" x14ac:dyDescent="0.2">
      <c r="A6207" s="99"/>
    </row>
    <row r="6208" spans="1:1" x14ac:dyDescent="0.2">
      <c r="A6208" s="99"/>
    </row>
    <row r="6209" spans="1:1" x14ac:dyDescent="0.2">
      <c r="A6209" s="99"/>
    </row>
    <row r="6210" spans="1:1" x14ac:dyDescent="0.2">
      <c r="A6210" s="99"/>
    </row>
    <row r="6211" spans="1:1" x14ac:dyDescent="0.2">
      <c r="A6211" s="99"/>
    </row>
    <row r="6212" spans="1:1" x14ac:dyDescent="0.2">
      <c r="A6212" s="99"/>
    </row>
    <row r="6213" spans="1:1" x14ac:dyDescent="0.2">
      <c r="A6213" s="99"/>
    </row>
    <row r="6214" spans="1:1" x14ac:dyDescent="0.2">
      <c r="A6214" s="99"/>
    </row>
    <row r="6215" spans="1:1" x14ac:dyDescent="0.2">
      <c r="A6215" s="99"/>
    </row>
    <row r="6216" spans="1:1" x14ac:dyDescent="0.2">
      <c r="A6216" s="99"/>
    </row>
    <row r="6217" spans="1:1" x14ac:dyDescent="0.2">
      <c r="A6217" s="99"/>
    </row>
    <row r="6218" spans="1:1" x14ac:dyDescent="0.2">
      <c r="A6218" s="99"/>
    </row>
    <row r="6219" spans="1:1" x14ac:dyDescent="0.2">
      <c r="A6219" s="99"/>
    </row>
    <row r="6220" spans="1:1" x14ac:dyDescent="0.2">
      <c r="A6220" s="99"/>
    </row>
    <row r="6221" spans="1:1" x14ac:dyDescent="0.2">
      <c r="A6221" s="99"/>
    </row>
    <row r="6222" spans="1:1" x14ac:dyDescent="0.2">
      <c r="A6222" s="99"/>
    </row>
    <row r="6223" spans="1:1" x14ac:dyDescent="0.2">
      <c r="A6223" s="99"/>
    </row>
    <row r="6224" spans="1:1" x14ac:dyDescent="0.2">
      <c r="A6224" s="99"/>
    </row>
    <row r="6225" spans="1:1" x14ac:dyDescent="0.2">
      <c r="A6225" s="99"/>
    </row>
    <row r="6226" spans="1:1" x14ac:dyDescent="0.2">
      <c r="A6226" s="99"/>
    </row>
    <row r="6227" spans="1:1" x14ac:dyDescent="0.2">
      <c r="A6227" s="99"/>
    </row>
    <row r="6228" spans="1:1" x14ac:dyDescent="0.2">
      <c r="A6228" s="99"/>
    </row>
    <row r="6229" spans="1:1" x14ac:dyDescent="0.2">
      <c r="A6229" s="99"/>
    </row>
    <row r="6230" spans="1:1" x14ac:dyDescent="0.2">
      <c r="A6230" s="99"/>
    </row>
    <row r="6231" spans="1:1" x14ac:dyDescent="0.2">
      <c r="A6231" s="99"/>
    </row>
    <row r="6232" spans="1:1" x14ac:dyDescent="0.2">
      <c r="A6232" s="99"/>
    </row>
    <row r="6233" spans="1:1" x14ac:dyDescent="0.2">
      <c r="A6233" s="99"/>
    </row>
    <row r="6234" spans="1:1" x14ac:dyDescent="0.2">
      <c r="A6234" s="99"/>
    </row>
    <row r="6235" spans="1:1" x14ac:dyDescent="0.2">
      <c r="A6235" s="99"/>
    </row>
    <row r="6236" spans="1:1" x14ac:dyDescent="0.2">
      <c r="A6236" s="99"/>
    </row>
    <row r="6237" spans="1:1" x14ac:dyDescent="0.2">
      <c r="A6237" s="99"/>
    </row>
    <row r="6238" spans="1:1" x14ac:dyDescent="0.2">
      <c r="A6238" s="99"/>
    </row>
    <row r="6239" spans="1:1" x14ac:dyDescent="0.2">
      <c r="A6239" s="99"/>
    </row>
    <row r="6240" spans="1:1" x14ac:dyDescent="0.2">
      <c r="A6240" s="99"/>
    </row>
    <row r="6241" spans="1:1" x14ac:dyDescent="0.2">
      <c r="A6241" s="99"/>
    </row>
    <row r="6242" spans="1:1" x14ac:dyDescent="0.2">
      <c r="A6242" s="99"/>
    </row>
    <row r="6243" spans="1:1" x14ac:dyDescent="0.2">
      <c r="A6243" s="99"/>
    </row>
    <row r="6244" spans="1:1" x14ac:dyDescent="0.2">
      <c r="A6244" s="99"/>
    </row>
    <row r="6245" spans="1:1" x14ac:dyDescent="0.2">
      <c r="A6245" s="99"/>
    </row>
    <row r="6246" spans="1:1" x14ac:dyDescent="0.2">
      <c r="A6246" s="99"/>
    </row>
    <row r="6247" spans="1:1" x14ac:dyDescent="0.2">
      <c r="A6247" s="99"/>
    </row>
    <row r="6248" spans="1:1" x14ac:dyDescent="0.2">
      <c r="A6248" s="99"/>
    </row>
    <row r="6249" spans="1:1" x14ac:dyDescent="0.2">
      <c r="A6249" s="99"/>
    </row>
    <row r="6250" spans="1:1" x14ac:dyDescent="0.2">
      <c r="A6250" s="99"/>
    </row>
    <row r="6251" spans="1:1" x14ac:dyDescent="0.2">
      <c r="A6251" s="99"/>
    </row>
    <row r="6252" spans="1:1" x14ac:dyDescent="0.2">
      <c r="A6252" s="99"/>
    </row>
    <row r="6253" spans="1:1" x14ac:dyDescent="0.2">
      <c r="A6253" s="99"/>
    </row>
    <row r="6254" spans="1:1" x14ac:dyDescent="0.2">
      <c r="A6254" s="99"/>
    </row>
    <row r="6255" spans="1:1" x14ac:dyDescent="0.2">
      <c r="A6255" s="99"/>
    </row>
    <row r="6256" spans="1:1" x14ac:dyDescent="0.2">
      <c r="A6256" s="99"/>
    </row>
    <row r="6257" spans="1:1" x14ac:dyDescent="0.2">
      <c r="A6257" s="99"/>
    </row>
    <row r="6258" spans="1:1" x14ac:dyDescent="0.2">
      <c r="A6258" s="99"/>
    </row>
    <row r="6259" spans="1:1" x14ac:dyDescent="0.2">
      <c r="A6259" s="99"/>
    </row>
    <row r="6260" spans="1:1" x14ac:dyDescent="0.2">
      <c r="A6260" s="99"/>
    </row>
    <row r="6261" spans="1:1" x14ac:dyDescent="0.2">
      <c r="A6261" s="99"/>
    </row>
    <row r="6262" spans="1:1" x14ac:dyDescent="0.2">
      <c r="A6262" s="99"/>
    </row>
    <row r="6263" spans="1:1" x14ac:dyDescent="0.2">
      <c r="A6263" s="99"/>
    </row>
    <row r="6264" spans="1:1" x14ac:dyDescent="0.2">
      <c r="A6264" s="99"/>
    </row>
    <row r="6265" spans="1:1" x14ac:dyDescent="0.2">
      <c r="A6265" s="99"/>
    </row>
    <row r="6266" spans="1:1" x14ac:dyDescent="0.2">
      <c r="A6266" s="99"/>
    </row>
    <row r="6267" spans="1:1" x14ac:dyDescent="0.2">
      <c r="A6267" s="99"/>
    </row>
    <row r="6268" spans="1:1" x14ac:dyDescent="0.2">
      <c r="A6268" s="99"/>
    </row>
    <row r="6269" spans="1:1" x14ac:dyDescent="0.2">
      <c r="A6269" s="99"/>
    </row>
    <row r="6270" spans="1:1" x14ac:dyDescent="0.2">
      <c r="A6270" s="99"/>
    </row>
    <row r="6271" spans="1:1" x14ac:dyDescent="0.2">
      <c r="A6271" s="99"/>
    </row>
    <row r="6272" spans="1:1" x14ac:dyDescent="0.2">
      <c r="A6272" s="99"/>
    </row>
    <row r="6273" spans="1:1" x14ac:dyDescent="0.2">
      <c r="A6273" s="99"/>
    </row>
    <row r="6274" spans="1:1" x14ac:dyDescent="0.2">
      <c r="A6274" s="99"/>
    </row>
    <row r="6275" spans="1:1" x14ac:dyDescent="0.2">
      <c r="A6275" s="99"/>
    </row>
    <row r="6276" spans="1:1" x14ac:dyDescent="0.2">
      <c r="A6276" s="99"/>
    </row>
    <row r="6277" spans="1:1" x14ac:dyDescent="0.2">
      <c r="A6277" s="99"/>
    </row>
    <row r="6278" spans="1:1" x14ac:dyDescent="0.2">
      <c r="A6278" s="99"/>
    </row>
    <row r="6279" spans="1:1" x14ac:dyDescent="0.2">
      <c r="A6279" s="99"/>
    </row>
    <row r="6280" spans="1:1" x14ac:dyDescent="0.2">
      <c r="A6280" s="99"/>
    </row>
    <row r="6281" spans="1:1" x14ac:dyDescent="0.2">
      <c r="A6281" s="99"/>
    </row>
    <row r="6282" spans="1:1" x14ac:dyDescent="0.2">
      <c r="A6282" s="99"/>
    </row>
    <row r="6283" spans="1:1" x14ac:dyDescent="0.2">
      <c r="A6283" s="99"/>
    </row>
    <row r="6284" spans="1:1" x14ac:dyDescent="0.2">
      <c r="A6284" s="99"/>
    </row>
    <row r="6285" spans="1:1" x14ac:dyDescent="0.2">
      <c r="A6285" s="99"/>
    </row>
    <row r="6286" spans="1:1" x14ac:dyDescent="0.2">
      <c r="A6286" s="99"/>
    </row>
    <row r="6287" spans="1:1" x14ac:dyDescent="0.2">
      <c r="A6287" s="99"/>
    </row>
    <row r="6288" spans="1:1" x14ac:dyDescent="0.2">
      <c r="A6288" s="99"/>
    </row>
    <row r="6289" spans="1:1" x14ac:dyDescent="0.2">
      <c r="A6289" s="99"/>
    </row>
    <row r="6290" spans="1:1" x14ac:dyDescent="0.2">
      <c r="A6290" s="99"/>
    </row>
    <row r="6291" spans="1:1" x14ac:dyDescent="0.2">
      <c r="A6291" s="99"/>
    </row>
    <row r="6292" spans="1:1" x14ac:dyDescent="0.2">
      <c r="A6292" s="99"/>
    </row>
    <row r="6293" spans="1:1" x14ac:dyDescent="0.2">
      <c r="A6293" s="99"/>
    </row>
    <row r="6294" spans="1:1" x14ac:dyDescent="0.2">
      <c r="A6294" s="99"/>
    </row>
    <row r="6295" spans="1:1" x14ac:dyDescent="0.2">
      <c r="A6295" s="99"/>
    </row>
    <row r="6296" spans="1:1" x14ac:dyDescent="0.2">
      <c r="A6296" s="99"/>
    </row>
    <row r="6297" spans="1:1" x14ac:dyDescent="0.2">
      <c r="A6297" s="99"/>
    </row>
    <row r="6298" spans="1:1" x14ac:dyDescent="0.2">
      <c r="A6298" s="99"/>
    </row>
    <row r="6299" spans="1:1" x14ac:dyDescent="0.2">
      <c r="A6299" s="99"/>
    </row>
    <row r="6300" spans="1:1" x14ac:dyDescent="0.2">
      <c r="A6300" s="99"/>
    </row>
    <row r="6301" spans="1:1" x14ac:dyDescent="0.2">
      <c r="A6301" s="99"/>
    </row>
    <row r="6302" spans="1:1" x14ac:dyDescent="0.2">
      <c r="A6302" s="99"/>
    </row>
    <row r="6303" spans="1:1" x14ac:dyDescent="0.2">
      <c r="A6303" s="99"/>
    </row>
    <row r="6304" spans="1:1" x14ac:dyDescent="0.2">
      <c r="A6304" s="99"/>
    </row>
    <row r="6305" spans="1:1" x14ac:dyDescent="0.2">
      <c r="A6305" s="99"/>
    </row>
    <row r="6306" spans="1:1" x14ac:dyDescent="0.2">
      <c r="A6306" s="99"/>
    </row>
    <row r="6307" spans="1:1" x14ac:dyDescent="0.2">
      <c r="A6307" s="99"/>
    </row>
    <row r="6308" spans="1:1" x14ac:dyDescent="0.2">
      <c r="A6308" s="99"/>
    </row>
    <row r="6309" spans="1:1" x14ac:dyDescent="0.2">
      <c r="A6309" s="99"/>
    </row>
    <row r="6310" spans="1:1" x14ac:dyDescent="0.2">
      <c r="A6310" s="99"/>
    </row>
    <row r="6311" spans="1:1" x14ac:dyDescent="0.2">
      <c r="A6311" s="99"/>
    </row>
    <row r="6312" spans="1:1" x14ac:dyDescent="0.2">
      <c r="A6312" s="99"/>
    </row>
    <row r="6313" spans="1:1" x14ac:dyDescent="0.2">
      <c r="A6313" s="99"/>
    </row>
    <row r="6314" spans="1:1" x14ac:dyDescent="0.2">
      <c r="A6314" s="99"/>
    </row>
    <row r="6315" spans="1:1" x14ac:dyDescent="0.2">
      <c r="A6315" s="99"/>
    </row>
    <row r="6316" spans="1:1" x14ac:dyDescent="0.2">
      <c r="A6316" s="99"/>
    </row>
    <row r="6317" spans="1:1" x14ac:dyDescent="0.2">
      <c r="A6317" s="99"/>
    </row>
    <row r="6318" spans="1:1" x14ac:dyDescent="0.2">
      <c r="A6318" s="99"/>
    </row>
    <row r="6319" spans="1:1" x14ac:dyDescent="0.2">
      <c r="A6319" s="99"/>
    </row>
    <row r="6320" spans="1:1" x14ac:dyDescent="0.2">
      <c r="A6320" s="99"/>
    </row>
    <row r="6321" spans="1:1" x14ac:dyDescent="0.2">
      <c r="A6321" s="99"/>
    </row>
    <row r="6322" spans="1:1" x14ac:dyDescent="0.2">
      <c r="A6322" s="99"/>
    </row>
    <row r="6323" spans="1:1" x14ac:dyDescent="0.2">
      <c r="A6323" s="99"/>
    </row>
    <row r="6324" spans="1:1" x14ac:dyDescent="0.2">
      <c r="A6324" s="99"/>
    </row>
    <row r="6325" spans="1:1" x14ac:dyDescent="0.2">
      <c r="A6325" s="99"/>
    </row>
    <row r="6326" spans="1:1" x14ac:dyDescent="0.2">
      <c r="A6326" s="99"/>
    </row>
    <row r="6327" spans="1:1" x14ac:dyDescent="0.2">
      <c r="A6327" s="99"/>
    </row>
    <row r="6328" spans="1:1" x14ac:dyDescent="0.2">
      <c r="A6328" s="99"/>
    </row>
    <row r="6329" spans="1:1" x14ac:dyDescent="0.2">
      <c r="A6329" s="99"/>
    </row>
    <row r="6330" spans="1:1" x14ac:dyDescent="0.2">
      <c r="A6330" s="99"/>
    </row>
    <row r="6331" spans="1:1" x14ac:dyDescent="0.2">
      <c r="A6331" s="99"/>
    </row>
    <row r="6332" spans="1:1" x14ac:dyDescent="0.2">
      <c r="A6332" s="99"/>
    </row>
    <row r="6333" spans="1:1" x14ac:dyDescent="0.2">
      <c r="A6333" s="99"/>
    </row>
    <row r="6334" spans="1:1" x14ac:dyDescent="0.2">
      <c r="A6334" s="99"/>
    </row>
    <row r="6335" spans="1:1" x14ac:dyDescent="0.2">
      <c r="A6335" s="99"/>
    </row>
    <row r="6336" spans="1:1" x14ac:dyDescent="0.2">
      <c r="A6336" s="99"/>
    </row>
    <row r="6337" spans="1:1" x14ac:dyDescent="0.2">
      <c r="A6337" s="99"/>
    </row>
    <row r="6338" spans="1:1" x14ac:dyDescent="0.2">
      <c r="A6338" s="99"/>
    </row>
    <row r="6339" spans="1:1" x14ac:dyDescent="0.2">
      <c r="A6339" s="99"/>
    </row>
    <row r="6340" spans="1:1" x14ac:dyDescent="0.2">
      <c r="A6340" s="99"/>
    </row>
    <row r="6341" spans="1:1" x14ac:dyDescent="0.2">
      <c r="A6341" s="99"/>
    </row>
    <row r="6342" spans="1:1" x14ac:dyDescent="0.2">
      <c r="A6342" s="99"/>
    </row>
    <row r="6343" spans="1:1" x14ac:dyDescent="0.2">
      <c r="A6343" s="99"/>
    </row>
    <row r="6344" spans="1:1" x14ac:dyDescent="0.2">
      <c r="A6344" s="99"/>
    </row>
    <row r="6345" spans="1:1" x14ac:dyDescent="0.2">
      <c r="A6345" s="99"/>
    </row>
    <row r="6346" spans="1:1" x14ac:dyDescent="0.2">
      <c r="A6346" s="99"/>
    </row>
    <row r="6347" spans="1:1" x14ac:dyDescent="0.2">
      <c r="A6347" s="99"/>
    </row>
    <row r="6348" spans="1:1" x14ac:dyDescent="0.2">
      <c r="A6348" s="99"/>
    </row>
    <row r="6349" spans="1:1" x14ac:dyDescent="0.2">
      <c r="A6349" s="99"/>
    </row>
    <row r="6350" spans="1:1" x14ac:dyDescent="0.2">
      <c r="A6350" s="99"/>
    </row>
    <row r="6351" spans="1:1" x14ac:dyDescent="0.2">
      <c r="A6351" s="99"/>
    </row>
    <row r="6352" spans="1:1" x14ac:dyDescent="0.2">
      <c r="A6352" s="99"/>
    </row>
    <row r="6353" spans="1:1" x14ac:dyDescent="0.2">
      <c r="A6353" s="99"/>
    </row>
    <row r="6354" spans="1:1" x14ac:dyDescent="0.2">
      <c r="A6354" s="99"/>
    </row>
    <row r="6355" spans="1:1" x14ac:dyDescent="0.2">
      <c r="A6355" s="99"/>
    </row>
    <row r="6356" spans="1:1" x14ac:dyDescent="0.2">
      <c r="A6356" s="99"/>
    </row>
    <row r="6357" spans="1:1" x14ac:dyDescent="0.2">
      <c r="A6357" s="99"/>
    </row>
    <row r="6358" spans="1:1" x14ac:dyDescent="0.2">
      <c r="A6358" s="99"/>
    </row>
    <row r="6359" spans="1:1" x14ac:dyDescent="0.2">
      <c r="A6359" s="99"/>
    </row>
    <row r="6360" spans="1:1" x14ac:dyDescent="0.2">
      <c r="A6360" s="99"/>
    </row>
    <row r="6361" spans="1:1" x14ac:dyDescent="0.2">
      <c r="A6361" s="99"/>
    </row>
    <row r="6362" spans="1:1" x14ac:dyDescent="0.2">
      <c r="A6362" s="99"/>
    </row>
    <row r="6363" spans="1:1" x14ac:dyDescent="0.2">
      <c r="A6363" s="99"/>
    </row>
    <row r="6364" spans="1:1" x14ac:dyDescent="0.2">
      <c r="A6364" s="99"/>
    </row>
    <row r="6365" spans="1:1" x14ac:dyDescent="0.2">
      <c r="A6365" s="99"/>
    </row>
    <row r="6366" spans="1:1" x14ac:dyDescent="0.2">
      <c r="A6366" s="99"/>
    </row>
    <row r="6367" spans="1:1" x14ac:dyDescent="0.2">
      <c r="A6367" s="99"/>
    </row>
    <row r="6368" spans="1:1" x14ac:dyDescent="0.2">
      <c r="A6368" s="99"/>
    </row>
    <row r="6369" spans="1:1" x14ac:dyDescent="0.2">
      <c r="A6369" s="99"/>
    </row>
    <row r="6370" spans="1:1" x14ac:dyDescent="0.2">
      <c r="A6370" s="99"/>
    </row>
    <row r="6371" spans="1:1" x14ac:dyDescent="0.2">
      <c r="A6371" s="99"/>
    </row>
    <row r="6372" spans="1:1" x14ac:dyDescent="0.2">
      <c r="A6372" s="99"/>
    </row>
    <row r="6373" spans="1:1" x14ac:dyDescent="0.2">
      <c r="A6373" s="99"/>
    </row>
    <row r="6374" spans="1:1" x14ac:dyDescent="0.2">
      <c r="A6374" s="99"/>
    </row>
    <row r="6375" spans="1:1" x14ac:dyDescent="0.2">
      <c r="A6375" s="99"/>
    </row>
    <row r="6376" spans="1:1" x14ac:dyDescent="0.2">
      <c r="A6376" s="99"/>
    </row>
    <row r="6377" spans="1:1" x14ac:dyDescent="0.2">
      <c r="A6377" s="99"/>
    </row>
    <row r="6378" spans="1:1" x14ac:dyDescent="0.2">
      <c r="A6378" s="99"/>
    </row>
    <row r="6379" spans="1:1" x14ac:dyDescent="0.2">
      <c r="A6379" s="99"/>
    </row>
    <row r="6380" spans="1:1" x14ac:dyDescent="0.2">
      <c r="A6380" s="99"/>
    </row>
    <row r="6381" spans="1:1" x14ac:dyDescent="0.2">
      <c r="A6381" s="99"/>
    </row>
    <row r="6382" spans="1:1" x14ac:dyDescent="0.2">
      <c r="A6382" s="99"/>
    </row>
    <row r="6383" spans="1:1" x14ac:dyDescent="0.2">
      <c r="A6383" s="99"/>
    </row>
    <row r="6384" spans="1:1" x14ac:dyDescent="0.2">
      <c r="A6384" s="99"/>
    </row>
    <row r="6385" spans="1:1" x14ac:dyDescent="0.2">
      <c r="A6385" s="99"/>
    </row>
    <row r="6386" spans="1:1" x14ac:dyDescent="0.2">
      <c r="A6386" s="99"/>
    </row>
    <row r="6387" spans="1:1" x14ac:dyDescent="0.2">
      <c r="A6387" s="99"/>
    </row>
    <row r="6388" spans="1:1" x14ac:dyDescent="0.2">
      <c r="A6388" s="99"/>
    </row>
    <row r="6389" spans="1:1" x14ac:dyDescent="0.2">
      <c r="A6389" s="99"/>
    </row>
    <row r="6390" spans="1:1" x14ac:dyDescent="0.2">
      <c r="A6390" s="99"/>
    </row>
    <row r="6391" spans="1:1" x14ac:dyDescent="0.2">
      <c r="A6391" s="99"/>
    </row>
    <row r="6392" spans="1:1" x14ac:dyDescent="0.2">
      <c r="A6392" s="99"/>
    </row>
    <row r="6393" spans="1:1" x14ac:dyDescent="0.2">
      <c r="A6393" s="99"/>
    </row>
    <row r="6394" spans="1:1" x14ac:dyDescent="0.2">
      <c r="A6394" s="99"/>
    </row>
    <row r="6395" spans="1:1" x14ac:dyDescent="0.2">
      <c r="A6395" s="99"/>
    </row>
    <row r="6396" spans="1:1" x14ac:dyDescent="0.2">
      <c r="A6396" s="99"/>
    </row>
    <row r="6397" spans="1:1" x14ac:dyDescent="0.2">
      <c r="A6397" s="99"/>
    </row>
    <row r="6398" spans="1:1" x14ac:dyDescent="0.2">
      <c r="A6398" s="99"/>
    </row>
    <row r="6399" spans="1:1" x14ac:dyDescent="0.2">
      <c r="A6399" s="99"/>
    </row>
    <row r="6400" spans="1:1" x14ac:dyDescent="0.2">
      <c r="A6400" s="99"/>
    </row>
    <row r="6401" spans="1:1" x14ac:dyDescent="0.2">
      <c r="A6401" s="99"/>
    </row>
    <row r="6402" spans="1:1" x14ac:dyDescent="0.2">
      <c r="A6402" s="99"/>
    </row>
    <row r="6403" spans="1:1" x14ac:dyDescent="0.2">
      <c r="A6403" s="99"/>
    </row>
    <row r="6404" spans="1:1" x14ac:dyDescent="0.2">
      <c r="A6404" s="99"/>
    </row>
    <row r="6405" spans="1:1" x14ac:dyDescent="0.2">
      <c r="A6405" s="99"/>
    </row>
    <row r="6406" spans="1:1" x14ac:dyDescent="0.2">
      <c r="A6406" s="99"/>
    </row>
    <row r="6407" spans="1:1" x14ac:dyDescent="0.2">
      <c r="A6407" s="99"/>
    </row>
    <row r="6408" spans="1:1" x14ac:dyDescent="0.2">
      <c r="A6408" s="99"/>
    </row>
    <row r="6409" spans="1:1" x14ac:dyDescent="0.2">
      <c r="A6409" s="99"/>
    </row>
    <row r="6410" spans="1:1" x14ac:dyDescent="0.2">
      <c r="A6410" s="99"/>
    </row>
    <row r="6411" spans="1:1" x14ac:dyDescent="0.2">
      <c r="A6411" s="99"/>
    </row>
    <row r="6412" spans="1:1" x14ac:dyDescent="0.2">
      <c r="A6412" s="99"/>
    </row>
    <row r="6413" spans="1:1" x14ac:dyDescent="0.2">
      <c r="A6413" s="99"/>
    </row>
    <row r="6414" spans="1:1" x14ac:dyDescent="0.2">
      <c r="A6414" s="99"/>
    </row>
    <row r="6415" spans="1:1" x14ac:dyDescent="0.2">
      <c r="A6415" s="99"/>
    </row>
    <row r="6416" spans="1:1" x14ac:dyDescent="0.2">
      <c r="A6416" s="99"/>
    </row>
    <row r="6417" spans="1:1" x14ac:dyDescent="0.2">
      <c r="A6417" s="99"/>
    </row>
    <row r="6418" spans="1:1" x14ac:dyDescent="0.2">
      <c r="A6418" s="99"/>
    </row>
    <row r="6419" spans="1:1" x14ac:dyDescent="0.2">
      <c r="A6419" s="99"/>
    </row>
    <row r="6420" spans="1:1" x14ac:dyDescent="0.2">
      <c r="A6420" s="99"/>
    </row>
    <row r="6421" spans="1:1" x14ac:dyDescent="0.2">
      <c r="A6421" s="99"/>
    </row>
    <row r="6422" spans="1:1" x14ac:dyDescent="0.2">
      <c r="A6422" s="99"/>
    </row>
    <row r="6423" spans="1:1" x14ac:dyDescent="0.2">
      <c r="A6423" s="99"/>
    </row>
    <row r="6424" spans="1:1" x14ac:dyDescent="0.2">
      <c r="A6424" s="99"/>
    </row>
    <row r="6425" spans="1:1" x14ac:dyDescent="0.2">
      <c r="A6425" s="99"/>
    </row>
    <row r="6426" spans="1:1" x14ac:dyDescent="0.2">
      <c r="A6426" s="99"/>
    </row>
    <row r="6427" spans="1:1" x14ac:dyDescent="0.2">
      <c r="A6427" s="99"/>
    </row>
    <row r="6428" spans="1:1" x14ac:dyDescent="0.2">
      <c r="A6428" s="99"/>
    </row>
    <row r="6429" spans="1:1" x14ac:dyDescent="0.2">
      <c r="A6429" s="99"/>
    </row>
    <row r="6430" spans="1:1" x14ac:dyDescent="0.2">
      <c r="A6430" s="99"/>
    </row>
    <row r="6431" spans="1:1" x14ac:dyDescent="0.2">
      <c r="A6431" s="99"/>
    </row>
    <row r="6432" spans="1:1" x14ac:dyDescent="0.2">
      <c r="A6432" s="99"/>
    </row>
    <row r="6433" spans="1:1" x14ac:dyDescent="0.2">
      <c r="A6433" s="99"/>
    </row>
    <row r="6434" spans="1:1" x14ac:dyDescent="0.2">
      <c r="A6434" s="99"/>
    </row>
    <row r="6435" spans="1:1" x14ac:dyDescent="0.2">
      <c r="A6435" s="99"/>
    </row>
    <row r="6436" spans="1:1" x14ac:dyDescent="0.2">
      <c r="A6436" s="99"/>
    </row>
    <row r="6437" spans="1:1" x14ac:dyDescent="0.2">
      <c r="A6437" s="99"/>
    </row>
    <row r="6438" spans="1:1" x14ac:dyDescent="0.2">
      <c r="A6438" s="99"/>
    </row>
    <row r="6439" spans="1:1" x14ac:dyDescent="0.2">
      <c r="A6439" s="99"/>
    </row>
    <row r="6440" spans="1:1" x14ac:dyDescent="0.2">
      <c r="A6440" s="99"/>
    </row>
    <row r="6441" spans="1:1" x14ac:dyDescent="0.2">
      <c r="A6441" s="99"/>
    </row>
    <row r="6442" spans="1:1" x14ac:dyDescent="0.2">
      <c r="A6442" s="99"/>
    </row>
    <row r="6443" spans="1:1" x14ac:dyDescent="0.2">
      <c r="A6443" s="99"/>
    </row>
    <row r="6444" spans="1:1" x14ac:dyDescent="0.2">
      <c r="A6444" s="99"/>
    </row>
    <row r="6445" spans="1:1" x14ac:dyDescent="0.2">
      <c r="A6445" s="99"/>
    </row>
    <row r="6446" spans="1:1" x14ac:dyDescent="0.2">
      <c r="A6446" s="99"/>
    </row>
    <row r="6447" spans="1:1" x14ac:dyDescent="0.2">
      <c r="A6447" s="99"/>
    </row>
    <row r="6448" spans="1:1" x14ac:dyDescent="0.2">
      <c r="A6448" s="99"/>
    </row>
    <row r="6449" spans="1:1" x14ac:dyDescent="0.2">
      <c r="A6449" s="99"/>
    </row>
    <row r="6450" spans="1:1" x14ac:dyDescent="0.2">
      <c r="A6450" s="99"/>
    </row>
    <row r="6451" spans="1:1" x14ac:dyDescent="0.2">
      <c r="A6451" s="99"/>
    </row>
    <row r="6452" spans="1:1" x14ac:dyDescent="0.2">
      <c r="A6452" s="99"/>
    </row>
    <row r="6453" spans="1:1" x14ac:dyDescent="0.2">
      <c r="A6453" s="99"/>
    </row>
    <row r="6454" spans="1:1" x14ac:dyDescent="0.2">
      <c r="A6454" s="99"/>
    </row>
    <row r="6455" spans="1:1" x14ac:dyDescent="0.2">
      <c r="A6455" s="99"/>
    </row>
    <row r="6456" spans="1:1" x14ac:dyDescent="0.2">
      <c r="A6456" s="99"/>
    </row>
    <row r="6457" spans="1:1" x14ac:dyDescent="0.2">
      <c r="A6457" s="99"/>
    </row>
    <row r="6458" spans="1:1" x14ac:dyDescent="0.2">
      <c r="A6458" s="99"/>
    </row>
    <row r="6459" spans="1:1" x14ac:dyDescent="0.2">
      <c r="A6459" s="99"/>
    </row>
    <row r="6460" spans="1:1" x14ac:dyDescent="0.2">
      <c r="A6460" s="99"/>
    </row>
    <row r="6461" spans="1:1" x14ac:dyDescent="0.2">
      <c r="A6461" s="99"/>
    </row>
    <row r="6462" spans="1:1" x14ac:dyDescent="0.2">
      <c r="A6462" s="99"/>
    </row>
    <row r="6463" spans="1:1" x14ac:dyDescent="0.2">
      <c r="A6463" s="99"/>
    </row>
    <row r="6464" spans="1:1" x14ac:dyDescent="0.2">
      <c r="A6464" s="99"/>
    </row>
    <row r="6465" spans="1:1" x14ac:dyDescent="0.2">
      <c r="A6465" s="99"/>
    </row>
    <row r="6466" spans="1:1" x14ac:dyDescent="0.2">
      <c r="A6466" s="99"/>
    </row>
    <row r="6467" spans="1:1" x14ac:dyDescent="0.2">
      <c r="A6467" s="99"/>
    </row>
    <row r="6468" spans="1:1" x14ac:dyDescent="0.2">
      <c r="A6468" s="99"/>
    </row>
    <row r="6469" spans="1:1" x14ac:dyDescent="0.2">
      <c r="A6469" s="99"/>
    </row>
    <row r="6470" spans="1:1" x14ac:dyDescent="0.2">
      <c r="A6470" s="99"/>
    </row>
    <row r="6471" spans="1:1" x14ac:dyDescent="0.2">
      <c r="A6471" s="99"/>
    </row>
    <row r="6472" spans="1:1" x14ac:dyDescent="0.2">
      <c r="A6472" s="99"/>
    </row>
    <row r="6473" spans="1:1" x14ac:dyDescent="0.2">
      <c r="A6473" s="99"/>
    </row>
    <row r="6474" spans="1:1" x14ac:dyDescent="0.2">
      <c r="A6474" s="99"/>
    </row>
    <row r="6475" spans="1:1" x14ac:dyDescent="0.2">
      <c r="A6475" s="99"/>
    </row>
    <row r="6476" spans="1:1" x14ac:dyDescent="0.2">
      <c r="A6476" s="99"/>
    </row>
    <row r="6477" spans="1:1" x14ac:dyDescent="0.2">
      <c r="A6477" s="99"/>
    </row>
    <row r="6478" spans="1:1" x14ac:dyDescent="0.2">
      <c r="A6478" s="99"/>
    </row>
    <row r="6479" spans="1:1" x14ac:dyDescent="0.2">
      <c r="A6479" s="99"/>
    </row>
    <row r="6480" spans="1:1" x14ac:dyDescent="0.2">
      <c r="A6480" s="99"/>
    </row>
    <row r="6481" spans="1:1" x14ac:dyDescent="0.2">
      <c r="A6481" s="99"/>
    </row>
    <row r="6482" spans="1:1" x14ac:dyDescent="0.2">
      <c r="A6482" s="99"/>
    </row>
    <row r="6483" spans="1:1" x14ac:dyDescent="0.2">
      <c r="A6483" s="99"/>
    </row>
    <row r="6484" spans="1:1" x14ac:dyDescent="0.2">
      <c r="A6484" s="99"/>
    </row>
    <row r="6485" spans="1:1" x14ac:dyDescent="0.2">
      <c r="A6485" s="99"/>
    </row>
    <row r="6486" spans="1:1" x14ac:dyDescent="0.2">
      <c r="A6486" s="99"/>
    </row>
    <row r="6487" spans="1:1" x14ac:dyDescent="0.2">
      <c r="A6487" s="99"/>
    </row>
    <row r="6488" spans="1:1" x14ac:dyDescent="0.2">
      <c r="A6488" s="99"/>
    </row>
    <row r="6489" spans="1:1" x14ac:dyDescent="0.2">
      <c r="A6489" s="99"/>
    </row>
    <row r="6490" spans="1:1" x14ac:dyDescent="0.2">
      <c r="A6490" s="99"/>
    </row>
    <row r="6491" spans="1:1" x14ac:dyDescent="0.2">
      <c r="A6491" s="99"/>
    </row>
    <row r="6492" spans="1:1" x14ac:dyDescent="0.2">
      <c r="A6492" s="99"/>
    </row>
    <row r="6493" spans="1:1" x14ac:dyDescent="0.2">
      <c r="A6493" s="99"/>
    </row>
    <row r="6494" spans="1:1" x14ac:dyDescent="0.2">
      <c r="A6494" s="99"/>
    </row>
    <row r="6495" spans="1:1" x14ac:dyDescent="0.2">
      <c r="A6495" s="99"/>
    </row>
    <row r="6496" spans="1:1" x14ac:dyDescent="0.2">
      <c r="A6496" s="99"/>
    </row>
    <row r="6497" spans="1:1" x14ac:dyDescent="0.2">
      <c r="A6497" s="99"/>
    </row>
    <row r="6498" spans="1:1" x14ac:dyDescent="0.2">
      <c r="A6498" s="99"/>
    </row>
    <row r="6499" spans="1:1" x14ac:dyDescent="0.2">
      <c r="A6499" s="99"/>
    </row>
    <row r="6500" spans="1:1" x14ac:dyDescent="0.2">
      <c r="A6500" s="99"/>
    </row>
    <row r="6501" spans="1:1" x14ac:dyDescent="0.2">
      <c r="A6501" s="99"/>
    </row>
    <row r="6502" spans="1:1" x14ac:dyDescent="0.2">
      <c r="A6502" s="99"/>
    </row>
    <row r="6503" spans="1:1" x14ac:dyDescent="0.2">
      <c r="A6503" s="99"/>
    </row>
    <row r="6504" spans="1:1" x14ac:dyDescent="0.2">
      <c r="A6504" s="99"/>
    </row>
    <row r="6505" spans="1:1" x14ac:dyDescent="0.2">
      <c r="A6505" s="99"/>
    </row>
    <row r="6506" spans="1:1" x14ac:dyDescent="0.2">
      <c r="A6506" s="99"/>
    </row>
    <row r="6507" spans="1:1" x14ac:dyDescent="0.2">
      <c r="A6507" s="99"/>
    </row>
    <row r="6508" spans="1:1" x14ac:dyDescent="0.2">
      <c r="A6508" s="99"/>
    </row>
    <row r="6509" spans="1:1" x14ac:dyDescent="0.2">
      <c r="A6509" s="99"/>
    </row>
    <row r="6510" spans="1:1" x14ac:dyDescent="0.2">
      <c r="A6510" s="99"/>
    </row>
    <row r="6511" spans="1:1" x14ac:dyDescent="0.2">
      <c r="A6511" s="99"/>
    </row>
    <row r="6512" spans="1:1" x14ac:dyDescent="0.2">
      <c r="A6512" s="99"/>
    </row>
    <row r="6513" spans="1:1" x14ac:dyDescent="0.2">
      <c r="A6513" s="99"/>
    </row>
    <row r="6514" spans="1:1" x14ac:dyDescent="0.2">
      <c r="A6514" s="99"/>
    </row>
    <row r="6515" spans="1:1" x14ac:dyDescent="0.2">
      <c r="A6515" s="99"/>
    </row>
    <row r="6516" spans="1:1" x14ac:dyDescent="0.2">
      <c r="A6516" s="99"/>
    </row>
    <row r="6517" spans="1:1" x14ac:dyDescent="0.2">
      <c r="A6517" s="99"/>
    </row>
    <row r="6518" spans="1:1" x14ac:dyDescent="0.2">
      <c r="A6518" s="99"/>
    </row>
    <row r="6519" spans="1:1" x14ac:dyDescent="0.2">
      <c r="A6519" s="99"/>
    </row>
    <row r="6520" spans="1:1" x14ac:dyDescent="0.2">
      <c r="A6520" s="99"/>
    </row>
    <row r="6521" spans="1:1" x14ac:dyDescent="0.2">
      <c r="A6521" s="99"/>
    </row>
    <row r="6522" spans="1:1" x14ac:dyDescent="0.2">
      <c r="A6522" s="99"/>
    </row>
    <row r="6523" spans="1:1" x14ac:dyDescent="0.2">
      <c r="A6523" s="99"/>
    </row>
    <row r="6524" spans="1:1" x14ac:dyDescent="0.2">
      <c r="A6524" s="99"/>
    </row>
    <row r="6525" spans="1:1" x14ac:dyDescent="0.2">
      <c r="A6525" s="99"/>
    </row>
    <row r="6526" spans="1:1" x14ac:dyDescent="0.2">
      <c r="A6526" s="99"/>
    </row>
    <row r="6527" spans="1:1" x14ac:dyDescent="0.2">
      <c r="A6527" s="99"/>
    </row>
    <row r="6528" spans="1:1" x14ac:dyDescent="0.2">
      <c r="A6528" s="99"/>
    </row>
    <row r="6529" spans="1:1" x14ac:dyDescent="0.2">
      <c r="A6529" s="99"/>
    </row>
    <row r="6530" spans="1:1" x14ac:dyDescent="0.2">
      <c r="A6530" s="99"/>
    </row>
    <row r="6531" spans="1:1" x14ac:dyDescent="0.2">
      <c r="A6531" s="99"/>
    </row>
    <row r="6532" spans="1:1" x14ac:dyDescent="0.2">
      <c r="A6532" s="99"/>
    </row>
    <row r="6533" spans="1:1" x14ac:dyDescent="0.2">
      <c r="A6533" s="99"/>
    </row>
    <row r="6534" spans="1:1" x14ac:dyDescent="0.2">
      <c r="A6534" s="99"/>
    </row>
    <row r="6535" spans="1:1" x14ac:dyDescent="0.2">
      <c r="A6535" s="99"/>
    </row>
    <row r="6536" spans="1:1" x14ac:dyDescent="0.2">
      <c r="A6536" s="99"/>
    </row>
    <row r="6537" spans="1:1" x14ac:dyDescent="0.2">
      <c r="A6537" s="99"/>
    </row>
    <row r="6538" spans="1:1" x14ac:dyDescent="0.2">
      <c r="A6538" s="99"/>
    </row>
    <row r="6539" spans="1:1" x14ac:dyDescent="0.2">
      <c r="A6539" s="99"/>
    </row>
    <row r="6540" spans="1:1" x14ac:dyDescent="0.2">
      <c r="A6540" s="99"/>
    </row>
    <row r="6541" spans="1:1" x14ac:dyDescent="0.2">
      <c r="A6541" s="99"/>
    </row>
    <row r="6542" spans="1:1" x14ac:dyDescent="0.2">
      <c r="A6542" s="99"/>
    </row>
    <row r="6543" spans="1:1" x14ac:dyDescent="0.2">
      <c r="A6543" s="99"/>
    </row>
    <row r="6544" spans="1:1" x14ac:dyDescent="0.2">
      <c r="A6544" s="99"/>
    </row>
    <row r="6545" spans="1:1" x14ac:dyDescent="0.2">
      <c r="A6545" s="99"/>
    </row>
    <row r="6546" spans="1:1" x14ac:dyDescent="0.2">
      <c r="A6546" s="99"/>
    </row>
    <row r="6547" spans="1:1" x14ac:dyDescent="0.2">
      <c r="A6547" s="99"/>
    </row>
    <row r="6548" spans="1:1" x14ac:dyDescent="0.2">
      <c r="A6548" s="99"/>
    </row>
    <row r="6549" spans="1:1" x14ac:dyDescent="0.2">
      <c r="A6549" s="99"/>
    </row>
    <row r="6550" spans="1:1" x14ac:dyDescent="0.2">
      <c r="A6550" s="99"/>
    </row>
    <row r="6551" spans="1:1" x14ac:dyDescent="0.2">
      <c r="A6551" s="99"/>
    </row>
    <row r="6552" spans="1:1" x14ac:dyDescent="0.2">
      <c r="A6552" s="99"/>
    </row>
    <row r="6553" spans="1:1" x14ac:dyDescent="0.2">
      <c r="A6553" s="99"/>
    </row>
    <row r="6554" spans="1:1" x14ac:dyDescent="0.2">
      <c r="A6554" s="99"/>
    </row>
    <row r="6555" spans="1:1" x14ac:dyDescent="0.2">
      <c r="A6555" s="99"/>
    </row>
    <row r="6556" spans="1:1" x14ac:dyDescent="0.2">
      <c r="A6556" s="99"/>
    </row>
    <row r="6557" spans="1:1" x14ac:dyDescent="0.2">
      <c r="A6557" s="99"/>
    </row>
    <row r="6558" spans="1:1" x14ac:dyDescent="0.2">
      <c r="A6558" s="99"/>
    </row>
    <row r="6559" spans="1:1" x14ac:dyDescent="0.2">
      <c r="A6559" s="99"/>
    </row>
    <row r="6560" spans="1:1" x14ac:dyDescent="0.2">
      <c r="A6560" s="99"/>
    </row>
    <row r="6561" spans="1:1" x14ac:dyDescent="0.2">
      <c r="A6561" s="99"/>
    </row>
    <row r="6562" spans="1:1" x14ac:dyDescent="0.2">
      <c r="A6562" s="99"/>
    </row>
    <row r="6563" spans="1:1" x14ac:dyDescent="0.2">
      <c r="A6563" s="99"/>
    </row>
    <row r="6564" spans="1:1" x14ac:dyDescent="0.2">
      <c r="A6564" s="99"/>
    </row>
    <row r="6565" spans="1:1" x14ac:dyDescent="0.2">
      <c r="A6565" s="99"/>
    </row>
    <row r="6566" spans="1:1" x14ac:dyDescent="0.2">
      <c r="A6566" s="99"/>
    </row>
    <row r="6567" spans="1:1" x14ac:dyDescent="0.2">
      <c r="A6567" s="99"/>
    </row>
    <row r="6568" spans="1:1" x14ac:dyDescent="0.2">
      <c r="A6568" s="99"/>
    </row>
    <row r="6569" spans="1:1" x14ac:dyDescent="0.2">
      <c r="A6569" s="99"/>
    </row>
    <row r="6570" spans="1:1" x14ac:dyDescent="0.2">
      <c r="A6570" s="99"/>
    </row>
    <row r="6571" spans="1:1" x14ac:dyDescent="0.2">
      <c r="A6571" s="99"/>
    </row>
    <row r="6572" spans="1:1" x14ac:dyDescent="0.2">
      <c r="A6572" s="99"/>
    </row>
    <row r="6573" spans="1:1" x14ac:dyDescent="0.2">
      <c r="A6573" s="99"/>
    </row>
    <row r="6574" spans="1:1" x14ac:dyDescent="0.2">
      <c r="A6574" s="99"/>
    </row>
    <row r="6575" spans="1:1" x14ac:dyDescent="0.2">
      <c r="A6575" s="99"/>
    </row>
    <row r="6576" spans="1:1" x14ac:dyDescent="0.2">
      <c r="A6576" s="99"/>
    </row>
    <row r="6577" spans="1:1" x14ac:dyDescent="0.2">
      <c r="A6577" s="99"/>
    </row>
    <row r="6578" spans="1:1" x14ac:dyDescent="0.2">
      <c r="A6578" s="99"/>
    </row>
    <row r="6579" spans="1:1" x14ac:dyDescent="0.2">
      <c r="A6579" s="99"/>
    </row>
    <row r="6580" spans="1:1" x14ac:dyDescent="0.2">
      <c r="A6580" s="99"/>
    </row>
    <row r="6581" spans="1:1" x14ac:dyDescent="0.2">
      <c r="A6581" s="99"/>
    </row>
    <row r="6582" spans="1:1" x14ac:dyDescent="0.2">
      <c r="A6582" s="99"/>
    </row>
    <row r="6583" spans="1:1" x14ac:dyDescent="0.2">
      <c r="A6583" s="99"/>
    </row>
    <row r="6584" spans="1:1" x14ac:dyDescent="0.2">
      <c r="A6584" s="99"/>
    </row>
    <row r="6585" spans="1:1" x14ac:dyDescent="0.2">
      <c r="A6585" s="99"/>
    </row>
    <row r="6586" spans="1:1" x14ac:dyDescent="0.2">
      <c r="A6586" s="99"/>
    </row>
    <row r="6587" spans="1:1" x14ac:dyDescent="0.2">
      <c r="A6587" s="99"/>
    </row>
    <row r="6588" spans="1:1" x14ac:dyDescent="0.2">
      <c r="A6588" s="99"/>
    </row>
    <row r="6589" spans="1:1" x14ac:dyDescent="0.2">
      <c r="A6589" s="99"/>
    </row>
    <row r="6590" spans="1:1" x14ac:dyDescent="0.2">
      <c r="A6590" s="99"/>
    </row>
    <row r="6591" spans="1:1" x14ac:dyDescent="0.2">
      <c r="A6591" s="99"/>
    </row>
    <row r="6592" spans="1:1" x14ac:dyDescent="0.2">
      <c r="A6592" s="99"/>
    </row>
    <row r="6593" spans="1:1" x14ac:dyDescent="0.2">
      <c r="A6593" s="99"/>
    </row>
    <row r="6594" spans="1:1" x14ac:dyDescent="0.2">
      <c r="A6594" s="99"/>
    </row>
    <row r="6595" spans="1:1" x14ac:dyDescent="0.2">
      <c r="A6595" s="99"/>
    </row>
    <row r="6596" spans="1:1" x14ac:dyDescent="0.2">
      <c r="A6596" s="99"/>
    </row>
    <row r="6597" spans="1:1" x14ac:dyDescent="0.2">
      <c r="A6597" s="99"/>
    </row>
    <row r="6598" spans="1:1" x14ac:dyDescent="0.2">
      <c r="A6598" s="99"/>
    </row>
    <row r="6599" spans="1:1" x14ac:dyDescent="0.2">
      <c r="A6599" s="99"/>
    </row>
    <row r="6600" spans="1:1" x14ac:dyDescent="0.2">
      <c r="A6600" s="99"/>
    </row>
    <row r="6601" spans="1:1" x14ac:dyDescent="0.2">
      <c r="A6601" s="99"/>
    </row>
    <row r="6602" spans="1:1" x14ac:dyDescent="0.2">
      <c r="A6602" s="99"/>
    </row>
    <row r="6603" spans="1:1" x14ac:dyDescent="0.2">
      <c r="A6603" s="99"/>
    </row>
    <row r="6604" spans="1:1" x14ac:dyDescent="0.2">
      <c r="A6604" s="99"/>
    </row>
    <row r="6605" spans="1:1" x14ac:dyDescent="0.2">
      <c r="A6605" s="99"/>
    </row>
    <row r="6606" spans="1:1" x14ac:dyDescent="0.2">
      <c r="A6606" s="99"/>
    </row>
    <row r="6607" spans="1:1" x14ac:dyDescent="0.2">
      <c r="A6607" s="99"/>
    </row>
    <row r="6608" spans="1:1" x14ac:dyDescent="0.2">
      <c r="A6608" s="99"/>
    </row>
    <row r="6609" spans="1:1" x14ac:dyDescent="0.2">
      <c r="A6609" s="99"/>
    </row>
    <row r="6610" spans="1:1" x14ac:dyDescent="0.2">
      <c r="A6610" s="99"/>
    </row>
    <row r="6611" spans="1:1" x14ac:dyDescent="0.2">
      <c r="A6611" s="99"/>
    </row>
    <row r="6612" spans="1:1" x14ac:dyDescent="0.2">
      <c r="A6612" s="99"/>
    </row>
    <row r="6613" spans="1:1" x14ac:dyDescent="0.2">
      <c r="A6613" s="99"/>
    </row>
    <row r="6614" spans="1:1" x14ac:dyDescent="0.2">
      <c r="A6614" s="99"/>
    </row>
    <row r="6615" spans="1:1" x14ac:dyDescent="0.2">
      <c r="A6615" s="99"/>
    </row>
    <row r="6616" spans="1:1" x14ac:dyDescent="0.2">
      <c r="A6616" s="99"/>
    </row>
    <row r="6617" spans="1:1" x14ac:dyDescent="0.2">
      <c r="A6617" s="99"/>
    </row>
    <row r="6618" spans="1:1" x14ac:dyDescent="0.2">
      <c r="A6618" s="99"/>
    </row>
    <row r="6619" spans="1:1" x14ac:dyDescent="0.2">
      <c r="A6619" s="99"/>
    </row>
    <row r="6620" spans="1:1" x14ac:dyDescent="0.2">
      <c r="A6620" s="99"/>
    </row>
    <row r="6621" spans="1:1" x14ac:dyDescent="0.2">
      <c r="A6621" s="99"/>
    </row>
    <row r="6622" spans="1:1" x14ac:dyDescent="0.2">
      <c r="A6622" s="99"/>
    </row>
    <row r="6623" spans="1:1" x14ac:dyDescent="0.2">
      <c r="A6623" s="99"/>
    </row>
    <row r="6624" spans="1:1" x14ac:dyDescent="0.2">
      <c r="A6624" s="99"/>
    </row>
    <row r="6625" spans="1:1" x14ac:dyDescent="0.2">
      <c r="A6625" s="99"/>
    </row>
    <row r="6626" spans="1:1" x14ac:dyDescent="0.2">
      <c r="A6626" s="99"/>
    </row>
    <row r="6627" spans="1:1" x14ac:dyDescent="0.2">
      <c r="A6627" s="99"/>
    </row>
    <row r="6628" spans="1:1" x14ac:dyDescent="0.2">
      <c r="A6628" s="99"/>
    </row>
    <row r="6629" spans="1:1" x14ac:dyDescent="0.2">
      <c r="A6629" s="99"/>
    </row>
    <row r="6630" spans="1:1" x14ac:dyDescent="0.2">
      <c r="A6630" s="99"/>
    </row>
    <row r="6631" spans="1:1" x14ac:dyDescent="0.2">
      <c r="A6631" s="99"/>
    </row>
    <row r="6632" spans="1:1" x14ac:dyDescent="0.2">
      <c r="A6632" s="99"/>
    </row>
    <row r="6633" spans="1:1" x14ac:dyDescent="0.2">
      <c r="A6633" s="99"/>
    </row>
    <row r="6634" spans="1:1" x14ac:dyDescent="0.2">
      <c r="A6634" s="99"/>
    </row>
    <row r="6635" spans="1:1" x14ac:dyDescent="0.2">
      <c r="A6635" s="99"/>
    </row>
    <row r="6636" spans="1:1" x14ac:dyDescent="0.2">
      <c r="A6636" s="99"/>
    </row>
    <row r="6637" spans="1:1" x14ac:dyDescent="0.2">
      <c r="A6637" s="99"/>
    </row>
    <row r="6638" spans="1:1" x14ac:dyDescent="0.2">
      <c r="A6638" s="99"/>
    </row>
    <row r="6639" spans="1:1" x14ac:dyDescent="0.2">
      <c r="A6639" s="99"/>
    </row>
    <row r="6640" spans="1:1" x14ac:dyDescent="0.2">
      <c r="A6640" s="99"/>
    </row>
    <row r="6641" spans="1:1" x14ac:dyDescent="0.2">
      <c r="A6641" s="99"/>
    </row>
    <row r="6642" spans="1:1" x14ac:dyDescent="0.2">
      <c r="A6642" s="99"/>
    </row>
    <row r="6643" spans="1:1" x14ac:dyDescent="0.2">
      <c r="A6643" s="99"/>
    </row>
    <row r="6644" spans="1:1" x14ac:dyDescent="0.2">
      <c r="A6644" s="99"/>
    </row>
    <row r="6645" spans="1:1" x14ac:dyDescent="0.2">
      <c r="A6645" s="99"/>
    </row>
    <row r="6646" spans="1:1" x14ac:dyDescent="0.2">
      <c r="A6646" s="99"/>
    </row>
    <row r="6647" spans="1:1" x14ac:dyDescent="0.2">
      <c r="A6647" s="99"/>
    </row>
    <row r="6648" spans="1:1" x14ac:dyDescent="0.2">
      <c r="A6648" s="99"/>
    </row>
    <row r="6649" spans="1:1" x14ac:dyDescent="0.2">
      <c r="A6649" s="99"/>
    </row>
    <row r="6650" spans="1:1" x14ac:dyDescent="0.2">
      <c r="A6650" s="99"/>
    </row>
    <row r="6651" spans="1:1" x14ac:dyDescent="0.2">
      <c r="A6651" s="99"/>
    </row>
    <row r="6652" spans="1:1" x14ac:dyDescent="0.2">
      <c r="A6652" s="99"/>
    </row>
    <row r="6653" spans="1:1" x14ac:dyDescent="0.2">
      <c r="A6653" s="99"/>
    </row>
    <row r="6654" spans="1:1" x14ac:dyDescent="0.2">
      <c r="A6654" s="99"/>
    </row>
    <row r="6655" spans="1:1" x14ac:dyDescent="0.2">
      <c r="A6655" s="99"/>
    </row>
    <row r="6656" spans="1:1" x14ac:dyDescent="0.2">
      <c r="A6656" s="99"/>
    </row>
    <row r="6657" spans="1:1" x14ac:dyDescent="0.2">
      <c r="A6657" s="99"/>
    </row>
    <row r="6658" spans="1:1" x14ac:dyDescent="0.2">
      <c r="A6658" s="99"/>
    </row>
    <row r="6659" spans="1:1" x14ac:dyDescent="0.2">
      <c r="A6659" s="99"/>
    </row>
    <row r="6660" spans="1:1" x14ac:dyDescent="0.2">
      <c r="A6660" s="99"/>
    </row>
    <row r="6661" spans="1:1" x14ac:dyDescent="0.2">
      <c r="A6661" s="99"/>
    </row>
    <row r="6662" spans="1:1" x14ac:dyDescent="0.2">
      <c r="A6662" s="99"/>
    </row>
    <row r="6663" spans="1:1" x14ac:dyDescent="0.2">
      <c r="A6663" s="99"/>
    </row>
    <row r="6664" spans="1:1" x14ac:dyDescent="0.2">
      <c r="A6664" s="99"/>
    </row>
    <row r="6665" spans="1:1" x14ac:dyDescent="0.2">
      <c r="A6665" s="99"/>
    </row>
    <row r="6666" spans="1:1" x14ac:dyDescent="0.2">
      <c r="A6666" s="99"/>
    </row>
    <row r="6667" spans="1:1" x14ac:dyDescent="0.2">
      <c r="A6667" s="99"/>
    </row>
    <row r="6668" spans="1:1" x14ac:dyDescent="0.2">
      <c r="A6668" s="99"/>
    </row>
    <row r="6669" spans="1:1" x14ac:dyDescent="0.2">
      <c r="A6669" s="99"/>
    </row>
    <row r="6670" spans="1:1" x14ac:dyDescent="0.2">
      <c r="A6670" s="99"/>
    </row>
    <row r="6671" spans="1:1" x14ac:dyDescent="0.2">
      <c r="A6671" s="99"/>
    </row>
    <row r="6672" spans="1:1" x14ac:dyDescent="0.2">
      <c r="A6672" s="99"/>
    </row>
    <row r="6673" spans="1:1" x14ac:dyDescent="0.2">
      <c r="A6673" s="99"/>
    </row>
    <row r="6674" spans="1:1" x14ac:dyDescent="0.2">
      <c r="A6674" s="99"/>
    </row>
    <row r="6675" spans="1:1" x14ac:dyDescent="0.2">
      <c r="A6675" s="99"/>
    </row>
    <row r="6676" spans="1:1" x14ac:dyDescent="0.2">
      <c r="A6676" s="99"/>
    </row>
    <row r="6677" spans="1:1" x14ac:dyDescent="0.2">
      <c r="A6677" s="99"/>
    </row>
    <row r="6678" spans="1:1" x14ac:dyDescent="0.2">
      <c r="A6678" s="99"/>
    </row>
    <row r="6679" spans="1:1" x14ac:dyDescent="0.2">
      <c r="A6679" s="99"/>
    </row>
    <row r="6680" spans="1:1" x14ac:dyDescent="0.2">
      <c r="A6680" s="99"/>
    </row>
    <row r="6681" spans="1:1" x14ac:dyDescent="0.2">
      <c r="A6681" s="99"/>
    </row>
    <row r="6682" spans="1:1" x14ac:dyDescent="0.2">
      <c r="A6682" s="99"/>
    </row>
    <row r="6683" spans="1:1" x14ac:dyDescent="0.2">
      <c r="A6683" s="99"/>
    </row>
    <row r="6684" spans="1:1" x14ac:dyDescent="0.2">
      <c r="A6684" s="99"/>
    </row>
    <row r="6685" spans="1:1" x14ac:dyDescent="0.2">
      <c r="A6685" s="99"/>
    </row>
    <row r="6686" spans="1:1" x14ac:dyDescent="0.2">
      <c r="A6686" s="99"/>
    </row>
    <row r="6687" spans="1:1" x14ac:dyDescent="0.2">
      <c r="A6687" s="99"/>
    </row>
    <row r="6688" spans="1:1" x14ac:dyDescent="0.2">
      <c r="A6688" s="99"/>
    </row>
    <row r="6689" spans="1:1" x14ac:dyDescent="0.2">
      <c r="A6689" s="99"/>
    </row>
    <row r="6690" spans="1:1" x14ac:dyDescent="0.2">
      <c r="A6690" s="99"/>
    </row>
    <row r="6691" spans="1:1" x14ac:dyDescent="0.2">
      <c r="A6691" s="99"/>
    </row>
    <row r="6692" spans="1:1" x14ac:dyDescent="0.2">
      <c r="A6692" s="99"/>
    </row>
    <row r="6693" spans="1:1" x14ac:dyDescent="0.2">
      <c r="A6693" s="99"/>
    </row>
    <row r="6694" spans="1:1" x14ac:dyDescent="0.2">
      <c r="A6694" s="99"/>
    </row>
    <row r="6695" spans="1:1" x14ac:dyDescent="0.2">
      <c r="A6695" s="99"/>
    </row>
    <row r="6696" spans="1:1" x14ac:dyDescent="0.2">
      <c r="A6696" s="99"/>
    </row>
    <row r="6697" spans="1:1" x14ac:dyDescent="0.2">
      <c r="A6697" s="99"/>
    </row>
    <row r="6698" spans="1:1" x14ac:dyDescent="0.2">
      <c r="A6698" s="99"/>
    </row>
    <row r="6699" spans="1:1" x14ac:dyDescent="0.2">
      <c r="A6699" s="99"/>
    </row>
    <row r="6700" spans="1:1" x14ac:dyDescent="0.2">
      <c r="A6700" s="99"/>
    </row>
    <row r="6701" spans="1:1" x14ac:dyDescent="0.2">
      <c r="A6701" s="99"/>
    </row>
    <row r="6702" spans="1:1" x14ac:dyDescent="0.2">
      <c r="A6702" s="99"/>
    </row>
    <row r="6703" spans="1:1" x14ac:dyDescent="0.2">
      <c r="A6703" s="99"/>
    </row>
    <row r="6704" spans="1:1" x14ac:dyDescent="0.2">
      <c r="A6704" s="99"/>
    </row>
    <row r="6705" spans="1:1" x14ac:dyDescent="0.2">
      <c r="A6705" s="99"/>
    </row>
    <row r="6706" spans="1:1" x14ac:dyDescent="0.2">
      <c r="A6706" s="99"/>
    </row>
    <row r="6707" spans="1:1" x14ac:dyDescent="0.2">
      <c r="A6707" s="99"/>
    </row>
    <row r="6708" spans="1:1" x14ac:dyDescent="0.2">
      <c r="A6708" s="99"/>
    </row>
    <row r="6709" spans="1:1" x14ac:dyDescent="0.2">
      <c r="A6709" s="99"/>
    </row>
    <row r="6710" spans="1:1" x14ac:dyDescent="0.2">
      <c r="A6710" s="99"/>
    </row>
    <row r="6711" spans="1:1" x14ac:dyDescent="0.2">
      <c r="A6711" s="99"/>
    </row>
    <row r="6712" spans="1:1" x14ac:dyDescent="0.2">
      <c r="A6712" s="99"/>
    </row>
    <row r="6713" spans="1:1" x14ac:dyDescent="0.2">
      <c r="A6713" s="99"/>
    </row>
    <row r="6714" spans="1:1" x14ac:dyDescent="0.2">
      <c r="A6714" s="99"/>
    </row>
    <row r="6715" spans="1:1" x14ac:dyDescent="0.2">
      <c r="A6715" s="99"/>
    </row>
    <row r="6716" spans="1:1" x14ac:dyDescent="0.2">
      <c r="A6716" s="99"/>
    </row>
    <row r="6717" spans="1:1" x14ac:dyDescent="0.2">
      <c r="A6717" s="99"/>
    </row>
    <row r="6718" spans="1:1" x14ac:dyDescent="0.2">
      <c r="A6718" s="99"/>
    </row>
    <row r="6719" spans="1:1" x14ac:dyDescent="0.2">
      <c r="A6719" s="99"/>
    </row>
    <row r="6720" spans="1:1" x14ac:dyDescent="0.2">
      <c r="A6720" s="99"/>
    </row>
    <row r="6721" spans="1:1" x14ac:dyDescent="0.2">
      <c r="A6721" s="99"/>
    </row>
    <row r="6722" spans="1:1" x14ac:dyDescent="0.2">
      <c r="A6722" s="99"/>
    </row>
    <row r="6723" spans="1:1" x14ac:dyDescent="0.2">
      <c r="A6723" s="99"/>
    </row>
    <row r="6724" spans="1:1" x14ac:dyDescent="0.2">
      <c r="A6724" s="99"/>
    </row>
    <row r="6725" spans="1:1" x14ac:dyDescent="0.2">
      <c r="A6725" s="99"/>
    </row>
    <row r="6726" spans="1:1" x14ac:dyDescent="0.2">
      <c r="A6726" s="99"/>
    </row>
    <row r="6727" spans="1:1" x14ac:dyDescent="0.2">
      <c r="A6727" s="99"/>
    </row>
    <row r="6728" spans="1:1" x14ac:dyDescent="0.2">
      <c r="A6728" s="99"/>
    </row>
    <row r="6729" spans="1:1" x14ac:dyDescent="0.2">
      <c r="A6729" s="99"/>
    </row>
    <row r="6730" spans="1:1" x14ac:dyDescent="0.2">
      <c r="A6730" s="99"/>
    </row>
    <row r="6731" spans="1:1" x14ac:dyDescent="0.2">
      <c r="A6731" s="99"/>
    </row>
    <row r="6732" spans="1:1" x14ac:dyDescent="0.2">
      <c r="A6732" s="99"/>
    </row>
    <row r="6733" spans="1:1" x14ac:dyDescent="0.2">
      <c r="A6733" s="99"/>
    </row>
    <row r="6734" spans="1:1" x14ac:dyDescent="0.2">
      <c r="A6734" s="99"/>
    </row>
    <row r="6735" spans="1:1" x14ac:dyDescent="0.2">
      <c r="A6735" s="99"/>
    </row>
    <row r="6736" spans="1:1" x14ac:dyDescent="0.2">
      <c r="A6736" s="99"/>
    </row>
    <row r="6737" spans="1:1" x14ac:dyDescent="0.2">
      <c r="A6737" s="99"/>
    </row>
    <row r="6738" spans="1:1" x14ac:dyDescent="0.2">
      <c r="A6738" s="99"/>
    </row>
    <row r="6739" spans="1:1" x14ac:dyDescent="0.2">
      <c r="A6739" s="99"/>
    </row>
    <row r="6740" spans="1:1" x14ac:dyDescent="0.2">
      <c r="A6740" s="99"/>
    </row>
    <row r="6741" spans="1:1" x14ac:dyDescent="0.2">
      <c r="A6741" s="99"/>
    </row>
    <row r="6742" spans="1:1" x14ac:dyDescent="0.2">
      <c r="A6742" s="99"/>
    </row>
    <row r="6743" spans="1:1" x14ac:dyDescent="0.2">
      <c r="A6743" s="99"/>
    </row>
    <row r="6744" spans="1:1" x14ac:dyDescent="0.2">
      <c r="A6744" s="99"/>
    </row>
    <row r="6745" spans="1:1" x14ac:dyDescent="0.2">
      <c r="A6745" s="99"/>
    </row>
    <row r="6746" spans="1:1" x14ac:dyDescent="0.2">
      <c r="A6746" s="99"/>
    </row>
    <row r="6747" spans="1:1" x14ac:dyDescent="0.2">
      <c r="A6747" s="99"/>
    </row>
    <row r="6748" spans="1:1" x14ac:dyDescent="0.2">
      <c r="A6748" s="99"/>
    </row>
    <row r="6749" spans="1:1" x14ac:dyDescent="0.2">
      <c r="A6749" s="99"/>
    </row>
    <row r="6750" spans="1:1" x14ac:dyDescent="0.2">
      <c r="A6750" s="99"/>
    </row>
    <row r="6751" spans="1:1" x14ac:dyDescent="0.2">
      <c r="A6751" s="99"/>
    </row>
    <row r="6752" spans="1:1" x14ac:dyDescent="0.2">
      <c r="A6752" s="99"/>
    </row>
    <row r="6753" spans="1:1" x14ac:dyDescent="0.2">
      <c r="A6753" s="99"/>
    </row>
    <row r="6754" spans="1:1" x14ac:dyDescent="0.2">
      <c r="A6754" s="99"/>
    </row>
    <row r="6755" spans="1:1" x14ac:dyDescent="0.2">
      <c r="A6755" s="99"/>
    </row>
    <row r="6756" spans="1:1" x14ac:dyDescent="0.2">
      <c r="A6756" s="99"/>
    </row>
    <row r="6757" spans="1:1" x14ac:dyDescent="0.2">
      <c r="A6757" s="99"/>
    </row>
    <row r="6758" spans="1:1" x14ac:dyDescent="0.2">
      <c r="A6758" s="99"/>
    </row>
    <row r="6759" spans="1:1" x14ac:dyDescent="0.2">
      <c r="A6759" s="99"/>
    </row>
    <row r="6760" spans="1:1" x14ac:dyDescent="0.2">
      <c r="A6760" s="99"/>
    </row>
    <row r="6761" spans="1:1" x14ac:dyDescent="0.2">
      <c r="A6761" s="99"/>
    </row>
    <row r="6762" spans="1:1" x14ac:dyDescent="0.2">
      <c r="A6762" s="99"/>
    </row>
    <row r="6763" spans="1:1" x14ac:dyDescent="0.2">
      <c r="A6763" s="99"/>
    </row>
    <row r="6764" spans="1:1" x14ac:dyDescent="0.2">
      <c r="A6764" s="99"/>
    </row>
    <row r="6765" spans="1:1" x14ac:dyDescent="0.2">
      <c r="A6765" s="99"/>
    </row>
    <row r="6766" spans="1:1" x14ac:dyDescent="0.2">
      <c r="A6766" s="99"/>
    </row>
    <row r="6767" spans="1:1" x14ac:dyDescent="0.2">
      <c r="A6767" s="99"/>
    </row>
    <row r="6768" spans="1:1" x14ac:dyDescent="0.2">
      <c r="A6768" s="99"/>
    </row>
    <row r="6769" spans="1:1" x14ac:dyDescent="0.2">
      <c r="A6769" s="99"/>
    </row>
    <row r="6770" spans="1:1" x14ac:dyDescent="0.2">
      <c r="A6770" s="99"/>
    </row>
    <row r="6771" spans="1:1" x14ac:dyDescent="0.2">
      <c r="A6771" s="99"/>
    </row>
    <row r="6772" spans="1:1" x14ac:dyDescent="0.2">
      <c r="A6772" s="99"/>
    </row>
    <row r="6773" spans="1:1" x14ac:dyDescent="0.2">
      <c r="A6773" s="99"/>
    </row>
    <row r="6774" spans="1:1" x14ac:dyDescent="0.2">
      <c r="A6774" s="99"/>
    </row>
    <row r="6775" spans="1:1" x14ac:dyDescent="0.2">
      <c r="A6775" s="99"/>
    </row>
    <row r="6776" spans="1:1" x14ac:dyDescent="0.2">
      <c r="A6776" s="99"/>
    </row>
    <row r="6777" spans="1:1" x14ac:dyDescent="0.2">
      <c r="A6777" s="99"/>
    </row>
    <row r="6778" spans="1:1" x14ac:dyDescent="0.2">
      <c r="A6778" s="99"/>
    </row>
    <row r="6779" spans="1:1" x14ac:dyDescent="0.2">
      <c r="A6779" s="99"/>
    </row>
    <row r="6780" spans="1:1" x14ac:dyDescent="0.2">
      <c r="A6780" s="99"/>
    </row>
    <row r="6781" spans="1:1" x14ac:dyDescent="0.2">
      <c r="A6781" s="99"/>
    </row>
    <row r="6782" spans="1:1" x14ac:dyDescent="0.2">
      <c r="A6782" s="99"/>
    </row>
    <row r="6783" spans="1:1" x14ac:dyDescent="0.2">
      <c r="A6783" s="99"/>
    </row>
    <row r="6784" spans="1:1" x14ac:dyDescent="0.2">
      <c r="A6784" s="99"/>
    </row>
    <row r="6785" spans="1:1" x14ac:dyDescent="0.2">
      <c r="A6785" s="99"/>
    </row>
    <row r="6786" spans="1:1" x14ac:dyDescent="0.2">
      <c r="A6786" s="99"/>
    </row>
    <row r="6787" spans="1:1" x14ac:dyDescent="0.2">
      <c r="A6787" s="99"/>
    </row>
    <row r="6788" spans="1:1" x14ac:dyDescent="0.2">
      <c r="A6788" s="99"/>
    </row>
    <row r="6789" spans="1:1" x14ac:dyDescent="0.2">
      <c r="A6789" s="99"/>
    </row>
    <row r="6790" spans="1:1" x14ac:dyDescent="0.2">
      <c r="A6790" s="99"/>
    </row>
    <row r="6791" spans="1:1" x14ac:dyDescent="0.2">
      <c r="A6791" s="99"/>
    </row>
    <row r="6792" spans="1:1" x14ac:dyDescent="0.2">
      <c r="A6792" s="99"/>
    </row>
    <row r="6793" spans="1:1" x14ac:dyDescent="0.2">
      <c r="A6793" s="99"/>
    </row>
    <row r="6794" spans="1:1" x14ac:dyDescent="0.2">
      <c r="A6794" s="99"/>
    </row>
    <row r="6795" spans="1:1" x14ac:dyDescent="0.2">
      <c r="A6795" s="99"/>
    </row>
    <row r="6796" spans="1:1" x14ac:dyDescent="0.2">
      <c r="A6796" s="99"/>
    </row>
    <row r="6797" spans="1:1" x14ac:dyDescent="0.2">
      <c r="A6797" s="99"/>
    </row>
    <row r="6798" spans="1:1" x14ac:dyDescent="0.2">
      <c r="A6798" s="99"/>
    </row>
    <row r="6799" spans="1:1" x14ac:dyDescent="0.2">
      <c r="A6799" s="99"/>
    </row>
    <row r="6800" spans="1:1" x14ac:dyDescent="0.2">
      <c r="A6800" s="99"/>
    </row>
    <row r="6801" spans="1:1" x14ac:dyDescent="0.2">
      <c r="A6801" s="99"/>
    </row>
    <row r="6802" spans="1:1" x14ac:dyDescent="0.2">
      <c r="A6802" s="99"/>
    </row>
    <row r="6803" spans="1:1" x14ac:dyDescent="0.2">
      <c r="A6803" s="99"/>
    </row>
    <row r="6804" spans="1:1" x14ac:dyDescent="0.2">
      <c r="A6804" s="99"/>
    </row>
    <row r="6805" spans="1:1" x14ac:dyDescent="0.2">
      <c r="A6805" s="99"/>
    </row>
    <row r="6806" spans="1:1" x14ac:dyDescent="0.2">
      <c r="A6806" s="99"/>
    </row>
    <row r="6807" spans="1:1" x14ac:dyDescent="0.2">
      <c r="A6807" s="99"/>
    </row>
    <row r="6808" spans="1:1" x14ac:dyDescent="0.2">
      <c r="A6808" s="99"/>
    </row>
    <row r="6809" spans="1:1" x14ac:dyDescent="0.2">
      <c r="A6809" s="99"/>
    </row>
    <row r="6810" spans="1:1" x14ac:dyDescent="0.2">
      <c r="A6810" s="99"/>
    </row>
    <row r="6811" spans="1:1" x14ac:dyDescent="0.2">
      <c r="A6811" s="99"/>
    </row>
    <row r="6812" spans="1:1" x14ac:dyDescent="0.2">
      <c r="A6812" s="99"/>
    </row>
    <row r="6813" spans="1:1" x14ac:dyDescent="0.2">
      <c r="A6813" s="99"/>
    </row>
    <row r="6814" spans="1:1" x14ac:dyDescent="0.2">
      <c r="A6814" s="99"/>
    </row>
    <row r="6815" spans="1:1" x14ac:dyDescent="0.2">
      <c r="A6815" s="99"/>
    </row>
    <row r="6816" spans="1:1" x14ac:dyDescent="0.2">
      <c r="A6816" s="99"/>
    </row>
    <row r="6817" spans="1:1" x14ac:dyDescent="0.2">
      <c r="A6817" s="99"/>
    </row>
    <row r="6818" spans="1:1" x14ac:dyDescent="0.2">
      <c r="A6818" s="99"/>
    </row>
    <row r="6819" spans="1:1" x14ac:dyDescent="0.2">
      <c r="A6819" s="99"/>
    </row>
    <row r="6820" spans="1:1" x14ac:dyDescent="0.2">
      <c r="A6820" s="99"/>
    </row>
    <row r="6821" spans="1:1" x14ac:dyDescent="0.2">
      <c r="A6821" s="99"/>
    </row>
    <row r="6822" spans="1:1" x14ac:dyDescent="0.2">
      <c r="A6822" s="99"/>
    </row>
    <row r="6823" spans="1:1" x14ac:dyDescent="0.2">
      <c r="A6823" s="99"/>
    </row>
    <row r="6824" spans="1:1" x14ac:dyDescent="0.2">
      <c r="A6824" s="99"/>
    </row>
    <row r="6825" spans="1:1" x14ac:dyDescent="0.2">
      <c r="A6825" s="99"/>
    </row>
    <row r="6826" spans="1:1" x14ac:dyDescent="0.2">
      <c r="A6826" s="99"/>
    </row>
    <row r="6827" spans="1:1" x14ac:dyDescent="0.2">
      <c r="A6827" s="99"/>
    </row>
    <row r="6828" spans="1:1" x14ac:dyDescent="0.2">
      <c r="A6828" s="99"/>
    </row>
    <row r="6829" spans="1:1" x14ac:dyDescent="0.2">
      <c r="A6829" s="99"/>
    </row>
    <row r="6830" spans="1:1" x14ac:dyDescent="0.2">
      <c r="A6830" s="99"/>
    </row>
    <row r="6831" spans="1:1" x14ac:dyDescent="0.2">
      <c r="A6831" s="99"/>
    </row>
    <row r="6832" spans="1:1" x14ac:dyDescent="0.2">
      <c r="A6832" s="99"/>
    </row>
    <row r="6833" spans="1:1" x14ac:dyDescent="0.2">
      <c r="A6833" s="99"/>
    </row>
    <row r="6834" spans="1:1" x14ac:dyDescent="0.2">
      <c r="A6834" s="99"/>
    </row>
    <row r="6835" spans="1:1" x14ac:dyDescent="0.2">
      <c r="A6835" s="99"/>
    </row>
    <row r="6836" spans="1:1" x14ac:dyDescent="0.2">
      <c r="A6836" s="99"/>
    </row>
    <row r="6837" spans="1:1" x14ac:dyDescent="0.2">
      <c r="A6837" s="99"/>
    </row>
    <row r="6838" spans="1:1" x14ac:dyDescent="0.2">
      <c r="A6838" s="99"/>
    </row>
    <row r="6839" spans="1:1" x14ac:dyDescent="0.2">
      <c r="A6839" s="99"/>
    </row>
    <row r="6840" spans="1:1" x14ac:dyDescent="0.2">
      <c r="A6840" s="99"/>
    </row>
    <row r="6841" spans="1:1" x14ac:dyDescent="0.2">
      <c r="A6841" s="99"/>
    </row>
    <row r="6842" spans="1:1" x14ac:dyDescent="0.2">
      <c r="A6842" s="99"/>
    </row>
    <row r="6843" spans="1:1" x14ac:dyDescent="0.2">
      <c r="A6843" s="99"/>
    </row>
    <row r="6844" spans="1:1" x14ac:dyDescent="0.2">
      <c r="A6844" s="99"/>
    </row>
    <row r="6845" spans="1:1" x14ac:dyDescent="0.2">
      <c r="A6845" s="99"/>
    </row>
    <row r="6846" spans="1:1" x14ac:dyDescent="0.2">
      <c r="A6846" s="99"/>
    </row>
    <row r="6847" spans="1:1" x14ac:dyDescent="0.2">
      <c r="A6847" s="99"/>
    </row>
    <row r="6848" spans="1:1" x14ac:dyDescent="0.2">
      <c r="A6848" s="99"/>
    </row>
    <row r="6849" spans="1:1" x14ac:dyDescent="0.2">
      <c r="A6849" s="99"/>
    </row>
    <row r="6850" spans="1:1" x14ac:dyDescent="0.2">
      <c r="A6850" s="99"/>
    </row>
    <row r="6851" spans="1:1" x14ac:dyDescent="0.2">
      <c r="A6851" s="99"/>
    </row>
    <row r="6852" spans="1:1" x14ac:dyDescent="0.2">
      <c r="A6852" s="99"/>
    </row>
    <row r="6853" spans="1:1" x14ac:dyDescent="0.2">
      <c r="A6853" s="99"/>
    </row>
    <row r="6854" spans="1:1" x14ac:dyDescent="0.2">
      <c r="A6854" s="99"/>
    </row>
    <row r="6855" spans="1:1" x14ac:dyDescent="0.2">
      <c r="A6855" s="99"/>
    </row>
    <row r="6856" spans="1:1" x14ac:dyDescent="0.2">
      <c r="A6856" s="99"/>
    </row>
    <row r="6857" spans="1:1" x14ac:dyDescent="0.2">
      <c r="A6857" s="99"/>
    </row>
    <row r="6858" spans="1:1" x14ac:dyDescent="0.2">
      <c r="A6858" s="99"/>
    </row>
    <row r="6859" spans="1:1" x14ac:dyDescent="0.2">
      <c r="A6859" s="99"/>
    </row>
    <row r="6860" spans="1:1" x14ac:dyDescent="0.2">
      <c r="A6860" s="99"/>
    </row>
    <row r="6861" spans="1:1" x14ac:dyDescent="0.2">
      <c r="A6861" s="99"/>
    </row>
    <row r="6862" spans="1:1" x14ac:dyDescent="0.2">
      <c r="A6862" s="99"/>
    </row>
    <row r="6863" spans="1:1" x14ac:dyDescent="0.2">
      <c r="A6863" s="99"/>
    </row>
    <row r="6864" spans="1:1" x14ac:dyDescent="0.2">
      <c r="A6864" s="99"/>
    </row>
    <row r="6865" spans="1:1" x14ac:dyDescent="0.2">
      <c r="A6865" s="99"/>
    </row>
    <row r="6866" spans="1:1" x14ac:dyDescent="0.2">
      <c r="A6866" s="99"/>
    </row>
    <row r="6867" spans="1:1" x14ac:dyDescent="0.2">
      <c r="A6867" s="99"/>
    </row>
    <row r="6868" spans="1:1" x14ac:dyDescent="0.2">
      <c r="A6868" s="99"/>
    </row>
    <row r="6869" spans="1:1" x14ac:dyDescent="0.2">
      <c r="A6869" s="99"/>
    </row>
    <row r="6870" spans="1:1" x14ac:dyDescent="0.2">
      <c r="A6870" s="99"/>
    </row>
    <row r="6871" spans="1:1" x14ac:dyDescent="0.2">
      <c r="A6871" s="99"/>
    </row>
    <row r="6872" spans="1:1" x14ac:dyDescent="0.2">
      <c r="A6872" s="99"/>
    </row>
    <row r="6873" spans="1:1" x14ac:dyDescent="0.2">
      <c r="A6873" s="99"/>
    </row>
    <row r="6874" spans="1:1" x14ac:dyDescent="0.2">
      <c r="A6874" s="99"/>
    </row>
    <row r="6875" spans="1:1" x14ac:dyDescent="0.2">
      <c r="A6875" s="99"/>
    </row>
    <row r="6876" spans="1:1" x14ac:dyDescent="0.2">
      <c r="A6876" s="99"/>
    </row>
    <row r="6877" spans="1:1" x14ac:dyDescent="0.2">
      <c r="A6877" s="99"/>
    </row>
    <row r="6878" spans="1:1" x14ac:dyDescent="0.2">
      <c r="A6878" s="99"/>
    </row>
    <row r="6879" spans="1:1" x14ac:dyDescent="0.2">
      <c r="A6879" s="99"/>
    </row>
    <row r="6880" spans="1:1" x14ac:dyDescent="0.2">
      <c r="A6880" s="99"/>
    </row>
    <row r="6881" spans="1:1" x14ac:dyDescent="0.2">
      <c r="A6881" s="99"/>
    </row>
    <row r="6882" spans="1:1" x14ac:dyDescent="0.2">
      <c r="A6882" s="99"/>
    </row>
    <row r="6883" spans="1:1" x14ac:dyDescent="0.2">
      <c r="A6883" s="99"/>
    </row>
    <row r="6884" spans="1:1" x14ac:dyDescent="0.2">
      <c r="A6884" s="99"/>
    </row>
    <row r="6885" spans="1:1" x14ac:dyDescent="0.2">
      <c r="A6885" s="99"/>
    </row>
    <row r="6886" spans="1:1" x14ac:dyDescent="0.2">
      <c r="A6886" s="99"/>
    </row>
    <row r="6887" spans="1:1" x14ac:dyDescent="0.2">
      <c r="A6887" s="99"/>
    </row>
    <row r="6888" spans="1:1" x14ac:dyDescent="0.2">
      <c r="A6888" s="99"/>
    </row>
    <row r="6889" spans="1:1" x14ac:dyDescent="0.2">
      <c r="A6889" s="99"/>
    </row>
    <row r="6890" spans="1:1" x14ac:dyDescent="0.2">
      <c r="A6890" s="99"/>
    </row>
    <row r="6891" spans="1:1" x14ac:dyDescent="0.2">
      <c r="A6891" s="99"/>
    </row>
    <row r="6892" spans="1:1" x14ac:dyDescent="0.2">
      <c r="A6892" s="99"/>
    </row>
    <row r="6893" spans="1:1" x14ac:dyDescent="0.2">
      <c r="A6893" s="99"/>
    </row>
    <row r="6894" spans="1:1" x14ac:dyDescent="0.2">
      <c r="A6894" s="99"/>
    </row>
    <row r="6895" spans="1:1" x14ac:dyDescent="0.2">
      <c r="A6895" s="99"/>
    </row>
    <row r="6896" spans="1:1" x14ac:dyDescent="0.2">
      <c r="A6896" s="99"/>
    </row>
    <row r="6897" spans="1:1" x14ac:dyDescent="0.2">
      <c r="A6897" s="99"/>
    </row>
    <row r="6898" spans="1:1" x14ac:dyDescent="0.2">
      <c r="A6898" s="99"/>
    </row>
    <row r="6899" spans="1:1" x14ac:dyDescent="0.2">
      <c r="A6899" s="99"/>
    </row>
    <row r="6900" spans="1:1" x14ac:dyDescent="0.2">
      <c r="A6900" s="99"/>
    </row>
    <row r="6901" spans="1:1" x14ac:dyDescent="0.2">
      <c r="A6901" s="99"/>
    </row>
    <row r="6902" spans="1:1" x14ac:dyDescent="0.2">
      <c r="A6902" s="99"/>
    </row>
    <row r="6903" spans="1:1" x14ac:dyDescent="0.2">
      <c r="A6903" s="99"/>
    </row>
    <row r="6904" spans="1:1" x14ac:dyDescent="0.2">
      <c r="A6904" s="99"/>
    </row>
    <row r="6905" spans="1:1" x14ac:dyDescent="0.2">
      <c r="A6905" s="99"/>
    </row>
    <row r="6906" spans="1:1" x14ac:dyDescent="0.2">
      <c r="A6906" s="99"/>
    </row>
    <row r="6907" spans="1:1" x14ac:dyDescent="0.2">
      <c r="A6907" s="99"/>
    </row>
    <row r="6908" spans="1:1" x14ac:dyDescent="0.2">
      <c r="A6908" s="99"/>
    </row>
    <row r="6909" spans="1:1" x14ac:dyDescent="0.2">
      <c r="A6909" s="99"/>
    </row>
    <row r="6910" spans="1:1" x14ac:dyDescent="0.2">
      <c r="A6910" s="99"/>
    </row>
    <row r="6911" spans="1:1" x14ac:dyDescent="0.2">
      <c r="A6911" s="99"/>
    </row>
    <row r="6912" spans="1:1" x14ac:dyDescent="0.2">
      <c r="A6912" s="99"/>
    </row>
    <row r="6913" spans="1:1" x14ac:dyDescent="0.2">
      <c r="A6913" s="99"/>
    </row>
    <row r="6914" spans="1:1" x14ac:dyDescent="0.2">
      <c r="A6914" s="99"/>
    </row>
    <row r="6915" spans="1:1" x14ac:dyDescent="0.2">
      <c r="A6915" s="99"/>
    </row>
    <row r="6916" spans="1:1" x14ac:dyDescent="0.2">
      <c r="A6916" s="99"/>
    </row>
    <row r="6917" spans="1:1" x14ac:dyDescent="0.2">
      <c r="A6917" s="99"/>
    </row>
    <row r="6918" spans="1:1" x14ac:dyDescent="0.2">
      <c r="A6918" s="99"/>
    </row>
    <row r="6919" spans="1:1" x14ac:dyDescent="0.2">
      <c r="A6919" s="99"/>
    </row>
    <row r="6920" spans="1:1" x14ac:dyDescent="0.2">
      <c r="A6920" s="99"/>
    </row>
    <row r="6921" spans="1:1" x14ac:dyDescent="0.2">
      <c r="A6921" s="99"/>
    </row>
    <row r="6922" spans="1:1" x14ac:dyDescent="0.2">
      <c r="A6922" s="99"/>
    </row>
    <row r="6923" spans="1:1" x14ac:dyDescent="0.2">
      <c r="A6923" s="99"/>
    </row>
    <row r="6924" spans="1:1" x14ac:dyDescent="0.2">
      <c r="A6924" s="99"/>
    </row>
    <row r="6925" spans="1:1" x14ac:dyDescent="0.2">
      <c r="A6925" s="99"/>
    </row>
    <row r="6926" spans="1:1" x14ac:dyDescent="0.2">
      <c r="A6926" s="99"/>
    </row>
    <row r="6927" spans="1:1" x14ac:dyDescent="0.2">
      <c r="A6927" s="99"/>
    </row>
    <row r="6928" spans="1:1" x14ac:dyDescent="0.2">
      <c r="A6928" s="99"/>
    </row>
    <row r="6929" spans="1:1" x14ac:dyDescent="0.2">
      <c r="A6929" s="99"/>
    </row>
    <row r="6930" spans="1:1" x14ac:dyDescent="0.2">
      <c r="A6930" s="99"/>
    </row>
    <row r="6931" spans="1:1" x14ac:dyDescent="0.2">
      <c r="A6931" s="99"/>
    </row>
    <row r="6932" spans="1:1" x14ac:dyDescent="0.2">
      <c r="A6932" s="99"/>
    </row>
    <row r="6933" spans="1:1" x14ac:dyDescent="0.2">
      <c r="A6933" s="99"/>
    </row>
    <row r="6934" spans="1:1" x14ac:dyDescent="0.2">
      <c r="A6934" s="99"/>
    </row>
    <row r="6935" spans="1:1" x14ac:dyDescent="0.2">
      <c r="A6935" s="99"/>
    </row>
    <row r="6936" spans="1:1" x14ac:dyDescent="0.2">
      <c r="A6936" s="99"/>
    </row>
    <row r="6937" spans="1:1" x14ac:dyDescent="0.2">
      <c r="A6937" s="99"/>
    </row>
    <row r="6938" spans="1:1" x14ac:dyDescent="0.2">
      <c r="A6938" s="99"/>
    </row>
    <row r="6939" spans="1:1" x14ac:dyDescent="0.2">
      <c r="A6939" s="99"/>
    </row>
    <row r="6940" spans="1:1" x14ac:dyDescent="0.2">
      <c r="A6940" s="99"/>
    </row>
    <row r="6941" spans="1:1" x14ac:dyDescent="0.2">
      <c r="A6941" s="99"/>
    </row>
    <row r="6942" spans="1:1" x14ac:dyDescent="0.2">
      <c r="A6942" s="99"/>
    </row>
    <row r="6943" spans="1:1" x14ac:dyDescent="0.2">
      <c r="A6943" s="99"/>
    </row>
    <row r="6944" spans="1:1" x14ac:dyDescent="0.2">
      <c r="A6944" s="99"/>
    </row>
    <row r="6945" spans="1:1" x14ac:dyDescent="0.2">
      <c r="A6945" s="99"/>
    </row>
    <row r="6946" spans="1:1" x14ac:dyDescent="0.2">
      <c r="A6946" s="99"/>
    </row>
    <row r="6947" spans="1:1" x14ac:dyDescent="0.2">
      <c r="A6947" s="99"/>
    </row>
    <row r="6948" spans="1:1" x14ac:dyDescent="0.2">
      <c r="A6948" s="99"/>
    </row>
    <row r="6949" spans="1:1" x14ac:dyDescent="0.2">
      <c r="A6949" s="99"/>
    </row>
    <row r="6950" spans="1:1" x14ac:dyDescent="0.2">
      <c r="A6950" s="99"/>
    </row>
    <row r="6951" spans="1:1" x14ac:dyDescent="0.2">
      <c r="A6951" s="99"/>
    </row>
    <row r="6952" spans="1:1" x14ac:dyDescent="0.2">
      <c r="A6952" s="99"/>
    </row>
    <row r="6953" spans="1:1" x14ac:dyDescent="0.2">
      <c r="A6953" s="99"/>
    </row>
    <row r="6954" spans="1:1" x14ac:dyDescent="0.2">
      <c r="A6954" s="99"/>
    </row>
    <row r="6955" spans="1:1" x14ac:dyDescent="0.2">
      <c r="A6955" s="99"/>
    </row>
    <row r="6956" spans="1:1" x14ac:dyDescent="0.2">
      <c r="A6956" s="99"/>
    </row>
    <row r="6957" spans="1:1" x14ac:dyDescent="0.2">
      <c r="A6957" s="99"/>
    </row>
    <row r="6958" spans="1:1" x14ac:dyDescent="0.2">
      <c r="A6958" s="99"/>
    </row>
    <row r="6959" spans="1:1" x14ac:dyDescent="0.2">
      <c r="A6959" s="99"/>
    </row>
    <row r="6960" spans="1:1" x14ac:dyDescent="0.2">
      <c r="A6960" s="99"/>
    </row>
    <row r="6961" spans="1:1" x14ac:dyDescent="0.2">
      <c r="A6961" s="99"/>
    </row>
    <row r="6962" spans="1:1" x14ac:dyDescent="0.2">
      <c r="A6962" s="99"/>
    </row>
    <row r="6963" spans="1:1" x14ac:dyDescent="0.2">
      <c r="A6963" s="99"/>
    </row>
    <row r="6964" spans="1:1" x14ac:dyDescent="0.2">
      <c r="A6964" s="99"/>
    </row>
    <row r="6965" spans="1:1" x14ac:dyDescent="0.2">
      <c r="A6965" s="99"/>
    </row>
    <row r="6966" spans="1:1" x14ac:dyDescent="0.2">
      <c r="A6966" s="99"/>
    </row>
    <row r="6967" spans="1:1" x14ac:dyDescent="0.2">
      <c r="A6967" s="99"/>
    </row>
    <row r="6968" spans="1:1" x14ac:dyDescent="0.2">
      <c r="A6968" s="99"/>
    </row>
    <row r="6969" spans="1:1" x14ac:dyDescent="0.2">
      <c r="A6969" s="99"/>
    </row>
    <row r="6970" spans="1:1" x14ac:dyDescent="0.2">
      <c r="A6970" s="99"/>
    </row>
    <row r="6971" spans="1:1" x14ac:dyDescent="0.2">
      <c r="A6971" s="99"/>
    </row>
    <row r="6972" spans="1:1" x14ac:dyDescent="0.2">
      <c r="A6972" s="99"/>
    </row>
    <row r="6973" spans="1:1" x14ac:dyDescent="0.2">
      <c r="A6973" s="99"/>
    </row>
    <row r="6974" spans="1:1" x14ac:dyDescent="0.2">
      <c r="A6974" s="99"/>
    </row>
    <row r="6975" spans="1:1" x14ac:dyDescent="0.2">
      <c r="A6975" s="99"/>
    </row>
    <row r="6976" spans="1:1" x14ac:dyDescent="0.2">
      <c r="A6976" s="99"/>
    </row>
    <row r="6977" spans="1:1" x14ac:dyDescent="0.2">
      <c r="A6977" s="99"/>
    </row>
    <row r="6978" spans="1:1" x14ac:dyDescent="0.2">
      <c r="A6978" s="99"/>
    </row>
    <row r="6979" spans="1:1" x14ac:dyDescent="0.2">
      <c r="A6979" s="99"/>
    </row>
    <row r="6980" spans="1:1" x14ac:dyDescent="0.2">
      <c r="A6980" s="99"/>
    </row>
    <row r="6981" spans="1:1" x14ac:dyDescent="0.2">
      <c r="A6981" s="99"/>
    </row>
    <row r="6982" spans="1:1" x14ac:dyDescent="0.2">
      <c r="A6982" s="99"/>
    </row>
    <row r="6983" spans="1:1" x14ac:dyDescent="0.2">
      <c r="A6983" s="99"/>
    </row>
    <row r="6984" spans="1:1" x14ac:dyDescent="0.2">
      <c r="A6984" s="99"/>
    </row>
    <row r="6985" spans="1:1" x14ac:dyDescent="0.2">
      <c r="A6985" s="99"/>
    </row>
    <row r="6986" spans="1:1" x14ac:dyDescent="0.2">
      <c r="A6986" s="99"/>
    </row>
    <row r="6987" spans="1:1" x14ac:dyDescent="0.2">
      <c r="A6987" s="99"/>
    </row>
    <row r="6988" spans="1:1" x14ac:dyDescent="0.2">
      <c r="A6988" s="99"/>
    </row>
    <row r="6989" spans="1:1" x14ac:dyDescent="0.2">
      <c r="A6989" s="99"/>
    </row>
    <row r="6990" spans="1:1" x14ac:dyDescent="0.2">
      <c r="A6990" s="99"/>
    </row>
    <row r="6991" spans="1:1" x14ac:dyDescent="0.2">
      <c r="A6991" s="99"/>
    </row>
    <row r="6992" spans="1:1" x14ac:dyDescent="0.2">
      <c r="A6992" s="99"/>
    </row>
    <row r="6993" spans="1:1" x14ac:dyDescent="0.2">
      <c r="A6993" s="99"/>
    </row>
    <row r="6994" spans="1:1" x14ac:dyDescent="0.2">
      <c r="A6994" s="99"/>
    </row>
    <row r="6995" spans="1:1" x14ac:dyDescent="0.2">
      <c r="A6995" s="99"/>
    </row>
    <row r="6996" spans="1:1" x14ac:dyDescent="0.2">
      <c r="A6996" s="99"/>
    </row>
    <row r="6997" spans="1:1" x14ac:dyDescent="0.2">
      <c r="A6997" s="99"/>
    </row>
    <row r="6998" spans="1:1" x14ac:dyDescent="0.2">
      <c r="A6998" s="99"/>
    </row>
    <row r="6999" spans="1:1" x14ac:dyDescent="0.2">
      <c r="A6999" s="99"/>
    </row>
    <row r="7000" spans="1:1" x14ac:dyDescent="0.2">
      <c r="A7000" s="99"/>
    </row>
    <row r="7001" spans="1:1" x14ac:dyDescent="0.2">
      <c r="A7001" s="99"/>
    </row>
    <row r="7002" spans="1:1" x14ac:dyDescent="0.2">
      <c r="A7002" s="99"/>
    </row>
    <row r="7003" spans="1:1" x14ac:dyDescent="0.2">
      <c r="A7003" s="99"/>
    </row>
    <row r="7004" spans="1:1" x14ac:dyDescent="0.2">
      <c r="A7004" s="99"/>
    </row>
    <row r="7005" spans="1:1" x14ac:dyDescent="0.2">
      <c r="A7005" s="99"/>
    </row>
    <row r="7006" spans="1:1" x14ac:dyDescent="0.2">
      <c r="A7006" s="99"/>
    </row>
    <row r="7007" spans="1:1" x14ac:dyDescent="0.2">
      <c r="A7007" s="99"/>
    </row>
    <row r="7008" spans="1:1" x14ac:dyDescent="0.2">
      <c r="A7008" s="99"/>
    </row>
    <row r="7009" spans="1:1" x14ac:dyDescent="0.2">
      <c r="A7009" s="99"/>
    </row>
    <row r="7010" spans="1:1" x14ac:dyDescent="0.2">
      <c r="A7010" s="99"/>
    </row>
    <row r="7011" spans="1:1" x14ac:dyDescent="0.2">
      <c r="A7011" s="99"/>
    </row>
    <row r="7012" spans="1:1" x14ac:dyDescent="0.2">
      <c r="A7012" s="99"/>
    </row>
    <row r="7013" spans="1:1" x14ac:dyDescent="0.2">
      <c r="A7013" s="99"/>
    </row>
    <row r="7014" spans="1:1" x14ac:dyDescent="0.2">
      <c r="A7014" s="99"/>
    </row>
    <row r="7015" spans="1:1" x14ac:dyDescent="0.2">
      <c r="A7015" s="99"/>
    </row>
    <row r="7016" spans="1:1" x14ac:dyDescent="0.2">
      <c r="A7016" s="99"/>
    </row>
    <row r="7017" spans="1:1" x14ac:dyDescent="0.2">
      <c r="A7017" s="99"/>
    </row>
    <row r="7018" spans="1:1" x14ac:dyDescent="0.2">
      <c r="A7018" s="99"/>
    </row>
    <row r="7019" spans="1:1" x14ac:dyDescent="0.2">
      <c r="A7019" s="99"/>
    </row>
    <row r="7020" spans="1:1" x14ac:dyDescent="0.2">
      <c r="A7020" s="99"/>
    </row>
    <row r="7021" spans="1:1" x14ac:dyDescent="0.2">
      <c r="A7021" s="99"/>
    </row>
    <row r="7022" spans="1:1" x14ac:dyDescent="0.2">
      <c r="A7022" s="99"/>
    </row>
    <row r="7023" spans="1:1" x14ac:dyDescent="0.2">
      <c r="A7023" s="99"/>
    </row>
    <row r="7024" spans="1:1" x14ac:dyDescent="0.2">
      <c r="A7024" s="99"/>
    </row>
    <row r="7025" spans="1:1" x14ac:dyDescent="0.2">
      <c r="A7025" s="99"/>
    </row>
    <row r="7026" spans="1:1" x14ac:dyDescent="0.2">
      <c r="A7026" s="99"/>
    </row>
    <row r="7027" spans="1:1" x14ac:dyDescent="0.2">
      <c r="A7027" s="99"/>
    </row>
    <row r="7028" spans="1:1" x14ac:dyDescent="0.2">
      <c r="A7028" s="99"/>
    </row>
    <row r="7029" spans="1:1" x14ac:dyDescent="0.2">
      <c r="A7029" s="99"/>
    </row>
    <row r="7030" spans="1:1" x14ac:dyDescent="0.2">
      <c r="A7030" s="99"/>
    </row>
    <row r="7031" spans="1:1" x14ac:dyDescent="0.2">
      <c r="A7031" s="99"/>
    </row>
    <row r="7032" spans="1:1" x14ac:dyDescent="0.2">
      <c r="A7032" s="99"/>
    </row>
    <row r="7033" spans="1:1" x14ac:dyDescent="0.2">
      <c r="A7033" s="99"/>
    </row>
    <row r="7034" spans="1:1" x14ac:dyDescent="0.2">
      <c r="A7034" s="99"/>
    </row>
    <row r="7035" spans="1:1" x14ac:dyDescent="0.2">
      <c r="A7035" s="99"/>
    </row>
    <row r="7036" spans="1:1" x14ac:dyDescent="0.2">
      <c r="A7036" s="99"/>
    </row>
    <row r="7037" spans="1:1" x14ac:dyDescent="0.2">
      <c r="A7037" s="99"/>
    </row>
    <row r="7038" spans="1:1" x14ac:dyDescent="0.2">
      <c r="A7038" s="99"/>
    </row>
    <row r="7039" spans="1:1" x14ac:dyDescent="0.2">
      <c r="A7039" s="99"/>
    </row>
    <row r="7040" spans="1:1" x14ac:dyDescent="0.2">
      <c r="A7040" s="99"/>
    </row>
    <row r="7041" spans="1:1" x14ac:dyDescent="0.2">
      <c r="A7041" s="99"/>
    </row>
    <row r="7042" spans="1:1" x14ac:dyDescent="0.2">
      <c r="A7042" s="99"/>
    </row>
    <row r="7043" spans="1:1" x14ac:dyDescent="0.2">
      <c r="A7043" s="99"/>
    </row>
    <row r="7044" spans="1:1" x14ac:dyDescent="0.2">
      <c r="A7044" s="99"/>
    </row>
    <row r="7045" spans="1:1" x14ac:dyDescent="0.2">
      <c r="A7045" s="99"/>
    </row>
    <row r="7046" spans="1:1" x14ac:dyDescent="0.2">
      <c r="A7046" s="99"/>
    </row>
    <row r="7047" spans="1:1" x14ac:dyDescent="0.2">
      <c r="A7047" s="99"/>
    </row>
    <row r="7048" spans="1:1" x14ac:dyDescent="0.2">
      <c r="A7048" s="99"/>
    </row>
    <row r="7049" spans="1:1" x14ac:dyDescent="0.2">
      <c r="A7049" s="99"/>
    </row>
    <row r="7050" spans="1:1" x14ac:dyDescent="0.2">
      <c r="A7050" s="99"/>
    </row>
    <row r="7051" spans="1:1" x14ac:dyDescent="0.2">
      <c r="A7051" s="99"/>
    </row>
    <row r="7052" spans="1:1" x14ac:dyDescent="0.2">
      <c r="A7052" s="99"/>
    </row>
    <row r="7053" spans="1:1" x14ac:dyDescent="0.2">
      <c r="A7053" s="99"/>
    </row>
    <row r="7054" spans="1:1" x14ac:dyDescent="0.2">
      <c r="A7054" s="99"/>
    </row>
    <row r="7055" spans="1:1" x14ac:dyDescent="0.2">
      <c r="A7055" s="99"/>
    </row>
    <row r="7056" spans="1:1" x14ac:dyDescent="0.2">
      <c r="A7056" s="99"/>
    </row>
    <row r="7057" spans="1:1" x14ac:dyDescent="0.2">
      <c r="A7057" s="99"/>
    </row>
    <row r="7058" spans="1:1" x14ac:dyDescent="0.2">
      <c r="A7058" s="99"/>
    </row>
    <row r="7059" spans="1:1" x14ac:dyDescent="0.2">
      <c r="A7059" s="99"/>
    </row>
    <row r="7060" spans="1:1" x14ac:dyDescent="0.2">
      <c r="A7060" s="99"/>
    </row>
    <row r="7061" spans="1:1" x14ac:dyDescent="0.2">
      <c r="A7061" s="99"/>
    </row>
    <row r="7062" spans="1:1" x14ac:dyDescent="0.2">
      <c r="A7062" s="99"/>
    </row>
    <row r="7063" spans="1:1" x14ac:dyDescent="0.2">
      <c r="A7063" s="99"/>
    </row>
    <row r="7064" spans="1:1" x14ac:dyDescent="0.2">
      <c r="A7064" s="99"/>
    </row>
    <row r="7065" spans="1:1" x14ac:dyDescent="0.2">
      <c r="A7065" s="99"/>
    </row>
    <row r="7066" spans="1:1" x14ac:dyDescent="0.2">
      <c r="A7066" s="99"/>
    </row>
    <row r="7067" spans="1:1" x14ac:dyDescent="0.2">
      <c r="A7067" s="99"/>
    </row>
    <row r="7068" spans="1:1" x14ac:dyDescent="0.2">
      <c r="A7068" s="99"/>
    </row>
    <row r="7069" spans="1:1" x14ac:dyDescent="0.2">
      <c r="A7069" s="99"/>
    </row>
    <row r="7070" spans="1:1" x14ac:dyDescent="0.2">
      <c r="A7070" s="99"/>
    </row>
    <row r="7071" spans="1:1" x14ac:dyDescent="0.2">
      <c r="A7071" s="99"/>
    </row>
    <row r="7072" spans="1:1" x14ac:dyDescent="0.2">
      <c r="A7072" s="99"/>
    </row>
    <row r="7073" spans="1:1" x14ac:dyDescent="0.2">
      <c r="A7073" s="99"/>
    </row>
    <row r="7074" spans="1:1" x14ac:dyDescent="0.2">
      <c r="A7074" s="99"/>
    </row>
    <row r="7075" spans="1:1" x14ac:dyDescent="0.2">
      <c r="A7075" s="99"/>
    </row>
    <row r="7076" spans="1:1" x14ac:dyDescent="0.2">
      <c r="A7076" s="99"/>
    </row>
    <row r="7077" spans="1:1" x14ac:dyDescent="0.2">
      <c r="A7077" s="99"/>
    </row>
    <row r="7078" spans="1:1" x14ac:dyDescent="0.2">
      <c r="A7078" s="99"/>
    </row>
    <row r="7079" spans="1:1" x14ac:dyDescent="0.2">
      <c r="A7079" s="99"/>
    </row>
    <row r="7080" spans="1:1" x14ac:dyDescent="0.2">
      <c r="A7080" s="99"/>
    </row>
    <row r="7081" spans="1:1" x14ac:dyDescent="0.2">
      <c r="A7081" s="99"/>
    </row>
    <row r="7082" spans="1:1" x14ac:dyDescent="0.2">
      <c r="A7082" s="99"/>
    </row>
    <row r="7083" spans="1:1" x14ac:dyDescent="0.2">
      <c r="A7083" s="99"/>
    </row>
    <row r="7084" spans="1:1" x14ac:dyDescent="0.2">
      <c r="A7084" s="99"/>
    </row>
    <row r="7085" spans="1:1" x14ac:dyDescent="0.2">
      <c r="A7085" s="99"/>
    </row>
    <row r="7086" spans="1:1" x14ac:dyDescent="0.2">
      <c r="A7086" s="99"/>
    </row>
    <row r="7087" spans="1:1" x14ac:dyDescent="0.2">
      <c r="A7087" s="99"/>
    </row>
    <row r="7088" spans="1:1" x14ac:dyDescent="0.2">
      <c r="A7088" s="99"/>
    </row>
    <row r="7089" spans="1:1" x14ac:dyDescent="0.2">
      <c r="A7089" s="99"/>
    </row>
    <row r="7090" spans="1:1" x14ac:dyDescent="0.2">
      <c r="A7090" s="99"/>
    </row>
    <row r="7091" spans="1:1" x14ac:dyDescent="0.2">
      <c r="A7091" s="99"/>
    </row>
    <row r="7092" spans="1:1" x14ac:dyDescent="0.2">
      <c r="A7092" s="99"/>
    </row>
    <row r="7093" spans="1:1" x14ac:dyDescent="0.2">
      <c r="A7093" s="99"/>
    </row>
    <row r="7094" spans="1:1" x14ac:dyDescent="0.2">
      <c r="A7094" s="99"/>
    </row>
    <row r="7095" spans="1:1" x14ac:dyDescent="0.2">
      <c r="A7095" s="99"/>
    </row>
    <row r="7096" spans="1:1" x14ac:dyDescent="0.2">
      <c r="A7096" s="99"/>
    </row>
    <row r="7097" spans="1:1" x14ac:dyDescent="0.2">
      <c r="A7097" s="99"/>
    </row>
    <row r="7098" spans="1:1" x14ac:dyDescent="0.2">
      <c r="A7098" s="99"/>
    </row>
    <row r="7099" spans="1:1" x14ac:dyDescent="0.2">
      <c r="A7099" s="99"/>
    </row>
    <row r="7100" spans="1:1" x14ac:dyDescent="0.2">
      <c r="A7100" s="99"/>
    </row>
    <row r="7101" spans="1:1" x14ac:dyDescent="0.2">
      <c r="A7101" s="99"/>
    </row>
    <row r="7102" spans="1:1" x14ac:dyDescent="0.2">
      <c r="A7102" s="99"/>
    </row>
    <row r="7103" spans="1:1" x14ac:dyDescent="0.2">
      <c r="A7103" s="99"/>
    </row>
    <row r="7104" spans="1:1" x14ac:dyDescent="0.2">
      <c r="A7104" s="99"/>
    </row>
    <row r="7105" spans="1:1" x14ac:dyDescent="0.2">
      <c r="A7105" s="99"/>
    </row>
    <row r="7106" spans="1:1" x14ac:dyDescent="0.2">
      <c r="A7106" s="99"/>
    </row>
    <row r="7107" spans="1:1" x14ac:dyDescent="0.2">
      <c r="A7107" s="99"/>
    </row>
    <row r="7108" spans="1:1" x14ac:dyDescent="0.2">
      <c r="A7108" s="99"/>
    </row>
    <row r="7109" spans="1:1" x14ac:dyDescent="0.2">
      <c r="A7109" s="99"/>
    </row>
    <row r="7110" spans="1:1" x14ac:dyDescent="0.2">
      <c r="A7110" s="99"/>
    </row>
    <row r="7111" spans="1:1" x14ac:dyDescent="0.2">
      <c r="A7111" s="99"/>
    </row>
    <row r="7112" spans="1:1" x14ac:dyDescent="0.2">
      <c r="A7112" s="99"/>
    </row>
    <row r="7113" spans="1:1" x14ac:dyDescent="0.2">
      <c r="A7113" s="99"/>
    </row>
    <row r="7114" spans="1:1" x14ac:dyDescent="0.2">
      <c r="A7114" s="99"/>
    </row>
    <row r="7115" spans="1:1" x14ac:dyDescent="0.2">
      <c r="A7115" s="99"/>
    </row>
    <row r="7116" spans="1:1" x14ac:dyDescent="0.2">
      <c r="A7116" s="99"/>
    </row>
    <row r="7117" spans="1:1" x14ac:dyDescent="0.2">
      <c r="A7117" s="99"/>
    </row>
    <row r="7118" spans="1:1" x14ac:dyDescent="0.2">
      <c r="A7118" s="99"/>
    </row>
    <row r="7119" spans="1:1" x14ac:dyDescent="0.2">
      <c r="A7119" s="99"/>
    </row>
    <row r="7120" spans="1:1" x14ac:dyDescent="0.2">
      <c r="A7120" s="99"/>
    </row>
    <row r="7121" spans="1:1" x14ac:dyDescent="0.2">
      <c r="A7121" s="99"/>
    </row>
    <row r="7122" spans="1:1" x14ac:dyDescent="0.2">
      <c r="A7122" s="99"/>
    </row>
    <row r="7123" spans="1:1" x14ac:dyDescent="0.2">
      <c r="A7123" s="99"/>
    </row>
    <row r="7124" spans="1:1" x14ac:dyDescent="0.2">
      <c r="A7124" s="99"/>
    </row>
    <row r="7125" spans="1:1" x14ac:dyDescent="0.2">
      <c r="A7125" s="99"/>
    </row>
    <row r="7126" spans="1:1" x14ac:dyDescent="0.2">
      <c r="A7126" s="99"/>
    </row>
    <row r="7127" spans="1:1" x14ac:dyDescent="0.2">
      <c r="A7127" s="99"/>
    </row>
    <row r="7128" spans="1:1" x14ac:dyDescent="0.2">
      <c r="A7128" s="99"/>
    </row>
    <row r="7129" spans="1:1" x14ac:dyDescent="0.2">
      <c r="A7129" s="99"/>
    </row>
    <row r="7130" spans="1:1" x14ac:dyDescent="0.2">
      <c r="A7130" s="99"/>
    </row>
    <row r="7131" spans="1:1" x14ac:dyDescent="0.2">
      <c r="A7131" s="99"/>
    </row>
    <row r="7132" spans="1:1" x14ac:dyDescent="0.2">
      <c r="A7132" s="99"/>
    </row>
    <row r="7133" spans="1:1" x14ac:dyDescent="0.2">
      <c r="A7133" s="99"/>
    </row>
    <row r="7134" spans="1:1" x14ac:dyDescent="0.2">
      <c r="A7134" s="99"/>
    </row>
    <row r="7135" spans="1:1" x14ac:dyDescent="0.2">
      <c r="A7135" s="99"/>
    </row>
    <row r="7136" spans="1:1" x14ac:dyDescent="0.2">
      <c r="A7136" s="99"/>
    </row>
    <row r="7137" spans="1:1" x14ac:dyDescent="0.2">
      <c r="A7137" s="99"/>
    </row>
    <row r="7138" spans="1:1" x14ac:dyDescent="0.2">
      <c r="A7138" s="99"/>
    </row>
    <row r="7139" spans="1:1" x14ac:dyDescent="0.2">
      <c r="A7139" s="99"/>
    </row>
    <row r="7140" spans="1:1" x14ac:dyDescent="0.2">
      <c r="A7140" s="99"/>
    </row>
    <row r="7141" spans="1:1" x14ac:dyDescent="0.2">
      <c r="A7141" s="99"/>
    </row>
    <row r="7142" spans="1:1" x14ac:dyDescent="0.2">
      <c r="A7142" s="99"/>
    </row>
    <row r="7143" spans="1:1" x14ac:dyDescent="0.2">
      <c r="A7143" s="99"/>
    </row>
    <row r="7144" spans="1:1" x14ac:dyDescent="0.2">
      <c r="A7144" s="99"/>
    </row>
    <row r="7145" spans="1:1" x14ac:dyDescent="0.2">
      <c r="A7145" s="99"/>
    </row>
    <row r="7146" spans="1:1" x14ac:dyDescent="0.2">
      <c r="A7146" s="99"/>
    </row>
    <row r="7147" spans="1:1" x14ac:dyDescent="0.2">
      <c r="A7147" s="99"/>
    </row>
    <row r="7148" spans="1:1" x14ac:dyDescent="0.2">
      <c r="A7148" s="99"/>
    </row>
    <row r="7149" spans="1:1" x14ac:dyDescent="0.2">
      <c r="A7149" s="99"/>
    </row>
    <row r="7150" spans="1:1" x14ac:dyDescent="0.2">
      <c r="A7150" s="99"/>
    </row>
    <row r="7151" spans="1:1" x14ac:dyDescent="0.2">
      <c r="A7151" s="99"/>
    </row>
    <row r="7152" spans="1:1" x14ac:dyDescent="0.2">
      <c r="A7152" s="99"/>
    </row>
    <row r="7153" spans="1:1" x14ac:dyDescent="0.2">
      <c r="A7153" s="99"/>
    </row>
    <row r="7154" spans="1:1" x14ac:dyDescent="0.2">
      <c r="A7154" s="99"/>
    </row>
    <row r="7155" spans="1:1" x14ac:dyDescent="0.2">
      <c r="A7155" s="99"/>
    </row>
    <row r="7156" spans="1:1" x14ac:dyDescent="0.2">
      <c r="A7156" s="99"/>
    </row>
    <row r="7157" spans="1:1" x14ac:dyDescent="0.2">
      <c r="A7157" s="99"/>
    </row>
    <row r="7158" spans="1:1" x14ac:dyDescent="0.2">
      <c r="A7158" s="99"/>
    </row>
    <row r="7159" spans="1:1" x14ac:dyDescent="0.2">
      <c r="A7159" s="99"/>
    </row>
    <row r="7160" spans="1:1" x14ac:dyDescent="0.2">
      <c r="A7160" s="99"/>
    </row>
    <row r="7161" spans="1:1" x14ac:dyDescent="0.2">
      <c r="A7161" s="99"/>
    </row>
    <row r="7162" spans="1:1" x14ac:dyDescent="0.2">
      <c r="A7162" s="99"/>
    </row>
    <row r="7163" spans="1:1" x14ac:dyDescent="0.2">
      <c r="A7163" s="99"/>
    </row>
    <row r="7164" spans="1:1" x14ac:dyDescent="0.2">
      <c r="A7164" s="99"/>
    </row>
    <row r="7165" spans="1:1" x14ac:dyDescent="0.2">
      <c r="A7165" s="99"/>
    </row>
    <row r="7166" spans="1:1" x14ac:dyDescent="0.2">
      <c r="A7166" s="99"/>
    </row>
    <row r="7167" spans="1:1" x14ac:dyDescent="0.2">
      <c r="A7167" s="99"/>
    </row>
    <row r="7168" spans="1:1" x14ac:dyDescent="0.2">
      <c r="A7168" s="99"/>
    </row>
    <row r="7169" spans="1:1" x14ac:dyDescent="0.2">
      <c r="A7169" s="99"/>
    </row>
    <row r="7170" spans="1:1" x14ac:dyDescent="0.2">
      <c r="A7170" s="99"/>
    </row>
    <row r="7171" spans="1:1" x14ac:dyDescent="0.2">
      <c r="A7171" s="99"/>
    </row>
    <row r="7172" spans="1:1" x14ac:dyDescent="0.2">
      <c r="A7172" s="99"/>
    </row>
    <row r="7173" spans="1:1" x14ac:dyDescent="0.2">
      <c r="A7173" s="99"/>
    </row>
    <row r="7174" spans="1:1" x14ac:dyDescent="0.2">
      <c r="A7174" s="99"/>
    </row>
    <row r="7175" spans="1:1" x14ac:dyDescent="0.2">
      <c r="A7175" s="99"/>
    </row>
    <row r="7176" spans="1:1" x14ac:dyDescent="0.2">
      <c r="A7176" s="99"/>
    </row>
    <row r="7177" spans="1:1" x14ac:dyDescent="0.2">
      <c r="A7177" s="99"/>
    </row>
    <row r="7178" spans="1:1" x14ac:dyDescent="0.2">
      <c r="A7178" s="99"/>
    </row>
    <row r="7179" spans="1:1" x14ac:dyDescent="0.2">
      <c r="A7179" s="99"/>
    </row>
    <row r="7180" spans="1:1" x14ac:dyDescent="0.2">
      <c r="A7180" s="99"/>
    </row>
    <row r="7181" spans="1:1" x14ac:dyDescent="0.2">
      <c r="A7181" s="99"/>
    </row>
    <row r="7182" spans="1:1" x14ac:dyDescent="0.2">
      <c r="A7182" s="99"/>
    </row>
    <row r="7183" spans="1:1" x14ac:dyDescent="0.2">
      <c r="A7183" s="99"/>
    </row>
    <row r="7184" spans="1:1" x14ac:dyDescent="0.2">
      <c r="A7184" s="99"/>
    </row>
    <row r="7185" spans="1:1" x14ac:dyDescent="0.2">
      <c r="A7185" s="99"/>
    </row>
    <row r="7186" spans="1:1" x14ac:dyDescent="0.2">
      <c r="A7186" s="99"/>
    </row>
    <row r="7187" spans="1:1" x14ac:dyDescent="0.2">
      <c r="A7187" s="99"/>
    </row>
    <row r="7188" spans="1:1" x14ac:dyDescent="0.2">
      <c r="A7188" s="99"/>
    </row>
    <row r="7189" spans="1:1" x14ac:dyDescent="0.2">
      <c r="A7189" s="99"/>
    </row>
    <row r="7190" spans="1:1" x14ac:dyDescent="0.2">
      <c r="A7190" s="99"/>
    </row>
    <row r="7191" spans="1:1" x14ac:dyDescent="0.2">
      <c r="A7191" s="99"/>
    </row>
    <row r="7192" spans="1:1" x14ac:dyDescent="0.2">
      <c r="A7192" s="99"/>
    </row>
    <row r="7193" spans="1:1" x14ac:dyDescent="0.2">
      <c r="A7193" s="99"/>
    </row>
    <row r="7194" spans="1:1" x14ac:dyDescent="0.2">
      <c r="A7194" s="99"/>
    </row>
    <row r="7195" spans="1:1" x14ac:dyDescent="0.2">
      <c r="A7195" s="99"/>
    </row>
    <row r="7196" spans="1:1" x14ac:dyDescent="0.2">
      <c r="A7196" s="99"/>
    </row>
    <row r="7197" spans="1:1" x14ac:dyDescent="0.2">
      <c r="A7197" s="99"/>
    </row>
    <row r="7198" spans="1:1" x14ac:dyDescent="0.2">
      <c r="A7198" s="99"/>
    </row>
    <row r="7199" spans="1:1" x14ac:dyDescent="0.2">
      <c r="A7199" s="99"/>
    </row>
    <row r="7200" spans="1:1" x14ac:dyDescent="0.2">
      <c r="A7200" s="99"/>
    </row>
    <row r="7201" spans="1:1" x14ac:dyDescent="0.2">
      <c r="A7201" s="99"/>
    </row>
    <row r="7202" spans="1:1" x14ac:dyDescent="0.2">
      <c r="A7202" s="99"/>
    </row>
    <row r="7203" spans="1:1" x14ac:dyDescent="0.2">
      <c r="A7203" s="99"/>
    </row>
    <row r="7204" spans="1:1" x14ac:dyDescent="0.2">
      <c r="A7204" s="99"/>
    </row>
    <row r="7205" spans="1:1" x14ac:dyDescent="0.2">
      <c r="A7205" s="99"/>
    </row>
    <row r="7206" spans="1:1" x14ac:dyDescent="0.2">
      <c r="A7206" s="99"/>
    </row>
    <row r="7207" spans="1:1" x14ac:dyDescent="0.2">
      <c r="A7207" s="99"/>
    </row>
    <row r="7208" spans="1:1" x14ac:dyDescent="0.2">
      <c r="A7208" s="99"/>
    </row>
    <row r="7209" spans="1:1" x14ac:dyDescent="0.2">
      <c r="A7209" s="99"/>
    </row>
    <row r="7210" spans="1:1" x14ac:dyDescent="0.2">
      <c r="A7210" s="99"/>
    </row>
    <row r="7211" spans="1:1" x14ac:dyDescent="0.2">
      <c r="A7211" s="99"/>
    </row>
    <row r="7212" spans="1:1" x14ac:dyDescent="0.2">
      <c r="A7212" s="99"/>
    </row>
    <row r="7213" spans="1:1" x14ac:dyDescent="0.2">
      <c r="A7213" s="99"/>
    </row>
    <row r="7214" spans="1:1" x14ac:dyDescent="0.2">
      <c r="A7214" s="99"/>
    </row>
    <row r="7215" spans="1:1" x14ac:dyDescent="0.2">
      <c r="A7215" s="99"/>
    </row>
    <row r="7216" spans="1:1" x14ac:dyDescent="0.2">
      <c r="A7216" s="99"/>
    </row>
    <row r="7217" spans="1:1" x14ac:dyDescent="0.2">
      <c r="A7217" s="99"/>
    </row>
    <row r="7218" spans="1:1" x14ac:dyDescent="0.2">
      <c r="A7218" s="99"/>
    </row>
    <row r="7219" spans="1:1" x14ac:dyDescent="0.2">
      <c r="A7219" s="99"/>
    </row>
    <row r="7220" spans="1:1" x14ac:dyDescent="0.2">
      <c r="A7220" s="99"/>
    </row>
    <row r="7221" spans="1:1" x14ac:dyDescent="0.2">
      <c r="A7221" s="99"/>
    </row>
    <row r="7222" spans="1:1" x14ac:dyDescent="0.2">
      <c r="A7222" s="99"/>
    </row>
    <row r="7223" spans="1:1" x14ac:dyDescent="0.2">
      <c r="A7223" s="99"/>
    </row>
    <row r="7224" spans="1:1" x14ac:dyDescent="0.2">
      <c r="A7224" s="99"/>
    </row>
    <row r="7225" spans="1:1" x14ac:dyDescent="0.2">
      <c r="A7225" s="99"/>
    </row>
    <row r="7226" spans="1:1" x14ac:dyDescent="0.2">
      <c r="A7226" s="99"/>
    </row>
    <row r="7227" spans="1:1" x14ac:dyDescent="0.2">
      <c r="A7227" s="99"/>
    </row>
    <row r="7228" spans="1:1" x14ac:dyDescent="0.2">
      <c r="A7228" s="99"/>
    </row>
    <row r="7229" spans="1:1" x14ac:dyDescent="0.2">
      <c r="A7229" s="99"/>
    </row>
    <row r="7230" spans="1:1" x14ac:dyDescent="0.2">
      <c r="A7230" s="99"/>
    </row>
    <row r="7231" spans="1:1" x14ac:dyDescent="0.2">
      <c r="A7231" s="99"/>
    </row>
    <row r="7232" spans="1:1" x14ac:dyDescent="0.2">
      <c r="A7232" s="99"/>
    </row>
    <row r="7233" spans="1:1" x14ac:dyDescent="0.2">
      <c r="A7233" s="99"/>
    </row>
    <row r="7234" spans="1:1" x14ac:dyDescent="0.2">
      <c r="A7234" s="99"/>
    </row>
    <row r="7235" spans="1:1" x14ac:dyDescent="0.2">
      <c r="A7235" s="99"/>
    </row>
    <row r="7236" spans="1:1" x14ac:dyDescent="0.2">
      <c r="A7236" s="99"/>
    </row>
    <row r="7237" spans="1:1" x14ac:dyDescent="0.2">
      <c r="A7237" s="99"/>
    </row>
    <row r="7238" spans="1:1" x14ac:dyDescent="0.2">
      <c r="A7238" s="99"/>
    </row>
    <row r="7239" spans="1:1" x14ac:dyDescent="0.2">
      <c r="A7239" s="99"/>
    </row>
    <row r="7240" spans="1:1" x14ac:dyDescent="0.2">
      <c r="A7240" s="99"/>
    </row>
    <row r="7241" spans="1:1" x14ac:dyDescent="0.2">
      <c r="A7241" s="99"/>
    </row>
    <row r="7242" spans="1:1" x14ac:dyDescent="0.2">
      <c r="A7242" s="99"/>
    </row>
    <row r="7243" spans="1:1" x14ac:dyDescent="0.2">
      <c r="A7243" s="99"/>
    </row>
    <row r="7244" spans="1:1" x14ac:dyDescent="0.2">
      <c r="A7244" s="99"/>
    </row>
    <row r="7245" spans="1:1" x14ac:dyDescent="0.2">
      <c r="A7245" s="99"/>
    </row>
    <row r="7246" spans="1:1" x14ac:dyDescent="0.2">
      <c r="A7246" s="99"/>
    </row>
    <row r="7247" spans="1:1" x14ac:dyDescent="0.2">
      <c r="A7247" s="99"/>
    </row>
    <row r="7248" spans="1:1" x14ac:dyDescent="0.2">
      <c r="A7248" s="99"/>
    </row>
    <row r="7249" spans="1:1" x14ac:dyDescent="0.2">
      <c r="A7249" s="99"/>
    </row>
    <row r="7250" spans="1:1" x14ac:dyDescent="0.2">
      <c r="A7250" s="99"/>
    </row>
    <row r="7251" spans="1:1" x14ac:dyDescent="0.2">
      <c r="A7251" s="99"/>
    </row>
    <row r="7252" spans="1:1" x14ac:dyDescent="0.2">
      <c r="A7252" s="99"/>
    </row>
    <row r="7253" spans="1:1" x14ac:dyDescent="0.2">
      <c r="A7253" s="99"/>
    </row>
    <row r="7254" spans="1:1" x14ac:dyDescent="0.2">
      <c r="A7254" s="99"/>
    </row>
    <row r="7255" spans="1:1" x14ac:dyDescent="0.2">
      <c r="A7255" s="99"/>
    </row>
    <row r="7256" spans="1:1" x14ac:dyDescent="0.2">
      <c r="A7256" s="99"/>
    </row>
    <row r="7257" spans="1:1" x14ac:dyDescent="0.2">
      <c r="A7257" s="99"/>
    </row>
    <row r="7258" spans="1:1" x14ac:dyDescent="0.2">
      <c r="A7258" s="99"/>
    </row>
    <row r="7259" spans="1:1" x14ac:dyDescent="0.2">
      <c r="A7259" s="99"/>
    </row>
    <row r="7260" spans="1:1" x14ac:dyDescent="0.2">
      <c r="A7260" s="99"/>
    </row>
    <row r="7261" spans="1:1" x14ac:dyDescent="0.2">
      <c r="A7261" s="99"/>
    </row>
    <row r="7262" spans="1:1" x14ac:dyDescent="0.2">
      <c r="A7262" s="99"/>
    </row>
    <row r="7263" spans="1:1" x14ac:dyDescent="0.2">
      <c r="A7263" s="99"/>
    </row>
    <row r="7264" spans="1:1" x14ac:dyDescent="0.2">
      <c r="A7264" s="99"/>
    </row>
    <row r="7265" spans="1:1" x14ac:dyDescent="0.2">
      <c r="A7265" s="99"/>
    </row>
    <row r="7266" spans="1:1" x14ac:dyDescent="0.2">
      <c r="A7266" s="99"/>
    </row>
    <row r="7267" spans="1:1" x14ac:dyDescent="0.2">
      <c r="A7267" s="99"/>
    </row>
    <row r="7268" spans="1:1" x14ac:dyDescent="0.2">
      <c r="A7268" s="99"/>
    </row>
    <row r="7269" spans="1:1" x14ac:dyDescent="0.2">
      <c r="A7269" s="99"/>
    </row>
    <row r="7270" spans="1:1" x14ac:dyDescent="0.2">
      <c r="A7270" s="99"/>
    </row>
    <row r="7271" spans="1:1" x14ac:dyDescent="0.2">
      <c r="A7271" s="99"/>
    </row>
    <row r="7272" spans="1:1" x14ac:dyDescent="0.2">
      <c r="A7272" s="99"/>
    </row>
    <row r="7273" spans="1:1" x14ac:dyDescent="0.2">
      <c r="A7273" s="99"/>
    </row>
    <row r="7274" spans="1:1" x14ac:dyDescent="0.2">
      <c r="A7274" s="99"/>
    </row>
    <row r="7275" spans="1:1" x14ac:dyDescent="0.2">
      <c r="A7275" s="99"/>
    </row>
    <row r="7276" spans="1:1" x14ac:dyDescent="0.2">
      <c r="A7276" s="99"/>
    </row>
    <row r="7277" spans="1:1" x14ac:dyDescent="0.2">
      <c r="A7277" s="99"/>
    </row>
    <row r="7278" spans="1:1" x14ac:dyDescent="0.2">
      <c r="A7278" s="99"/>
    </row>
    <row r="7279" spans="1:1" x14ac:dyDescent="0.2">
      <c r="A7279" s="99"/>
    </row>
    <row r="7280" spans="1:1" x14ac:dyDescent="0.2">
      <c r="A7280" s="99"/>
    </row>
    <row r="7281" spans="1:1" x14ac:dyDescent="0.2">
      <c r="A7281" s="99"/>
    </row>
    <row r="7282" spans="1:1" x14ac:dyDescent="0.2">
      <c r="A7282" s="99"/>
    </row>
    <row r="7283" spans="1:1" x14ac:dyDescent="0.2">
      <c r="A7283" s="99"/>
    </row>
    <row r="7284" spans="1:1" x14ac:dyDescent="0.2">
      <c r="A7284" s="99"/>
    </row>
    <row r="7285" spans="1:1" x14ac:dyDescent="0.2">
      <c r="A7285" s="99"/>
    </row>
    <row r="7286" spans="1:1" x14ac:dyDescent="0.2">
      <c r="A7286" s="99"/>
    </row>
    <row r="7287" spans="1:1" x14ac:dyDescent="0.2">
      <c r="A7287" s="99"/>
    </row>
    <row r="7288" spans="1:1" x14ac:dyDescent="0.2">
      <c r="A7288" s="99"/>
    </row>
    <row r="7289" spans="1:1" x14ac:dyDescent="0.2">
      <c r="A7289" s="99"/>
    </row>
    <row r="7290" spans="1:1" x14ac:dyDescent="0.2">
      <c r="A7290" s="99"/>
    </row>
    <row r="7291" spans="1:1" x14ac:dyDescent="0.2">
      <c r="A7291" s="99"/>
    </row>
    <row r="7292" spans="1:1" x14ac:dyDescent="0.2">
      <c r="A7292" s="99"/>
    </row>
    <row r="7293" spans="1:1" x14ac:dyDescent="0.2">
      <c r="A7293" s="99"/>
    </row>
    <row r="7294" spans="1:1" x14ac:dyDescent="0.2">
      <c r="A7294" s="99"/>
    </row>
    <row r="7295" spans="1:1" x14ac:dyDescent="0.2">
      <c r="A7295" s="99"/>
    </row>
    <row r="7296" spans="1:1" x14ac:dyDescent="0.2">
      <c r="A7296" s="99"/>
    </row>
    <row r="7297" spans="1:1" x14ac:dyDescent="0.2">
      <c r="A7297" s="99"/>
    </row>
    <row r="7298" spans="1:1" x14ac:dyDescent="0.2">
      <c r="A7298" s="99"/>
    </row>
    <row r="7299" spans="1:1" x14ac:dyDescent="0.2">
      <c r="A7299" s="99"/>
    </row>
    <row r="7300" spans="1:1" x14ac:dyDescent="0.2">
      <c r="A7300" s="99"/>
    </row>
    <row r="7301" spans="1:1" x14ac:dyDescent="0.2">
      <c r="A7301" s="99"/>
    </row>
    <row r="7302" spans="1:1" x14ac:dyDescent="0.2">
      <c r="A7302" s="99"/>
    </row>
    <row r="7303" spans="1:1" x14ac:dyDescent="0.2">
      <c r="A7303" s="99"/>
    </row>
    <row r="7304" spans="1:1" x14ac:dyDescent="0.2">
      <c r="A7304" s="99"/>
    </row>
    <row r="7305" spans="1:1" x14ac:dyDescent="0.2">
      <c r="A7305" s="99"/>
    </row>
    <row r="7306" spans="1:1" x14ac:dyDescent="0.2">
      <c r="A7306" s="99"/>
    </row>
    <row r="7307" spans="1:1" x14ac:dyDescent="0.2">
      <c r="A7307" s="99"/>
    </row>
    <row r="7308" spans="1:1" x14ac:dyDescent="0.2">
      <c r="A7308" s="99"/>
    </row>
    <row r="7309" spans="1:1" x14ac:dyDescent="0.2">
      <c r="A7309" s="99"/>
    </row>
    <row r="7310" spans="1:1" x14ac:dyDescent="0.2">
      <c r="A7310" s="99"/>
    </row>
    <row r="7311" spans="1:1" x14ac:dyDescent="0.2">
      <c r="A7311" s="99"/>
    </row>
    <row r="7312" spans="1:1" x14ac:dyDescent="0.2">
      <c r="A7312" s="99"/>
    </row>
    <row r="7313" spans="1:1" x14ac:dyDescent="0.2">
      <c r="A7313" s="99"/>
    </row>
    <row r="7314" spans="1:1" x14ac:dyDescent="0.2">
      <c r="A7314" s="99"/>
    </row>
    <row r="7315" spans="1:1" x14ac:dyDescent="0.2">
      <c r="A7315" s="99"/>
    </row>
    <row r="7316" spans="1:1" x14ac:dyDescent="0.2">
      <c r="A7316" s="99"/>
    </row>
    <row r="7317" spans="1:1" x14ac:dyDescent="0.2">
      <c r="A7317" s="99"/>
    </row>
    <row r="7318" spans="1:1" x14ac:dyDescent="0.2">
      <c r="A7318" s="99"/>
    </row>
    <row r="7319" spans="1:1" x14ac:dyDescent="0.2">
      <c r="A7319" s="99"/>
    </row>
    <row r="7320" spans="1:1" x14ac:dyDescent="0.2">
      <c r="A7320" s="99"/>
    </row>
    <row r="7321" spans="1:1" x14ac:dyDescent="0.2">
      <c r="A7321" s="99"/>
    </row>
    <row r="7322" spans="1:1" x14ac:dyDescent="0.2">
      <c r="A7322" s="99"/>
    </row>
    <row r="7323" spans="1:1" x14ac:dyDescent="0.2">
      <c r="A7323" s="99"/>
    </row>
    <row r="7324" spans="1:1" x14ac:dyDescent="0.2">
      <c r="A7324" s="99"/>
    </row>
    <row r="7325" spans="1:1" x14ac:dyDescent="0.2">
      <c r="A7325" s="99"/>
    </row>
    <row r="7326" spans="1:1" x14ac:dyDescent="0.2">
      <c r="A7326" s="99"/>
    </row>
    <row r="7327" spans="1:1" x14ac:dyDescent="0.2">
      <c r="A7327" s="99"/>
    </row>
    <row r="7328" spans="1:1" x14ac:dyDescent="0.2">
      <c r="A7328" s="99"/>
    </row>
    <row r="7329" spans="1:1" x14ac:dyDescent="0.2">
      <c r="A7329" s="99"/>
    </row>
    <row r="7330" spans="1:1" x14ac:dyDescent="0.2">
      <c r="A7330" s="99"/>
    </row>
    <row r="7331" spans="1:1" x14ac:dyDescent="0.2">
      <c r="A7331" s="99"/>
    </row>
    <row r="7332" spans="1:1" x14ac:dyDescent="0.2">
      <c r="A7332" s="99"/>
    </row>
    <row r="7333" spans="1:1" x14ac:dyDescent="0.2">
      <c r="A7333" s="99"/>
    </row>
    <row r="7334" spans="1:1" x14ac:dyDescent="0.2">
      <c r="A7334" s="99"/>
    </row>
    <row r="7335" spans="1:1" x14ac:dyDescent="0.2">
      <c r="A7335" s="99"/>
    </row>
    <row r="7336" spans="1:1" x14ac:dyDescent="0.2">
      <c r="A7336" s="99"/>
    </row>
    <row r="7337" spans="1:1" x14ac:dyDescent="0.2">
      <c r="A7337" s="99"/>
    </row>
    <row r="7338" spans="1:1" x14ac:dyDescent="0.2">
      <c r="A7338" s="99"/>
    </row>
    <row r="7339" spans="1:1" x14ac:dyDescent="0.2">
      <c r="A7339" s="99"/>
    </row>
    <row r="7340" spans="1:1" x14ac:dyDescent="0.2">
      <c r="A7340" s="99"/>
    </row>
    <row r="7341" spans="1:1" x14ac:dyDescent="0.2">
      <c r="A7341" s="99"/>
    </row>
    <row r="7342" spans="1:1" x14ac:dyDescent="0.2">
      <c r="A7342" s="99"/>
    </row>
    <row r="7343" spans="1:1" x14ac:dyDescent="0.2">
      <c r="A7343" s="99"/>
    </row>
    <row r="7344" spans="1:1" x14ac:dyDescent="0.2">
      <c r="A7344" s="99"/>
    </row>
    <row r="7345" spans="1:1" x14ac:dyDescent="0.2">
      <c r="A7345" s="99"/>
    </row>
    <row r="7346" spans="1:1" x14ac:dyDescent="0.2">
      <c r="A7346" s="99"/>
    </row>
    <row r="7347" spans="1:1" x14ac:dyDescent="0.2">
      <c r="A7347" s="99"/>
    </row>
    <row r="7348" spans="1:1" x14ac:dyDescent="0.2">
      <c r="A7348" s="99"/>
    </row>
    <row r="7349" spans="1:1" x14ac:dyDescent="0.2">
      <c r="A7349" s="99"/>
    </row>
    <row r="7350" spans="1:1" x14ac:dyDescent="0.2">
      <c r="A7350" s="99"/>
    </row>
    <row r="7351" spans="1:1" x14ac:dyDescent="0.2">
      <c r="A7351" s="99"/>
    </row>
    <row r="7352" spans="1:1" x14ac:dyDescent="0.2">
      <c r="A7352" s="99"/>
    </row>
    <row r="7353" spans="1:1" x14ac:dyDescent="0.2">
      <c r="A7353" s="99"/>
    </row>
    <row r="7354" spans="1:1" x14ac:dyDescent="0.2">
      <c r="A7354" s="99"/>
    </row>
    <row r="7355" spans="1:1" x14ac:dyDescent="0.2">
      <c r="A7355" s="99"/>
    </row>
    <row r="7356" spans="1:1" x14ac:dyDescent="0.2">
      <c r="A7356" s="99"/>
    </row>
    <row r="7357" spans="1:1" x14ac:dyDescent="0.2">
      <c r="A7357" s="99"/>
    </row>
    <row r="7358" spans="1:1" x14ac:dyDescent="0.2">
      <c r="A7358" s="99"/>
    </row>
    <row r="7359" spans="1:1" x14ac:dyDescent="0.2">
      <c r="A7359" s="99"/>
    </row>
    <row r="7360" spans="1:1" x14ac:dyDescent="0.2">
      <c r="A7360" s="99"/>
    </row>
    <row r="7361" spans="1:1" x14ac:dyDescent="0.2">
      <c r="A7361" s="99"/>
    </row>
    <row r="7362" spans="1:1" x14ac:dyDescent="0.2">
      <c r="A7362" s="99"/>
    </row>
    <row r="7363" spans="1:1" x14ac:dyDescent="0.2">
      <c r="A7363" s="99"/>
    </row>
    <row r="7364" spans="1:1" x14ac:dyDescent="0.2">
      <c r="A7364" s="99"/>
    </row>
    <row r="7365" spans="1:1" x14ac:dyDescent="0.2">
      <c r="A7365" s="99"/>
    </row>
    <row r="7366" spans="1:1" x14ac:dyDescent="0.2">
      <c r="A7366" s="99"/>
    </row>
    <row r="7367" spans="1:1" x14ac:dyDescent="0.2">
      <c r="A7367" s="99"/>
    </row>
    <row r="7368" spans="1:1" x14ac:dyDescent="0.2">
      <c r="A7368" s="99"/>
    </row>
    <row r="7369" spans="1:1" x14ac:dyDescent="0.2">
      <c r="A7369" s="99"/>
    </row>
    <row r="7370" spans="1:1" x14ac:dyDescent="0.2">
      <c r="A7370" s="99"/>
    </row>
    <row r="7371" spans="1:1" x14ac:dyDescent="0.2">
      <c r="A7371" s="99"/>
    </row>
    <row r="7372" spans="1:1" x14ac:dyDescent="0.2">
      <c r="A7372" s="99"/>
    </row>
    <row r="7373" spans="1:1" x14ac:dyDescent="0.2">
      <c r="A7373" s="99"/>
    </row>
    <row r="7374" spans="1:1" x14ac:dyDescent="0.2">
      <c r="A7374" s="99"/>
    </row>
    <row r="7375" spans="1:1" x14ac:dyDescent="0.2">
      <c r="A7375" s="99"/>
    </row>
    <row r="7376" spans="1:1" x14ac:dyDescent="0.2">
      <c r="A7376" s="99"/>
    </row>
    <row r="7377" spans="1:1" x14ac:dyDescent="0.2">
      <c r="A7377" s="99"/>
    </row>
    <row r="7378" spans="1:1" x14ac:dyDescent="0.2">
      <c r="A7378" s="99"/>
    </row>
    <row r="7379" spans="1:1" x14ac:dyDescent="0.2">
      <c r="A7379" s="99"/>
    </row>
    <row r="7380" spans="1:1" x14ac:dyDescent="0.2">
      <c r="A7380" s="99"/>
    </row>
    <row r="7381" spans="1:1" x14ac:dyDescent="0.2">
      <c r="A7381" s="99"/>
    </row>
    <row r="7382" spans="1:1" x14ac:dyDescent="0.2">
      <c r="A7382" s="99"/>
    </row>
    <row r="7383" spans="1:1" x14ac:dyDescent="0.2">
      <c r="A7383" s="99"/>
    </row>
    <row r="7384" spans="1:1" x14ac:dyDescent="0.2">
      <c r="A7384" s="99"/>
    </row>
    <row r="7385" spans="1:1" x14ac:dyDescent="0.2">
      <c r="A7385" s="99"/>
    </row>
    <row r="7386" spans="1:1" x14ac:dyDescent="0.2">
      <c r="A7386" s="99"/>
    </row>
    <row r="7387" spans="1:1" x14ac:dyDescent="0.2">
      <c r="A7387" s="99"/>
    </row>
    <row r="7388" spans="1:1" x14ac:dyDescent="0.2">
      <c r="A7388" s="99"/>
    </row>
    <row r="7389" spans="1:1" x14ac:dyDescent="0.2">
      <c r="A7389" s="99"/>
    </row>
    <row r="7390" spans="1:1" x14ac:dyDescent="0.2">
      <c r="A7390" s="99"/>
    </row>
    <row r="7391" spans="1:1" x14ac:dyDescent="0.2">
      <c r="A7391" s="99"/>
    </row>
    <row r="7392" spans="1:1" x14ac:dyDescent="0.2">
      <c r="A7392" s="99"/>
    </row>
    <row r="7393" spans="1:1" x14ac:dyDescent="0.2">
      <c r="A7393" s="99"/>
    </row>
    <row r="7394" spans="1:1" x14ac:dyDescent="0.2">
      <c r="A7394" s="99"/>
    </row>
    <row r="7395" spans="1:1" x14ac:dyDescent="0.2">
      <c r="A7395" s="99"/>
    </row>
    <row r="7396" spans="1:1" x14ac:dyDescent="0.2">
      <c r="A7396" s="99"/>
    </row>
    <row r="7397" spans="1:1" x14ac:dyDescent="0.2">
      <c r="A7397" s="99"/>
    </row>
    <row r="7398" spans="1:1" x14ac:dyDescent="0.2">
      <c r="A7398" s="99"/>
    </row>
    <row r="7399" spans="1:1" x14ac:dyDescent="0.2">
      <c r="A7399" s="99"/>
    </row>
    <row r="7400" spans="1:1" x14ac:dyDescent="0.2">
      <c r="A7400" s="99"/>
    </row>
    <row r="7401" spans="1:1" x14ac:dyDescent="0.2">
      <c r="A7401" s="99"/>
    </row>
    <row r="7402" spans="1:1" x14ac:dyDescent="0.2">
      <c r="A7402" s="99"/>
    </row>
    <row r="7403" spans="1:1" x14ac:dyDescent="0.2">
      <c r="A7403" s="99"/>
    </row>
    <row r="7404" spans="1:1" x14ac:dyDescent="0.2">
      <c r="A7404" s="99"/>
    </row>
    <row r="7405" spans="1:1" x14ac:dyDescent="0.2">
      <c r="A7405" s="99"/>
    </row>
    <row r="7406" spans="1:1" x14ac:dyDescent="0.2">
      <c r="A7406" s="99"/>
    </row>
    <row r="7407" spans="1:1" x14ac:dyDescent="0.2">
      <c r="A7407" s="99"/>
    </row>
    <row r="7408" spans="1:1" x14ac:dyDescent="0.2">
      <c r="A7408" s="99"/>
    </row>
    <row r="7409" spans="1:1" x14ac:dyDescent="0.2">
      <c r="A7409" s="99"/>
    </row>
    <row r="7410" spans="1:1" x14ac:dyDescent="0.2">
      <c r="A7410" s="99"/>
    </row>
    <row r="7411" spans="1:1" x14ac:dyDescent="0.2">
      <c r="A7411" s="99"/>
    </row>
    <row r="7412" spans="1:1" x14ac:dyDescent="0.2">
      <c r="A7412" s="99"/>
    </row>
    <row r="7413" spans="1:1" x14ac:dyDescent="0.2">
      <c r="A7413" s="99"/>
    </row>
    <row r="7414" spans="1:1" x14ac:dyDescent="0.2">
      <c r="A7414" s="99"/>
    </row>
    <row r="7415" spans="1:1" x14ac:dyDescent="0.2">
      <c r="A7415" s="99"/>
    </row>
    <row r="7416" spans="1:1" x14ac:dyDescent="0.2">
      <c r="A7416" s="99"/>
    </row>
    <row r="7417" spans="1:1" x14ac:dyDescent="0.2">
      <c r="A7417" s="99"/>
    </row>
    <row r="7418" spans="1:1" x14ac:dyDescent="0.2">
      <c r="A7418" s="99"/>
    </row>
    <row r="7419" spans="1:1" x14ac:dyDescent="0.2">
      <c r="A7419" s="99"/>
    </row>
    <row r="7420" spans="1:1" x14ac:dyDescent="0.2">
      <c r="A7420" s="99"/>
    </row>
    <row r="7421" spans="1:1" x14ac:dyDescent="0.2">
      <c r="A7421" s="99"/>
    </row>
    <row r="7422" spans="1:1" x14ac:dyDescent="0.2">
      <c r="A7422" s="99"/>
    </row>
    <row r="7423" spans="1:1" x14ac:dyDescent="0.2">
      <c r="A7423" s="99"/>
    </row>
    <row r="7424" spans="1:1" x14ac:dyDescent="0.2">
      <c r="A7424" s="99"/>
    </row>
    <row r="7425" spans="1:1" x14ac:dyDescent="0.2">
      <c r="A7425" s="99"/>
    </row>
    <row r="7426" spans="1:1" x14ac:dyDescent="0.2">
      <c r="A7426" s="99"/>
    </row>
    <row r="7427" spans="1:1" x14ac:dyDescent="0.2">
      <c r="A7427" s="99"/>
    </row>
    <row r="7428" spans="1:1" x14ac:dyDescent="0.2">
      <c r="A7428" s="99"/>
    </row>
    <row r="7429" spans="1:1" x14ac:dyDescent="0.2">
      <c r="A7429" s="99"/>
    </row>
    <row r="7430" spans="1:1" x14ac:dyDescent="0.2">
      <c r="A7430" s="99"/>
    </row>
    <row r="7431" spans="1:1" x14ac:dyDescent="0.2">
      <c r="A7431" s="99"/>
    </row>
    <row r="7432" spans="1:1" x14ac:dyDescent="0.2">
      <c r="A7432" s="99"/>
    </row>
    <row r="7433" spans="1:1" x14ac:dyDescent="0.2">
      <c r="A7433" s="99"/>
    </row>
    <row r="7434" spans="1:1" x14ac:dyDescent="0.2">
      <c r="A7434" s="99"/>
    </row>
    <row r="7435" spans="1:1" x14ac:dyDescent="0.2">
      <c r="A7435" s="99"/>
    </row>
    <row r="7436" spans="1:1" x14ac:dyDescent="0.2">
      <c r="A7436" s="99"/>
    </row>
    <row r="7437" spans="1:1" x14ac:dyDescent="0.2">
      <c r="A7437" s="99"/>
    </row>
    <row r="7438" spans="1:1" x14ac:dyDescent="0.2">
      <c r="A7438" s="99"/>
    </row>
    <row r="7439" spans="1:1" x14ac:dyDescent="0.2">
      <c r="A7439" s="99"/>
    </row>
    <row r="7440" spans="1:1" x14ac:dyDescent="0.2">
      <c r="A7440" s="99"/>
    </row>
    <row r="7441" spans="1:1" x14ac:dyDescent="0.2">
      <c r="A7441" s="99"/>
    </row>
    <row r="7442" spans="1:1" x14ac:dyDescent="0.2">
      <c r="A7442" s="99"/>
    </row>
    <row r="7443" spans="1:1" x14ac:dyDescent="0.2">
      <c r="A7443" s="99"/>
    </row>
    <row r="7444" spans="1:1" x14ac:dyDescent="0.2">
      <c r="A7444" s="99"/>
    </row>
    <row r="7445" spans="1:1" x14ac:dyDescent="0.2">
      <c r="A7445" s="99"/>
    </row>
    <row r="7446" spans="1:1" x14ac:dyDescent="0.2">
      <c r="A7446" s="99"/>
    </row>
    <row r="7447" spans="1:1" x14ac:dyDescent="0.2">
      <c r="A7447" s="99"/>
    </row>
    <row r="7448" spans="1:1" x14ac:dyDescent="0.2">
      <c r="A7448" s="99"/>
    </row>
    <row r="7449" spans="1:1" x14ac:dyDescent="0.2">
      <c r="A7449" s="99"/>
    </row>
    <row r="7450" spans="1:1" x14ac:dyDescent="0.2">
      <c r="A7450" s="99"/>
    </row>
    <row r="7451" spans="1:1" x14ac:dyDescent="0.2">
      <c r="A7451" s="99"/>
    </row>
    <row r="7452" spans="1:1" x14ac:dyDescent="0.2">
      <c r="A7452" s="99"/>
    </row>
    <row r="7453" spans="1:1" x14ac:dyDescent="0.2">
      <c r="A7453" s="99"/>
    </row>
    <row r="7454" spans="1:1" x14ac:dyDescent="0.2">
      <c r="A7454" s="99"/>
    </row>
    <row r="7455" spans="1:1" x14ac:dyDescent="0.2">
      <c r="A7455" s="99"/>
    </row>
    <row r="7456" spans="1:1" x14ac:dyDescent="0.2">
      <c r="A7456" s="99"/>
    </row>
    <row r="7457" spans="1:1" x14ac:dyDescent="0.2">
      <c r="A7457" s="99"/>
    </row>
    <row r="7458" spans="1:1" x14ac:dyDescent="0.2">
      <c r="A7458" s="99"/>
    </row>
    <row r="7459" spans="1:1" x14ac:dyDescent="0.2">
      <c r="A7459" s="99"/>
    </row>
    <row r="7460" spans="1:1" x14ac:dyDescent="0.2">
      <c r="A7460" s="99"/>
    </row>
    <row r="7461" spans="1:1" x14ac:dyDescent="0.2">
      <c r="A7461" s="99"/>
    </row>
    <row r="7462" spans="1:1" x14ac:dyDescent="0.2">
      <c r="A7462" s="99"/>
    </row>
    <row r="7463" spans="1:1" x14ac:dyDescent="0.2">
      <c r="A7463" s="99"/>
    </row>
    <row r="7464" spans="1:1" x14ac:dyDescent="0.2">
      <c r="A7464" s="99"/>
    </row>
    <row r="7465" spans="1:1" x14ac:dyDescent="0.2">
      <c r="A7465" s="99"/>
    </row>
    <row r="7466" spans="1:1" x14ac:dyDescent="0.2">
      <c r="A7466" s="99"/>
    </row>
    <row r="7467" spans="1:1" x14ac:dyDescent="0.2">
      <c r="A7467" s="99"/>
    </row>
    <row r="7468" spans="1:1" x14ac:dyDescent="0.2">
      <c r="A7468" s="99"/>
    </row>
    <row r="7469" spans="1:1" x14ac:dyDescent="0.2">
      <c r="A7469" s="99"/>
    </row>
    <row r="7470" spans="1:1" x14ac:dyDescent="0.2">
      <c r="A7470" s="99"/>
    </row>
    <row r="7471" spans="1:1" x14ac:dyDescent="0.2">
      <c r="A7471" s="99"/>
    </row>
    <row r="7472" spans="1:1" x14ac:dyDescent="0.2">
      <c r="A7472" s="99"/>
    </row>
    <row r="7473" spans="1:1" x14ac:dyDescent="0.2">
      <c r="A7473" s="99"/>
    </row>
    <row r="7474" spans="1:1" x14ac:dyDescent="0.2">
      <c r="A7474" s="99"/>
    </row>
    <row r="7475" spans="1:1" x14ac:dyDescent="0.2">
      <c r="A7475" s="99"/>
    </row>
    <row r="7476" spans="1:1" x14ac:dyDescent="0.2">
      <c r="A7476" s="99"/>
    </row>
    <row r="7477" spans="1:1" x14ac:dyDescent="0.2">
      <c r="A7477" s="99"/>
    </row>
    <row r="7478" spans="1:1" x14ac:dyDescent="0.2">
      <c r="A7478" s="99"/>
    </row>
    <row r="7479" spans="1:1" x14ac:dyDescent="0.2">
      <c r="A7479" s="99"/>
    </row>
    <row r="7480" spans="1:1" x14ac:dyDescent="0.2">
      <c r="A7480" s="99"/>
    </row>
    <row r="7481" spans="1:1" x14ac:dyDescent="0.2">
      <c r="A7481" s="99"/>
    </row>
    <row r="7482" spans="1:1" x14ac:dyDescent="0.2">
      <c r="A7482" s="99"/>
    </row>
    <row r="7483" spans="1:1" x14ac:dyDescent="0.2">
      <c r="A7483" s="99"/>
    </row>
    <row r="7484" spans="1:1" x14ac:dyDescent="0.2">
      <c r="A7484" s="99"/>
    </row>
    <row r="7485" spans="1:1" x14ac:dyDescent="0.2">
      <c r="A7485" s="99"/>
    </row>
    <row r="7486" spans="1:1" x14ac:dyDescent="0.2">
      <c r="A7486" s="99"/>
    </row>
    <row r="7487" spans="1:1" x14ac:dyDescent="0.2">
      <c r="A7487" s="99"/>
    </row>
    <row r="7488" spans="1:1" x14ac:dyDescent="0.2">
      <c r="A7488" s="99"/>
    </row>
    <row r="7489" spans="1:1" x14ac:dyDescent="0.2">
      <c r="A7489" s="99"/>
    </row>
    <row r="7490" spans="1:1" x14ac:dyDescent="0.2">
      <c r="A7490" s="99"/>
    </row>
    <row r="7491" spans="1:1" x14ac:dyDescent="0.2">
      <c r="A7491" s="99"/>
    </row>
    <row r="7492" spans="1:1" x14ac:dyDescent="0.2">
      <c r="A7492" s="99"/>
    </row>
    <row r="7493" spans="1:1" x14ac:dyDescent="0.2">
      <c r="A7493" s="99"/>
    </row>
    <row r="7494" spans="1:1" x14ac:dyDescent="0.2">
      <c r="A7494" s="99"/>
    </row>
    <row r="7495" spans="1:1" x14ac:dyDescent="0.2">
      <c r="A7495" s="99"/>
    </row>
    <row r="7496" spans="1:1" x14ac:dyDescent="0.2">
      <c r="A7496" s="99"/>
    </row>
    <row r="7497" spans="1:1" x14ac:dyDescent="0.2">
      <c r="A7497" s="99"/>
    </row>
    <row r="7498" spans="1:1" x14ac:dyDescent="0.2">
      <c r="A7498" s="99"/>
    </row>
    <row r="7499" spans="1:1" x14ac:dyDescent="0.2">
      <c r="A7499" s="99"/>
    </row>
    <row r="7500" spans="1:1" x14ac:dyDescent="0.2">
      <c r="A7500" s="99"/>
    </row>
    <row r="7501" spans="1:1" x14ac:dyDescent="0.2">
      <c r="A7501" s="99"/>
    </row>
    <row r="7502" spans="1:1" x14ac:dyDescent="0.2">
      <c r="A7502" s="99"/>
    </row>
    <row r="7503" spans="1:1" x14ac:dyDescent="0.2">
      <c r="A7503" s="99"/>
    </row>
    <row r="7504" spans="1:1" x14ac:dyDescent="0.2">
      <c r="A7504" s="99"/>
    </row>
    <row r="7505" spans="1:1" x14ac:dyDescent="0.2">
      <c r="A7505" s="99"/>
    </row>
    <row r="7506" spans="1:1" x14ac:dyDescent="0.2">
      <c r="A7506" s="99"/>
    </row>
    <row r="7507" spans="1:1" x14ac:dyDescent="0.2">
      <c r="A7507" s="99"/>
    </row>
    <row r="7508" spans="1:1" x14ac:dyDescent="0.2">
      <c r="A7508" s="99"/>
    </row>
    <row r="7509" spans="1:1" x14ac:dyDescent="0.2">
      <c r="A7509" s="99"/>
    </row>
    <row r="7510" spans="1:1" x14ac:dyDescent="0.2">
      <c r="A7510" s="99"/>
    </row>
    <row r="7511" spans="1:1" x14ac:dyDescent="0.2">
      <c r="A7511" s="99"/>
    </row>
    <row r="7512" spans="1:1" x14ac:dyDescent="0.2">
      <c r="A7512" s="99"/>
    </row>
    <row r="7513" spans="1:1" x14ac:dyDescent="0.2">
      <c r="A7513" s="99"/>
    </row>
    <row r="7514" spans="1:1" x14ac:dyDescent="0.2">
      <c r="A7514" s="99"/>
    </row>
    <row r="7515" spans="1:1" x14ac:dyDescent="0.2">
      <c r="A7515" s="99"/>
    </row>
    <row r="7516" spans="1:1" x14ac:dyDescent="0.2">
      <c r="A7516" s="99"/>
    </row>
    <row r="7517" spans="1:1" x14ac:dyDescent="0.2">
      <c r="A7517" s="99"/>
    </row>
    <row r="7518" spans="1:1" x14ac:dyDescent="0.2">
      <c r="A7518" s="99"/>
    </row>
    <row r="7519" spans="1:1" x14ac:dyDescent="0.2">
      <c r="A7519" s="99"/>
    </row>
    <row r="7520" spans="1:1" x14ac:dyDescent="0.2">
      <c r="A7520" s="99"/>
    </row>
    <row r="7521" spans="1:1" x14ac:dyDescent="0.2">
      <c r="A7521" s="99"/>
    </row>
    <row r="7522" spans="1:1" x14ac:dyDescent="0.2">
      <c r="A7522" s="99"/>
    </row>
    <row r="7523" spans="1:1" x14ac:dyDescent="0.2">
      <c r="A7523" s="99"/>
    </row>
    <row r="7524" spans="1:1" x14ac:dyDescent="0.2">
      <c r="A7524" s="99"/>
    </row>
    <row r="7525" spans="1:1" x14ac:dyDescent="0.2">
      <c r="A7525" s="99"/>
    </row>
    <row r="7526" spans="1:1" x14ac:dyDescent="0.2">
      <c r="A7526" s="99"/>
    </row>
    <row r="7527" spans="1:1" x14ac:dyDescent="0.2">
      <c r="A7527" s="99"/>
    </row>
    <row r="7528" spans="1:1" x14ac:dyDescent="0.2">
      <c r="A7528" s="99"/>
    </row>
    <row r="7529" spans="1:1" x14ac:dyDescent="0.2">
      <c r="A7529" s="99"/>
    </row>
    <row r="7530" spans="1:1" x14ac:dyDescent="0.2">
      <c r="A7530" s="99"/>
    </row>
    <row r="7531" spans="1:1" x14ac:dyDescent="0.2">
      <c r="A7531" s="99"/>
    </row>
    <row r="7532" spans="1:1" x14ac:dyDescent="0.2">
      <c r="A7532" s="99"/>
    </row>
    <row r="7533" spans="1:1" x14ac:dyDescent="0.2">
      <c r="A7533" s="99"/>
    </row>
    <row r="7534" spans="1:1" x14ac:dyDescent="0.2">
      <c r="A7534" s="99"/>
    </row>
    <row r="7535" spans="1:1" x14ac:dyDescent="0.2">
      <c r="A7535" s="99"/>
    </row>
    <row r="7536" spans="1:1" x14ac:dyDescent="0.2">
      <c r="A7536" s="99"/>
    </row>
    <row r="7537" spans="1:1" x14ac:dyDescent="0.2">
      <c r="A7537" s="99"/>
    </row>
    <row r="7538" spans="1:1" x14ac:dyDescent="0.2">
      <c r="A7538" s="99"/>
    </row>
    <row r="7539" spans="1:1" x14ac:dyDescent="0.2">
      <c r="A7539" s="99"/>
    </row>
    <row r="7540" spans="1:1" x14ac:dyDescent="0.2">
      <c r="A7540" s="99"/>
    </row>
    <row r="7541" spans="1:1" x14ac:dyDescent="0.2">
      <c r="A7541" s="99"/>
    </row>
    <row r="7542" spans="1:1" x14ac:dyDescent="0.2">
      <c r="A7542" s="99"/>
    </row>
    <row r="7543" spans="1:1" x14ac:dyDescent="0.2">
      <c r="A7543" s="99"/>
    </row>
    <row r="7544" spans="1:1" x14ac:dyDescent="0.2">
      <c r="A7544" s="99"/>
    </row>
    <row r="7545" spans="1:1" x14ac:dyDescent="0.2">
      <c r="A7545" s="99"/>
    </row>
    <row r="7546" spans="1:1" x14ac:dyDescent="0.2">
      <c r="A7546" s="99"/>
    </row>
    <row r="7547" spans="1:1" x14ac:dyDescent="0.2">
      <c r="A7547" s="99"/>
    </row>
    <row r="7548" spans="1:1" x14ac:dyDescent="0.2">
      <c r="A7548" s="99"/>
    </row>
    <row r="7549" spans="1:1" x14ac:dyDescent="0.2">
      <c r="A7549" s="99"/>
    </row>
    <row r="7550" spans="1:1" x14ac:dyDescent="0.2">
      <c r="A7550" s="99"/>
    </row>
    <row r="7551" spans="1:1" x14ac:dyDescent="0.2">
      <c r="A7551" s="99"/>
    </row>
    <row r="7552" spans="1:1" x14ac:dyDescent="0.2">
      <c r="A7552" s="99"/>
    </row>
    <row r="7553" spans="1:1" x14ac:dyDescent="0.2">
      <c r="A7553" s="99"/>
    </row>
    <row r="7554" spans="1:1" x14ac:dyDescent="0.2">
      <c r="A7554" s="99"/>
    </row>
    <row r="7555" spans="1:1" x14ac:dyDescent="0.2">
      <c r="A7555" s="99"/>
    </row>
    <row r="7556" spans="1:1" x14ac:dyDescent="0.2">
      <c r="A7556" s="99"/>
    </row>
    <row r="7557" spans="1:1" x14ac:dyDescent="0.2">
      <c r="A7557" s="99"/>
    </row>
    <row r="7558" spans="1:1" x14ac:dyDescent="0.2">
      <c r="A7558" s="99"/>
    </row>
    <row r="7559" spans="1:1" x14ac:dyDescent="0.2">
      <c r="A7559" s="99"/>
    </row>
    <row r="7560" spans="1:1" x14ac:dyDescent="0.2">
      <c r="A7560" s="99"/>
    </row>
    <row r="7561" spans="1:1" x14ac:dyDescent="0.2">
      <c r="A7561" s="99"/>
    </row>
    <row r="7562" spans="1:1" x14ac:dyDescent="0.2">
      <c r="A7562" s="99"/>
    </row>
    <row r="7563" spans="1:1" x14ac:dyDescent="0.2">
      <c r="A7563" s="99"/>
    </row>
    <row r="7564" spans="1:1" x14ac:dyDescent="0.2">
      <c r="A7564" s="99"/>
    </row>
    <row r="7565" spans="1:1" x14ac:dyDescent="0.2">
      <c r="A7565" s="99"/>
    </row>
    <row r="7566" spans="1:1" x14ac:dyDescent="0.2">
      <c r="A7566" s="99"/>
    </row>
    <row r="7567" spans="1:1" x14ac:dyDescent="0.2">
      <c r="A7567" s="99"/>
    </row>
    <row r="7568" spans="1:1" x14ac:dyDescent="0.2">
      <c r="A7568" s="99"/>
    </row>
    <row r="7569" spans="1:1" x14ac:dyDescent="0.2">
      <c r="A7569" s="99"/>
    </row>
    <row r="7570" spans="1:1" x14ac:dyDescent="0.2">
      <c r="A7570" s="99"/>
    </row>
    <row r="7571" spans="1:1" x14ac:dyDescent="0.2">
      <c r="A7571" s="99"/>
    </row>
    <row r="7572" spans="1:1" x14ac:dyDescent="0.2">
      <c r="A7572" s="99"/>
    </row>
    <row r="7573" spans="1:1" x14ac:dyDescent="0.2">
      <c r="A7573" s="99"/>
    </row>
    <row r="7574" spans="1:1" x14ac:dyDescent="0.2">
      <c r="A7574" s="99"/>
    </row>
    <row r="7575" spans="1:1" x14ac:dyDescent="0.2">
      <c r="A7575" s="99"/>
    </row>
    <row r="7576" spans="1:1" x14ac:dyDescent="0.2">
      <c r="A7576" s="99"/>
    </row>
    <row r="7577" spans="1:1" x14ac:dyDescent="0.2">
      <c r="A7577" s="99"/>
    </row>
    <row r="7578" spans="1:1" x14ac:dyDescent="0.2">
      <c r="A7578" s="99"/>
    </row>
    <row r="7579" spans="1:1" x14ac:dyDescent="0.2">
      <c r="A7579" s="99"/>
    </row>
    <row r="7580" spans="1:1" x14ac:dyDescent="0.2">
      <c r="A7580" s="99"/>
    </row>
    <row r="7581" spans="1:1" x14ac:dyDescent="0.2">
      <c r="A7581" s="99"/>
    </row>
    <row r="7582" spans="1:1" x14ac:dyDescent="0.2">
      <c r="A7582" s="99"/>
    </row>
    <row r="7583" spans="1:1" x14ac:dyDescent="0.2">
      <c r="A7583" s="99"/>
    </row>
    <row r="7584" spans="1:1" x14ac:dyDescent="0.2">
      <c r="A7584" s="99"/>
    </row>
    <row r="7585" spans="1:1" x14ac:dyDescent="0.2">
      <c r="A7585" s="99"/>
    </row>
    <row r="7586" spans="1:1" x14ac:dyDescent="0.2">
      <c r="A7586" s="99"/>
    </row>
    <row r="7587" spans="1:1" x14ac:dyDescent="0.2">
      <c r="A7587" s="99"/>
    </row>
    <row r="7588" spans="1:1" x14ac:dyDescent="0.2">
      <c r="A7588" s="99"/>
    </row>
    <row r="7589" spans="1:1" x14ac:dyDescent="0.2">
      <c r="A7589" s="99"/>
    </row>
    <row r="7590" spans="1:1" x14ac:dyDescent="0.2">
      <c r="A7590" s="99"/>
    </row>
    <row r="7591" spans="1:1" x14ac:dyDescent="0.2">
      <c r="A7591" s="99"/>
    </row>
    <row r="7592" spans="1:1" x14ac:dyDescent="0.2">
      <c r="A7592" s="99"/>
    </row>
    <row r="7593" spans="1:1" x14ac:dyDescent="0.2">
      <c r="A7593" s="99"/>
    </row>
    <row r="7594" spans="1:1" x14ac:dyDescent="0.2">
      <c r="A7594" s="99"/>
    </row>
    <row r="7595" spans="1:1" x14ac:dyDescent="0.2">
      <c r="A7595" s="99"/>
    </row>
    <row r="7596" spans="1:1" x14ac:dyDescent="0.2">
      <c r="A7596" s="99"/>
    </row>
    <row r="7597" spans="1:1" x14ac:dyDescent="0.2">
      <c r="A7597" s="99"/>
    </row>
    <row r="7598" spans="1:1" x14ac:dyDescent="0.2">
      <c r="A7598" s="99"/>
    </row>
    <row r="7599" spans="1:1" x14ac:dyDescent="0.2">
      <c r="A7599" s="99"/>
    </row>
    <row r="7600" spans="1:1" x14ac:dyDescent="0.2">
      <c r="A7600" s="99"/>
    </row>
    <row r="7601" spans="1:1" x14ac:dyDescent="0.2">
      <c r="A7601" s="99"/>
    </row>
    <row r="7602" spans="1:1" x14ac:dyDescent="0.2">
      <c r="A7602" s="99"/>
    </row>
    <row r="7603" spans="1:1" x14ac:dyDescent="0.2">
      <c r="A7603" s="99"/>
    </row>
    <row r="7604" spans="1:1" x14ac:dyDescent="0.2">
      <c r="A7604" s="99"/>
    </row>
    <row r="7605" spans="1:1" x14ac:dyDescent="0.2">
      <c r="A7605" s="99"/>
    </row>
    <row r="7606" spans="1:1" x14ac:dyDescent="0.2">
      <c r="A7606" s="99"/>
    </row>
    <row r="7607" spans="1:1" x14ac:dyDescent="0.2">
      <c r="A7607" s="99"/>
    </row>
    <row r="7608" spans="1:1" x14ac:dyDescent="0.2">
      <c r="A7608" s="99"/>
    </row>
    <row r="7609" spans="1:1" x14ac:dyDescent="0.2">
      <c r="A7609" s="99"/>
    </row>
    <row r="7610" spans="1:1" x14ac:dyDescent="0.2">
      <c r="A7610" s="99"/>
    </row>
    <row r="7611" spans="1:1" x14ac:dyDescent="0.2">
      <c r="A7611" s="99"/>
    </row>
    <row r="7612" spans="1:1" x14ac:dyDescent="0.2">
      <c r="A7612" s="99"/>
    </row>
    <row r="7613" spans="1:1" x14ac:dyDescent="0.2">
      <c r="A7613" s="99"/>
    </row>
    <row r="7614" spans="1:1" x14ac:dyDescent="0.2">
      <c r="A7614" s="99"/>
    </row>
    <row r="7615" spans="1:1" x14ac:dyDescent="0.2">
      <c r="A7615" s="99"/>
    </row>
    <row r="7616" spans="1:1" x14ac:dyDescent="0.2">
      <c r="A7616" s="99"/>
    </row>
    <row r="7617" spans="1:1" x14ac:dyDescent="0.2">
      <c r="A7617" s="99"/>
    </row>
    <row r="7618" spans="1:1" x14ac:dyDescent="0.2">
      <c r="A7618" s="99"/>
    </row>
    <row r="7619" spans="1:1" x14ac:dyDescent="0.2">
      <c r="A7619" s="99"/>
    </row>
    <row r="7620" spans="1:1" x14ac:dyDescent="0.2">
      <c r="A7620" s="99"/>
    </row>
    <row r="7621" spans="1:1" x14ac:dyDescent="0.2">
      <c r="A7621" s="99"/>
    </row>
    <row r="7622" spans="1:1" x14ac:dyDescent="0.2">
      <c r="A7622" s="99"/>
    </row>
    <row r="7623" spans="1:1" x14ac:dyDescent="0.2">
      <c r="A7623" s="99"/>
    </row>
    <row r="7624" spans="1:1" x14ac:dyDescent="0.2">
      <c r="A7624" s="99"/>
    </row>
    <row r="7625" spans="1:1" x14ac:dyDescent="0.2">
      <c r="A7625" s="99"/>
    </row>
    <row r="7626" spans="1:1" x14ac:dyDescent="0.2">
      <c r="A7626" s="99"/>
    </row>
    <row r="7627" spans="1:1" x14ac:dyDescent="0.2">
      <c r="A7627" s="99"/>
    </row>
    <row r="7628" spans="1:1" x14ac:dyDescent="0.2">
      <c r="A7628" s="99"/>
    </row>
    <row r="7629" spans="1:1" x14ac:dyDescent="0.2">
      <c r="A7629" s="99"/>
    </row>
    <row r="7630" spans="1:1" x14ac:dyDescent="0.2">
      <c r="A7630" s="99"/>
    </row>
    <row r="7631" spans="1:1" x14ac:dyDescent="0.2">
      <c r="A7631" s="99"/>
    </row>
    <row r="7632" spans="1:1" x14ac:dyDescent="0.2">
      <c r="A7632" s="99"/>
    </row>
    <row r="7633" spans="1:1" x14ac:dyDescent="0.2">
      <c r="A7633" s="99"/>
    </row>
    <row r="7634" spans="1:1" x14ac:dyDescent="0.2">
      <c r="A7634" s="99"/>
    </row>
    <row r="7635" spans="1:1" x14ac:dyDescent="0.2">
      <c r="A7635" s="99"/>
    </row>
    <row r="7636" spans="1:1" x14ac:dyDescent="0.2">
      <c r="A7636" s="99"/>
    </row>
    <row r="7637" spans="1:1" x14ac:dyDescent="0.2">
      <c r="A7637" s="99"/>
    </row>
    <row r="7638" spans="1:1" x14ac:dyDescent="0.2">
      <c r="A7638" s="99"/>
    </row>
    <row r="7639" spans="1:1" x14ac:dyDescent="0.2">
      <c r="A7639" s="99"/>
    </row>
    <row r="7640" spans="1:1" x14ac:dyDescent="0.2">
      <c r="A7640" s="99"/>
    </row>
    <row r="7641" spans="1:1" x14ac:dyDescent="0.2">
      <c r="A7641" s="99"/>
    </row>
    <row r="7642" spans="1:1" x14ac:dyDescent="0.2">
      <c r="A7642" s="99"/>
    </row>
    <row r="7643" spans="1:1" x14ac:dyDescent="0.2">
      <c r="A7643" s="99"/>
    </row>
    <row r="7644" spans="1:1" x14ac:dyDescent="0.2">
      <c r="A7644" s="99"/>
    </row>
    <row r="7645" spans="1:1" x14ac:dyDescent="0.2">
      <c r="A7645" s="99"/>
    </row>
    <row r="7646" spans="1:1" x14ac:dyDescent="0.2">
      <c r="A7646" s="99"/>
    </row>
    <row r="7647" spans="1:1" x14ac:dyDescent="0.2">
      <c r="A7647" s="99"/>
    </row>
    <row r="7648" spans="1:1" x14ac:dyDescent="0.2">
      <c r="A7648" s="99"/>
    </row>
    <row r="7649" spans="1:1" x14ac:dyDescent="0.2">
      <c r="A7649" s="99"/>
    </row>
    <row r="7650" spans="1:1" x14ac:dyDescent="0.2">
      <c r="A7650" s="99"/>
    </row>
    <row r="7651" spans="1:1" x14ac:dyDescent="0.2">
      <c r="A7651" s="99"/>
    </row>
    <row r="7652" spans="1:1" x14ac:dyDescent="0.2">
      <c r="A7652" s="99"/>
    </row>
    <row r="7653" spans="1:1" x14ac:dyDescent="0.2">
      <c r="A7653" s="99"/>
    </row>
    <row r="7654" spans="1:1" x14ac:dyDescent="0.2">
      <c r="A7654" s="99"/>
    </row>
    <row r="7655" spans="1:1" x14ac:dyDescent="0.2">
      <c r="A7655" s="99"/>
    </row>
    <row r="7656" spans="1:1" x14ac:dyDescent="0.2">
      <c r="A7656" s="99"/>
    </row>
    <row r="7657" spans="1:1" x14ac:dyDescent="0.2">
      <c r="A7657" s="99"/>
    </row>
    <row r="7658" spans="1:1" x14ac:dyDescent="0.2">
      <c r="A7658" s="99"/>
    </row>
    <row r="7659" spans="1:1" x14ac:dyDescent="0.2">
      <c r="A7659" s="99"/>
    </row>
    <row r="7660" spans="1:1" x14ac:dyDescent="0.2">
      <c r="A7660" s="99"/>
    </row>
    <row r="7661" spans="1:1" x14ac:dyDescent="0.2">
      <c r="A7661" s="99"/>
    </row>
    <row r="7662" spans="1:1" x14ac:dyDescent="0.2">
      <c r="A7662" s="99"/>
    </row>
    <row r="7663" spans="1:1" x14ac:dyDescent="0.2">
      <c r="A7663" s="99"/>
    </row>
    <row r="7664" spans="1:1" x14ac:dyDescent="0.2">
      <c r="A7664" s="99"/>
    </row>
    <row r="7665" spans="1:1" x14ac:dyDescent="0.2">
      <c r="A7665" s="99"/>
    </row>
    <row r="7666" spans="1:1" x14ac:dyDescent="0.2">
      <c r="A7666" s="99"/>
    </row>
    <row r="7667" spans="1:1" x14ac:dyDescent="0.2">
      <c r="A7667" s="99"/>
    </row>
    <row r="7668" spans="1:1" x14ac:dyDescent="0.2">
      <c r="A7668" s="99"/>
    </row>
    <row r="7669" spans="1:1" x14ac:dyDescent="0.2">
      <c r="A7669" s="99"/>
    </row>
    <row r="7670" spans="1:1" x14ac:dyDescent="0.2">
      <c r="A7670" s="99"/>
    </row>
    <row r="7671" spans="1:1" x14ac:dyDescent="0.2">
      <c r="A7671" s="99"/>
    </row>
    <row r="7672" spans="1:1" x14ac:dyDescent="0.2">
      <c r="A7672" s="99"/>
    </row>
    <row r="7673" spans="1:1" x14ac:dyDescent="0.2">
      <c r="A7673" s="99"/>
    </row>
    <row r="7674" spans="1:1" x14ac:dyDescent="0.2">
      <c r="A7674" s="99"/>
    </row>
    <row r="7675" spans="1:1" x14ac:dyDescent="0.2">
      <c r="A7675" s="99"/>
    </row>
    <row r="7676" spans="1:1" x14ac:dyDescent="0.2">
      <c r="A7676" s="99"/>
    </row>
    <row r="7677" spans="1:1" x14ac:dyDescent="0.2">
      <c r="A7677" s="99"/>
    </row>
    <row r="7678" spans="1:1" x14ac:dyDescent="0.2">
      <c r="A7678" s="99"/>
    </row>
    <row r="7679" spans="1:1" x14ac:dyDescent="0.2">
      <c r="A7679" s="99"/>
    </row>
    <row r="7680" spans="1:1" x14ac:dyDescent="0.2">
      <c r="A7680" s="99"/>
    </row>
    <row r="7681" spans="1:1" x14ac:dyDescent="0.2">
      <c r="A7681" s="99"/>
    </row>
    <row r="7682" spans="1:1" x14ac:dyDescent="0.2">
      <c r="A7682" s="99"/>
    </row>
    <row r="7683" spans="1:1" x14ac:dyDescent="0.2">
      <c r="A7683" s="99"/>
    </row>
    <row r="7684" spans="1:1" x14ac:dyDescent="0.2">
      <c r="A7684" s="99"/>
    </row>
    <row r="7685" spans="1:1" x14ac:dyDescent="0.2">
      <c r="A7685" s="99"/>
    </row>
    <row r="7686" spans="1:1" x14ac:dyDescent="0.2">
      <c r="A7686" s="99"/>
    </row>
    <row r="7687" spans="1:1" x14ac:dyDescent="0.2">
      <c r="A7687" s="99"/>
    </row>
    <row r="7688" spans="1:1" x14ac:dyDescent="0.2">
      <c r="A7688" s="99"/>
    </row>
    <row r="7689" spans="1:1" x14ac:dyDescent="0.2">
      <c r="A7689" s="99"/>
    </row>
    <row r="7690" spans="1:1" x14ac:dyDescent="0.2">
      <c r="A7690" s="99"/>
    </row>
    <row r="7691" spans="1:1" x14ac:dyDescent="0.2">
      <c r="A7691" s="99"/>
    </row>
    <row r="7692" spans="1:1" x14ac:dyDescent="0.2">
      <c r="A7692" s="99"/>
    </row>
    <row r="7693" spans="1:1" x14ac:dyDescent="0.2">
      <c r="A7693" s="99"/>
    </row>
    <row r="7694" spans="1:1" x14ac:dyDescent="0.2">
      <c r="A7694" s="99"/>
    </row>
    <row r="7695" spans="1:1" x14ac:dyDescent="0.2">
      <c r="A7695" s="99"/>
    </row>
    <row r="7696" spans="1:1" x14ac:dyDescent="0.2">
      <c r="A7696" s="99"/>
    </row>
    <row r="7697" spans="1:1" x14ac:dyDescent="0.2">
      <c r="A7697" s="99"/>
    </row>
    <row r="7698" spans="1:1" x14ac:dyDescent="0.2">
      <c r="A7698" s="99"/>
    </row>
    <row r="7699" spans="1:1" x14ac:dyDescent="0.2">
      <c r="A7699" s="99"/>
    </row>
    <row r="7700" spans="1:1" x14ac:dyDescent="0.2">
      <c r="A7700" s="99"/>
    </row>
    <row r="7701" spans="1:1" x14ac:dyDescent="0.2">
      <c r="A7701" s="99"/>
    </row>
    <row r="7702" spans="1:1" x14ac:dyDescent="0.2">
      <c r="A7702" s="99"/>
    </row>
    <row r="7703" spans="1:1" x14ac:dyDescent="0.2">
      <c r="A7703" s="99"/>
    </row>
    <row r="7704" spans="1:1" x14ac:dyDescent="0.2">
      <c r="A7704" s="99"/>
    </row>
    <row r="7705" spans="1:1" x14ac:dyDescent="0.2">
      <c r="A7705" s="99"/>
    </row>
    <row r="7706" spans="1:1" x14ac:dyDescent="0.2">
      <c r="A7706" s="99"/>
    </row>
    <row r="7707" spans="1:1" x14ac:dyDescent="0.2">
      <c r="A7707" s="99"/>
    </row>
    <row r="7708" spans="1:1" x14ac:dyDescent="0.2">
      <c r="A7708" s="99"/>
    </row>
    <row r="7709" spans="1:1" x14ac:dyDescent="0.2">
      <c r="A7709" s="99"/>
    </row>
    <row r="7710" spans="1:1" x14ac:dyDescent="0.2">
      <c r="A7710" s="99"/>
    </row>
    <row r="7711" spans="1:1" x14ac:dyDescent="0.2">
      <c r="A7711" s="99"/>
    </row>
    <row r="7712" spans="1:1" x14ac:dyDescent="0.2">
      <c r="A7712" s="99"/>
    </row>
    <row r="7713" spans="1:1" x14ac:dyDescent="0.2">
      <c r="A7713" s="99"/>
    </row>
    <row r="7714" spans="1:1" x14ac:dyDescent="0.2">
      <c r="A7714" s="99"/>
    </row>
    <row r="7715" spans="1:1" x14ac:dyDescent="0.2">
      <c r="A7715" s="99"/>
    </row>
    <row r="7716" spans="1:1" x14ac:dyDescent="0.2">
      <c r="A7716" s="99"/>
    </row>
    <row r="7717" spans="1:1" x14ac:dyDescent="0.2">
      <c r="A7717" s="99"/>
    </row>
    <row r="7718" spans="1:1" x14ac:dyDescent="0.2">
      <c r="A7718" s="99"/>
    </row>
    <row r="7719" spans="1:1" x14ac:dyDescent="0.2">
      <c r="A7719" s="99"/>
    </row>
    <row r="7720" spans="1:1" x14ac:dyDescent="0.2">
      <c r="A7720" s="99"/>
    </row>
    <row r="7721" spans="1:1" x14ac:dyDescent="0.2">
      <c r="A7721" s="99"/>
    </row>
    <row r="7722" spans="1:1" x14ac:dyDescent="0.2">
      <c r="A7722" s="99"/>
    </row>
    <row r="7723" spans="1:1" x14ac:dyDescent="0.2">
      <c r="A7723" s="99"/>
    </row>
    <row r="7724" spans="1:1" x14ac:dyDescent="0.2">
      <c r="A7724" s="99"/>
    </row>
    <row r="7725" spans="1:1" x14ac:dyDescent="0.2">
      <c r="A7725" s="99"/>
    </row>
    <row r="7726" spans="1:1" x14ac:dyDescent="0.2">
      <c r="A7726" s="99"/>
    </row>
    <row r="7727" spans="1:1" x14ac:dyDescent="0.2">
      <c r="A7727" s="99"/>
    </row>
    <row r="7728" spans="1:1" x14ac:dyDescent="0.2">
      <c r="A7728" s="99"/>
    </row>
    <row r="7729" spans="1:1" x14ac:dyDescent="0.2">
      <c r="A7729" s="99"/>
    </row>
    <row r="7730" spans="1:1" x14ac:dyDescent="0.2">
      <c r="A7730" s="99"/>
    </row>
    <row r="7731" spans="1:1" x14ac:dyDescent="0.2">
      <c r="A7731" s="99"/>
    </row>
    <row r="7732" spans="1:1" x14ac:dyDescent="0.2">
      <c r="A7732" s="99"/>
    </row>
    <row r="7733" spans="1:1" x14ac:dyDescent="0.2">
      <c r="A7733" s="99"/>
    </row>
    <row r="7734" spans="1:1" x14ac:dyDescent="0.2">
      <c r="A7734" s="99"/>
    </row>
    <row r="7735" spans="1:1" x14ac:dyDescent="0.2">
      <c r="A7735" s="99"/>
    </row>
    <row r="7736" spans="1:1" x14ac:dyDescent="0.2">
      <c r="A7736" s="99"/>
    </row>
    <row r="7737" spans="1:1" x14ac:dyDescent="0.2">
      <c r="A7737" s="99"/>
    </row>
    <row r="7738" spans="1:1" x14ac:dyDescent="0.2">
      <c r="A7738" s="99"/>
    </row>
    <row r="7739" spans="1:1" x14ac:dyDescent="0.2">
      <c r="A7739" s="99"/>
    </row>
    <row r="7740" spans="1:1" x14ac:dyDescent="0.2">
      <c r="A7740" s="99"/>
    </row>
    <row r="7741" spans="1:1" x14ac:dyDescent="0.2">
      <c r="A7741" s="99"/>
    </row>
    <row r="7742" spans="1:1" x14ac:dyDescent="0.2">
      <c r="A7742" s="99"/>
    </row>
    <row r="7743" spans="1:1" x14ac:dyDescent="0.2">
      <c r="A7743" s="99"/>
    </row>
    <row r="7744" spans="1:1" x14ac:dyDescent="0.2">
      <c r="A7744" s="99"/>
    </row>
    <row r="7745" spans="1:1" x14ac:dyDescent="0.2">
      <c r="A7745" s="99"/>
    </row>
    <row r="7746" spans="1:1" x14ac:dyDescent="0.2">
      <c r="A7746" s="99"/>
    </row>
    <row r="7747" spans="1:1" x14ac:dyDescent="0.2">
      <c r="A7747" s="99"/>
    </row>
    <row r="7748" spans="1:1" x14ac:dyDescent="0.2">
      <c r="A7748" s="99"/>
    </row>
    <row r="7749" spans="1:1" x14ac:dyDescent="0.2">
      <c r="A7749" s="99"/>
    </row>
    <row r="7750" spans="1:1" x14ac:dyDescent="0.2">
      <c r="A7750" s="99"/>
    </row>
    <row r="7751" spans="1:1" x14ac:dyDescent="0.2">
      <c r="A7751" s="99"/>
    </row>
    <row r="7752" spans="1:1" x14ac:dyDescent="0.2">
      <c r="A7752" s="99"/>
    </row>
    <row r="7753" spans="1:1" x14ac:dyDescent="0.2">
      <c r="A7753" s="99"/>
    </row>
    <row r="7754" spans="1:1" x14ac:dyDescent="0.2">
      <c r="A7754" s="99"/>
    </row>
    <row r="7755" spans="1:1" x14ac:dyDescent="0.2">
      <c r="A7755" s="99"/>
    </row>
    <row r="7756" spans="1:1" x14ac:dyDescent="0.2">
      <c r="A7756" s="99"/>
    </row>
    <row r="7757" spans="1:1" x14ac:dyDescent="0.2">
      <c r="A7757" s="99"/>
    </row>
    <row r="7758" spans="1:1" x14ac:dyDescent="0.2">
      <c r="A7758" s="99"/>
    </row>
    <row r="7759" spans="1:1" x14ac:dyDescent="0.2">
      <c r="A7759" s="99"/>
    </row>
    <row r="7760" spans="1:1" x14ac:dyDescent="0.2">
      <c r="A7760" s="99"/>
    </row>
    <row r="7761" spans="1:1" x14ac:dyDescent="0.2">
      <c r="A7761" s="99"/>
    </row>
    <row r="7762" spans="1:1" x14ac:dyDescent="0.2">
      <c r="A7762" s="99"/>
    </row>
    <row r="7763" spans="1:1" x14ac:dyDescent="0.2">
      <c r="A7763" s="99"/>
    </row>
    <row r="7764" spans="1:1" x14ac:dyDescent="0.2">
      <c r="A7764" s="99"/>
    </row>
    <row r="7765" spans="1:1" x14ac:dyDescent="0.2">
      <c r="A7765" s="99"/>
    </row>
    <row r="7766" spans="1:1" x14ac:dyDescent="0.2">
      <c r="A7766" s="99"/>
    </row>
    <row r="7767" spans="1:1" x14ac:dyDescent="0.2">
      <c r="A7767" s="99"/>
    </row>
    <row r="7768" spans="1:1" x14ac:dyDescent="0.2">
      <c r="A7768" s="99"/>
    </row>
    <row r="7769" spans="1:1" x14ac:dyDescent="0.2">
      <c r="A7769" s="99"/>
    </row>
    <row r="7770" spans="1:1" x14ac:dyDescent="0.2">
      <c r="A7770" s="99"/>
    </row>
    <row r="7771" spans="1:1" x14ac:dyDescent="0.2">
      <c r="A7771" s="99"/>
    </row>
    <row r="7772" spans="1:1" x14ac:dyDescent="0.2">
      <c r="A7772" s="99"/>
    </row>
    <row r="7773" spans="1:1" x14ac:dyDescent="0.2">
      <c r="A7773" s="99"/>
    </row>
    <row r="7774" spans="1:1" x14ac:dyDescent="0.2">
      <c r="A7774" s="99"/>
    </row>
    <row r="7775" spans="1:1" x14ac:dyDescent="0.2">
      <c r="A7775" s="99"/>
    </row>
    <row r="7776" spans="1:1" x14ac:dyDescent="0.2">
      <c r="A7776" s="99"/>
    </row>
    <row r="7777" spans="1:1" x14ac:dyDescent="0.2">
      <c r="A7777" s="99"/>
    </row>
    <row r="7778" spans="1:1" x14ac:dyDescent="0.2">
      <c r="A7778" s="99"/>
    </row>
    <row r="7779" spans="1:1" x14ac:dyDescent="0.2">
      <c r="A7779" s="99"/>
    </row>
    <row r="7780" spans="1:1" x14ac:dyDescent="0.2">
      <c r="A7780" s="99"/>
    </row>
    <row r="7781" spans="1:1" x14ac:dyDescent="0.2">
      <c r="A7781" s="99"/>
    </row>
    <row r="7782" spans="1:1" x14ac:dyDescent="0.2">
      <c r="A7782" s="99"/>
    </row>
    <row r="7783" spans="1:1" x14ac:dyDescent="0.2">
      <c r="A7783" s="99"/>
    </row>
    <row r="7784" spans="1:1" x14ac:dyDescent="0.2">
      <c r="A7784" s="99"/>
    </row>
    <row r="7785" spans="1:1" x14ac:dyDescent="0.2">
      <c r="A7785" s="99"/>
    </row>
    <row r="7786" spans="1:1" x14ac:dyDescent="0.2">
      <c r="A7786" s="99"/>
    </row>
    <row r="7787" spans="1:1" x14ac:dyDescent="0.2">
      <c r="A7787" s="99"/>
    </row>
    <row r="7788" spans="1:1" x14ac:dyDescent="0.2">
      <c r="A7788" s="99"/>
    </row>
    <row r="7789" spans="1:1" x14ac:dyDescent="0.2">
      <c r="A7789" s="99"/>
    </row>
    <row r="7790" spans="1:1" x14ac:dyDescent="0.2">
      <c r="A7790" s="99"/>
    </row>
    <row r="7791" spans="1:1" x14ac:dyDescent="0.2">
      <c r="A7791" s="99"/>
    </row>
    <row r="7792" spans="1:1" x14ac:dyDescent="0.2">
      <c r="A7792" s="99"/>
    </row>
    <row r="7793" spans="1:1" x14ac:dyDescent="0.2">
      <c r="A7793" s="99"/>
    </row>
    <row r="7794" spans="1:1" x14ac:dyDescent="0.2">
      <c r="A7794" s="99"/>
    </row>
    <row r="7795" spans="1:1" x14ac:dyDescent="0.2">
      <c r="A7795" s="99"/>
    </row>
    <row r="7796" spans="1:1" x14ac:dyDescent="0.2">
      <c r="A7796" s="99"/>
    </row>
    <row r="7797" spans="1:1" x14ac:dyDescent="0.2">
      <c r="A7797" s="99"/>
    </row>
    <row r="7798" spans="1:1" x14ac:dyDescent="0.2">
      <c r="A7798" s="99"/>
    </row>
    <row r="7799" spans="1:1" x14ac:dyDescent="0.2">
      <c r="A7799" s="99"/>
    </row>
    <row r="7800" spans="1:1" x14ac:dyDescent="0.2">
      <c r="A7800" s="99"/>
    </row>
    <row r="7801" spans="1:1" x14ac:dyDescent="0.2">
      <c r="A7801" s="99"/>
    </row>
    <row r="7802" spans="1:1" x14ac:dyDescent="0.2">
      <c r="A7802" s="99"/>
    </row>
    <row r="7803" spans="1:1" x14ac:dyDescent="0.2">
      <c r="A7803" s="99"/>
    </row>
    <row r="7804" spans="1:1" x14ac:dyDescent="0.2">
      <c r="A7804" s="99"/>
    </row>
    <row r="7805" spans="1:1" x14ac:dyDescent="0.2">
      <c r="A7805" s="99"/>
    </row>
    <row r="7806" spans="1:1" x14ac:dyDescent="0.2">
      <c r="A7806" s="99"/>
    </row>
    <row r="7807" spans="1:1" x14ac:dyDescent="0.2">
      <c r="A7807" s="99"/>
    </row>
    <row r="7808" spans="1:1" x14ac:dyDescent="0.2">
      <c r="A7808" s="99"/>
    </row>
    <row r="7809" spans="1:1" x14ac:dyDescent="0.2">
      <c r="A7809" s="99"/>
    </row>
    <row r="7810" spans="1:1" x14ac:dyDescent="0.2">
      <c r="A7810" s="99"/>
    </row>
    <row r="7811" spans="1:1" x14ac:dyDescent="0.2">
      <c r="A7811" s="99"/>
    </row>
    <row r="7812" spans="1:1" x14ac:dyDescent="0.2">
      <c r="A7812" s="99"/>
    </row>
    <row r="7813" spans="1:1" x14ac:dyDescent="0.2">
      <c r="A7813" s="99"/>
    </row>
    <row r="7814" spans="1:1" x14ac:dyDescent="0.2">
      <c r="A7814" s="99"/>
    </row>
    <row r="7815" spans="1:1" x14ac:dyDescent="0.2">
      <c r="A7815" s="99"/>
    </row>
    <row r="7816" spans="1:1" x14ac:dyDescent="0.2">
      <c r="A7816" s="99"/>
    </row>
    <row r="7817" spans="1:1" x14ac:dyDescent="0.2">
      <c r="A7817" s="99"/>
    </row>
    <row r="7818" spans="1:1" x14ac:dyDescent="0.2">
      <c r="A7818" s="99"/>
    </row>
    <row r="7819" spans="1:1" x14ac:dyDescent="0.2">
      <c r="A7819" s="99"/>
    </row>
    <row r="7820" spans="1:1" x14ac:dyDescent="0.2">
      <c r="A7820" s="99"/>
    </row>
    <row r="7821" spans="1:1" x14ac:dyDescent="0.2">
      <c r="A7821" s="99"/>
    </row>
    <row r="7822" spans="1:1" x14ac:dyDescent="0.2">
      <c r="A7822" s="99"/>
    </row>
    <row r="7823" spans="1:1" x14ac:dyDescent="0.2">
      <c r="A7823" s="99"/>
    </row>
    <row r="7824" spans="1:1" x14ac:dyDescent="0.2">
      <c r="A7824" s="99"/>
    </row>
    <row r="7825" spans="1:1" x14ac:dyDescent="0.2">
      <c r="A7825" s="99"/>
    </row>
    <row r="7826" spans="1:1" x14ac:dyDescent="0.2">
      <c r="A7826" s="99"/>
    </row>
    <row r="7827" spans="1:1" x14ac:dyDescent="0.2">
      <c r="A7827" s="99"/>
    </row>
    <row r="7828" spans="1:1" x14ac:dyDescent="0.2">
      <c r="A7828" s="99"/>
    </row>
    <row r="7829" spans="1:1" x14ac:dyDescent="0.2">
      <c r="A7829" s="99"/>
    </row>
    <row r="7830" spans="1:1" x14ac:dyDescent="0.2">
      <c r="A7830" s="99"/>
    </row>
    <row r="7831" spans="1:1" x14ac:dyDescent="0.2">
      <c r="A7831" s="99"/>
    </row>
    <row r="7832" spans="1:1" x14ac:dyDescent="0.2">
      <c r="A7832" s="99"/>
    </row>
    <row r="7833" spans="1:1" x14ac:dyDescent="0.2">
      <c r="A7833" s="99"/>
    </row>
    <row r="7834" spans="1:1" x14ac:dyDescent="0.2">
      <c r="A7834" s="99"/>
    </row>
    <row r="7835" spans="1:1" x14ac:dyDescent="0.2">
      <c r="A7835" s="99"/>
    </row>
    <row r="7836" spans="1:1" x14ac:dyDescent="0.2">
      <c r="A7836" s="99"/>
    </row>
    <row r="7837" spans="1:1" x14ac:dyDescent="0.2">
      <c r="A7837" s="99"/>
    </row>
    <row r="7838" spans="1:1" x14ac:dyDescent="0.2">
      <c r="A7838" s="99"/>
    </row>
    <row r="7839" spans="1:1" x14ac:dyDescent="0.2">
      <c r="A7839" s="99"/>
    </row>
    <row r="7840" spans="1:1" x14ac:dyDescent="0.2">
      <c r="A7840" s="99"/>
    </row>
    <row r="7841" spans="1:1" x14ac:dyDescent="0.2">
      <c r="A7841" s="99"/>
    </row>
    <row r="7842" spans="1:1" x14ac:dyDescent="0.2">
      <c r="A7842" s="99"/>
    </row>
    <row r="7843" spans="1:1" x14ac:dyDescent="0.2">
      <c r="A7843" s="99"/>
    </row>
    <row r="7844" spans="1:1" x14ac:dyDescent="0.2">
      <c r="A7844" s="99"/>
    </row>
    <row r="7845" spans="1:1" x14ac:dyDescent="0.2">
      <c r="A7845" s="99"/>
    </row>
    <row r="7846" spans="1:1" x14ac:dyDescent="0.2">
      <c r="A7846" s="99"/>
    </row>
    <row r="7847" spans="1:1" x14ac:dyDescent="0.2">
      <c r="A7847" s="99"/>
    </row>
    <row r="7848" spans="1:1" x14ac:dyDescent="0.2">
      <c r="A7848" s="99"/>
    </row>
    <row r="7849" spans="1:1" x14ac:dyDescent="0.2">
      <c r="A7849" s="99"/>
    </row>
    <row r="7850" spans="1:1" x14ac:dyDescent="0.2">
      <c r="A7850" s="99"/>
    </row>
    <row r="7851" spans="1:1" x14ac:dyDescent="0.2">
      <c r="A7851" s="99"/>
    </row>
    <row r="7852" spans="1:1" x14ac:dyDescent="0.2">
      <c r="A7852" s="99"/>
    </row>
    <row r="7853" spans="1:1" x14ac:dyDescent="0.2">
      <c r="A7853" s="99"/>
    </row>
    <row r="7854" spans="1:1" x14ac:dyDescent="0.2">
      <c r="A7854" s="99"/>
    </row>
    <row r="7855" spans="1:1" x14ac:dyDescent="0.2">
      <c r="A7855" s="99"/>
    </row>
    <row r="7856" spans="1:1" x14ac:dyDescent="0.2">
      <c r="A7856" s="99"/>
    </row>
    <row r="7857" spans="1:1" x14ac:dyDescent="0.2">
      <c r="A7857" s="99"/>
    </row>
    <row r="7858" spans="1:1" x14ac:dyDescent="0.2">
      <c r="A7858" s="99"/>
    </row>
    <row r="7859" spans="1:1" x14ac:dyDescent="0.2">
      <c r="A7859" s="99"/>
    </row>
    <row r="7860" spans="1:1" x14ac:dyDescent="0.2">
      <c r="A7860" s="99"/>
    </row>
    <row r="7861" spans="1:1" x14ac:dyDescent="0.2">
      <c r="A7861" s="99"/>
    </row>
    <row r="7862" spans="1:1" x14ac:dyDescent="0.2">
      <c r="A7862" s="99"/>
    </row>
    <row r="7863" spans="1:1" x14ac:dyDescent="0.2">
      <c r="A7863" s="99"/>
    </row>
    <row r="7864" spans="1:1" x14ac:dyDescent="0.2">
      <c r="A7864" s="99"/>
    </row>
    <row r="7865" spans="1:1" x14ac:dyDescent="0.2">
      <c r="A7865" s="99"/>
    </row>
    <row r="7866" spans="1:1" x14ac:dyDescent="0.2">
      <c r="A7866" s="99"/>
    </row>
    <row r="7867" spans="1:1" x14ac:dyDescent="0.2">
      <c r="A7867" s="99"/>
    </row>
    <row r="7868" spans="1:1" x14ac:dyDescent="0.2">
      <c r="A7868" s="99"/>
    </row>
    <row r="7869" spans="1:1" x14ac:dyDescent="0.2">
      <c r="A7869" s="99"/>
    </row>
    <row r="7870" spans="1:1" x14ac:dyDescent="0.2">
      <c r="A7870" s="99"/>
    </row>
    <row r="7871" spans="1:1" x14ac:dyDescent="0.2">
      <c r="A7871" s="99"/>
    </row>
    <row r="7872" spans="1:1" x14ac:dyDescent="0.2">
      <c r="A7872" s="99"/>
    </row>
    <row r="7873" spans="1:1" x14ac:dyDescent="0.2">
      <c r="A7873" s="99"/>
    </row>
    <row r="7874" spans="1:1" x14ac:dyDescent="0.2">
      <c r="A7874" s="99"/>
    </row>
    <row r="7875" spans="1:1" x14ac:dyDescent="0.2">
      <c r="A7875" s="99"/>
    </row>
    <row r="7876" spans="1:1" x14ac:dyDescent="0.2">
      <c r="A7876" s="99"/>
    </row>
    <row r="7877" spans="1:1" x14ac:dyDescent="0.2">
      <c r="A7877" s="99"/>
    </row>
    <row r="7878" spans="1:1" x14ac:dyDescent="0.2">
      <c r="A7878" s="99"/>
    </row>
    <row r="7879" spans="1:1" x14ac:dyDescent="0.2">
      <c r="A7879" s="99"/>
    </row>
    <row r="7880" spans="1:1" x14ac:dyDescent="0.2">
      <c r="A7880" s="99"/>
    </row>
    <row r="7881" spans="1:1" x14ac:dyDescent="0.2">
      <c r="A7881" s="99"/>
    </row>
    <row r="7882" spans="1:1" x14ac:dyDescent="0.2">
      <c r="A7882" s="99"/>
    </row>
    <row r="7883" spans="1:1" x14ac:dyDescent="0.2">
      <c r="A7883" s="99"/>
    </row>
    <row r="7884" spans="1:1" x14ac:dyDescent="0.2">
      <c r="A7884" s="99"/>
    </row>
    <row r="7885" spans="1:1" x14ac:dyDescent="0.2">
      <c r="A7885" s="99"/>
    </row>
    <row r="7886" spans="1:1" x14ac:dyDescent="0.2">
      <c r="A7886" s="99"/>
    </row>
    <row r="7887" spans="1:1" x14ac:dyDescent="0.2">
      <c r="A7887" s="99"/>
    </row>
    <row r="7888" spans="1:1" x14ac:dyDescent="0.2">
      <c r="A7888" s="99"/>
    </row>
    <row r="7889" spans="1:1" x14ac:dyDescent="0.2">
      <c r="A7889" s="99"/>
    </row>
    <row r="7890" spans="1:1" x14ac:dyDescent="0.2">
      <c r="A7890" s="99"/>
    </row>
    <row r="7891" spans="1:1" x14ac:dyDescent="0.2">
      <c r="A7891" s="99"/>
    </row>
    <row r="7892" spans="1:1" x14ac:dyDescent="0.2">
      <c r="A7892" s="99"/>
    </row>
    <row r="7893" spans="1:1" x14ac:dyDescent="0.2">
      <c r="A7893" s="99"/>
    </row>
    <row r="7894" spans="1:1" x14ac:dyDescent="0.2">
      <c r="A7894" s="99"/>
    </row>
    <row r="7895" spans="1:1" x14ac:dyDescent="0.2">
      <c r="A7895" s="99"/>
    </row>
    <row r="7896" spans="1:1" x14ac:dyDescent="0.2">
      <c r="A7896" s="99"/>
    </row>
    <row r="7897" spans="1:1" x14ac:dyDescent="0.2">
      <c r="A7897" s="99"/>
    </row>
    <row r="7898" spans="1:1" x14ac:dyDescent="0.2">
      <c r="A7898" s="99"/>
    </row>
    <row r="7899" spans="1:1" x14ac:dyDescent="0.2">
      <c r="A7899" s="99"/>
    </row>
    <row r="7900" spans="1:1" x14ac:dyDescent="0.2">
      <c r="A7900" s="99"/>
    </row>
    <row r="7901" spans="1:1" x14ac:dyDescent="0.2">
      <c r="A7901" s="99"/>
    </row>
    <row r="7902" spans="1:1" x14ac:dyDescent="0.2">
      <c r="A7902" s="99"/>
    </row>
    <row r="7903" spans="1:1" x14ac:dyDescent="0.2">
      <c r="A7903" s="99"/>
    </row>
    <row r="7904" spans="1:1" x14ac:dyDescent="0.2">
      <c r="A7904" s="99"/>
    </row>
    <row r="7905" spans="1:1" x14ac:dyDescent="0.2">
      <c r="A7905" s="99"/>
    </row>
    <row r="7906" spans="1:1" x14ac:dyDescent="0.2">
      <c r="A7906" s="99"/>
    </row>
    <row r="7907" spans="1:1" x14ac:dyDescent="0.2">
      <c r="A7907" s="99"/>
    </row>
    <row r="7908" spans="1:1" x14ac:dyDescent="0.2">
      <c r="A7908" s="99"/>
    </row>
    <row r="7909" spans="1:1" x14ac:dyDescent="0.2">
      <c r="A7909" s="99"/>
    </row>
    <row r="7910" spans="1:1" x14ac:dyDescent="0.2">
      <c r="A7910" s="99"/>
    </row>
    <row r="7911" spans="1:1" x14ac:dyDescent="0.2">
      <c r="A7911" s="99"/>
    </row>
    <row r="7912" spans="1:1" x14ac:dyDescent="0.2">
      <c r="A7912" s="99"/>
    </row>
    <row r="7913" spans="1:1" x14ac:dyDescent="0.2">
      <c r="A7913" s="99"/>
    </row>
    <row r="7914" spans="1:1" x14ac:dyDescent="0.2">
      <c r="A7914" s="99"/>
    </row>
    <row r="7915" spans="1:1" x14ac:dyDescent="0.2">
      <c r="A7915" s="99"/>
    </row>
    <row r="7916" spans="1:1" x14ac:dyDescent="0.2">
      <c r="A7916" s="99"/>
    </row>
    <row r="7917" spans="1:1" x14ac:dyDescent="0.2">
      <c r="A7917" s="99"/>
    </row>
    <row r="7918" spans="1:1" x14ac:dyDescent="0.2">
      <c r="A7918" s="99"/>
    </row>
    <row r="7919" spans="1:1" x14ac:dyDescent="0.2">
      <c r="A7919" s="99"/>
    </row>
    <row r="7920" spans="1:1" x14ac:dyDescent="0.2">
      <c r="A7920" s="99"/>
    </row>
    <row r="7921" spans="1:1" x14ac:dyDescent="0.2">
      <c r="A7921" s="99"/>
    </row>
    <row r="7922" spans="1:1" x14ac:dyDescent="0.2">
      <c r="A7922" s="99"/>
    </row>
    <row r="7923" spans="1:1" x14ac:dyDescent="0.2">
      <c r="A7923" s="99"/>
    </row>
    <row r="7924" spans="1:1" x14ac:dyDescent="0.2">
      <c r="A7924" s="99"/>
    </row>
    <row r="7925" spans="1:1" x14ac:dyDescent="0.2">
      <c r="A7925" s="99"/>
    </row>
    <row r="7926" spans="1:1" x14ac:dyDescent="0.2">
      <c r="A7926" s="99"/>
    </row>
    <row r="7927" spans="1:1" x14ac:dyDescent="0.2">
      <c r="A7927" s="99"/>
    </row>
    <row r="7928" spans="1:1" x14ac:dyDescent="0.2">
      <c r="A7928" s="99"/>
    </row>
    <row r="7929" spans="1:1" x14ac:dyDescent="0.2">
      <c r="A7929" s="99"/>
    </row>
    <row r="7930" spans="1:1" x14ac:dyDescent="0.2">
      <c r="A7930" s="99"/>
    </row>
    <row r="7931" spans="1:1" x14ac:dyDescent="0.2">
      <c r="A7931" s="99"/>
    </row>
    <row r="7932" spans="1:1" x14ac:dyDescent="0.2">
      <c r="A7932" s="99"/>
    </row>
    <row r="7933" spans="1:1" x14ac:dyDescent="0.2">
      <c r="A7933" s="99"/>
    </row>
    <row r="7934" spans="1:1" x14ac:dyDescent="0.2">
      <c r="A7934" s="99"/>
    </row>
    <row r="7935" spans="1:1" x14ac:dyDescent="0.2">
      <c r="A7935" s="99"/>
    </row>
    <row r="7936" spans="1:1" x14ac:dyDescent="0.2">
      <c r="A7936" s="99"/>
    </row>
    <row r="7937" spans="1:1" x14ac:dyDescent="0.2">
      <c r="A7937" s="99"/>
    </row>
    <row r="7938" spans="1:1" x14ac:dyDescent="0.2">
      <c r="A7938" s="99"/>
    </row>
    <row r="7939" spans="1:1" x14ac:dyDescent="0.2">
      <c r="A7939" s="99"/>
    </row>
    <row r="7940" spans="1:1" x14ac:dyDescent="0.2">
      <c r="A7940" s="99"/>
    </row>
    <row r="7941" spans="1:1" x14ac:dyDescent="0.2">
      <c r="A7941" s="99"/>
    </row>
    <row r="7942" spans="1:1" x14ac:dyDescent="0.2">
      <c r="A7942" s="99"/>
    </row>
    <row r="7943" spans="1:1" x14ac:dyDescent="0.2">
      <c r="A7943" s="99"/>
    </row>
    <row r="7944" spans="1:1" x14ac:dyDescent="0.2">
      <c r="A7944" s="99"/>
    </row>
    <row r="7945" spans="1:1" x14ac:dyDescent="0.2">
      <c r="A7945" s="99"/>
    </row>
    <row r="7946" spans="1:1" x14ac:dyDescent="0.2">
      <c r="A7946" s="99"/>
    </row>
    <row r="7947" spans="1:1" x14ac:dyDescent="0.2">
      <c r="A7947" s="99"/>
    </row>
    <row r="7948" spans="1:1" x14ac:dyDescent="0.2">
      <c r="A7948" s="99"/>
    </row>
    <row r="7949" spans="1:1" x14ac:dyDescent="0.2">
      <c r="A7949" s="99"/>
    </row>
    <row r="7950" spans="1:1" x14ac:dyDescent="0.2">
      <c r="A7950" s="99"/>
    </row>
    <row r="7951" spans="1:1" x14ac:dyDescent="0.2">
      <c r="A7951" s="99"/>
    </row>
    <row r="7952" spans="1:1" x14ac:dyDescent="0.2">
      <c r="A7952" s="99"/>
    </row>
    <row r="7953" spans="1:1" x14ac:dyDescent="0.2">
      <c r="A7953" s="99"/>
    </row>
    <row r="7954" spans="1:1" x14ac:dyDescent="0.2">
      <c r="A7954" s="99"/>
    </row>
    <row r="7955" spans="1:1" x14ac:dyDescent="0.2">
      <c r="A7955" s="99"/>
    </row>
    <row r="7956" spans="1:1" x14ac:dyDescent="0.2">
      <c r="A7956" s="99"/>
    </row>
    <row r="7957" spans="1:1" x14ac:dyDescent="0.2">
      <c r="A7957" s="99"/>
    </row>
    <row r="7958" spans="1:1" x14ac:dyDescent="0.2">
      <c r="A7958" s="99"/>
    </row>
    <row r="7959" spans="1:1" x14ac:dyDescent="0.2">
      <c r="A7959" s="99"/>
    </row>
    <row r="7960" spans="1:1" x14ac:dyDescent="0.2">
      <c r="A7960" s="99"/>
    </row>
    <row r="7961" spans="1:1" x14ac:dyDescent="0.2">
      <c r="A7961" s="99"/>
    </row>
    <row r="7962" spans="1:1" x14ac:dyDescent="0.2">
      <c r="A7962" s="99"/>
    </row>
    <row r="7963" spans="1:1" x14ac:dyDescent="0.2">
      <c r="A7963" s="99"/>
    </row>
    <row r="7964" spans="1:1" x14ac:dyDescent="0.2">
      <c r="A7964" s="99"/>
    </row>
    <row r="7965" spans="1:1" x14ac:dyDescent="0.2">
      <c r="A7965" s="99"/>
    </row>
    <row r="7966" spans="1:1" x14ac:dyDescent="0.2">
      <c r="A7966" s="99"/>
    </row>
    <row r="7967" spans="1:1" x14ac:dyDescent="0.2">
      <c r="A7967" s="99"/>
    </row>
    <row r="7968" spans="1:1" x14ac:dyDescent="0.2">
      <c r="A7968" s="99"/>
    </row>
    <row r="7969" spans="1:1" x14ac:dyDescent="0.2">
      <c r="A7969" s="99"/>
    </row>
    <row r="7970" spans="1:1" x14ac:dyDescent="0.2">
      <c r="A7970" s="99"/>
    </row>
    <row r="7971" spans="1:1" x14ac:dyDescent="0.2">
      <c r="A7971" s="99"/>
    </row>
    <row r="7972" spans="1:1" x14ac:dyDescent="0.2">
      <c r="A7972" s="99"/>
    </row>
    <row r="7973" spans="1:1" x14ac:dyDescent="0.2">
      <c r="A7973" s="99"/>
    </row>
    <row r="7974" spans="1:1" x14ac:dyDescent="0.2">
      <c r="A7974" s="99"/>
    </row>
    <row r="7975" spans="1:1" x14ac:dyDescent="0.2">
      <c r="A7975" s="99"/>
    </row>
    <row r="7976" spans="1:1" x14ac:dyDescent="0.2">
      <c r="A7976" s="99"/>
    </row>
    <row r="7977" spans="1:1" x14ac:dyDescent="0.2">
      <c r="A7977" s="99"/>
    </row>
    <row r="7978" spans="1:1" x14ac:dyDescent="0.2">
      <c r="A7978" s="99"/>
    </row>
    <row r="7979" spans="1:1" x14ac:dyDescent="0.2">
      <c r="A7979" s="99"/>
    </row>
    <row r="7980" spans="1:1" x14ac:dyDescent="0.2">
      <c r="A7980" s="99"/>
    </row>
    <row r="7981" spans="1:1" x14ac:dyDescent="0.2">
      <c r="A7981" s="99"/>
    </row>
    <row r="7982" spans="1:1" x14ac:dyDescent="0.2">
      <c r="A7982" s="99"/>
    </row>
    <row r="7983" spans="1:1" x14ac:dyDescent="0.2">
      <c r="A7983" s="99"/>
    </row>
    <row r="7984" spans="1:1" x14ac:dyDescent="0.2">
      <c r="A7984" s="99"/>
    </row>
    <row r="7985" spans="1:1" x14ac:dyDescent="0.2">
      <c r="A7985" s="99"/>
    </row>
    <row r="7986" spans="1:1" x14ac:dyDescent="0.2">
      <c r="A7986" s="99"/>
    </row>
    <row r="7987" spans="1:1" x14ac:dyDescent="0.2">
      <c r="A7987" s="99"/>
    </row>
    <row r="7988" spans="1:1" x14ac:dyDescent="0.2">
      <c r="A7988" s="99"/>
    </row>
    <row r="7989" spans="1:1" x14ac:dyDescent="0.2">
      <c r="A7989" s="99"/>
    </row>
    <row r="7990" spans="1:1" x14ac:dyDescent="0.2">
      <c r="A7990" s="99"/>
    </row>
    <row r="7991" spans="1:1" x14ac:dyDescent="0.2">
      <c r="A7991" s="99"/>
    </row>
    <row r="7992" spans="1:1" x14ac:dyDescent="0.2">
      <c r="A7992" s="99"/>
    </row>
    <row r="7993" spans="1:1" x14ac:dyDescent="0.2">
      <c r="A7993" s="99"/>
    </row>
    <row r="7994" spans="1:1" x14ac:dyDescent="0.2">
      <c r="A7994" s="99"/>
    </row>
    <row r="7995" spans="1:1" x14ac:dyDescent="0.2">
      <c r="A7995" s="99"/>
    </row>
    <row r="7996" spans="1:1" x14ac:dyDescent="0.2">
      <c r="A7996" s="99"/>
    </row>
    <row r="7997" spans="1:1" x14ac:dyDescent="0.2">
      <c r="A7997" s="99"/>
    </row>
    <row r="7998" spans="1:1" x14ac:dyDescent="0.2">
      <c r="A7998" s="99"/>
    </row>
    <row r="7999" spans="1:1" x14ac:dyDescent="0.2">
      <c r="A7999" s="99"/>
    </row>
    <row r="8000" spans="1:1" x14ac:dyDescent="0.2">
      <c r="A8000" s="99"/>
    </row>
    <row r="8001" spans="1:1" x14ac:dyDescent="0.2">
      <c r="A8001" s="99"/>
    </row>
    <row r="8002" spans="1:1" x14ac:dyDescent="0.2">
      <c r="A8002" s="99"/>
    </row>
    <row r="8003" spans="1:1" x14ac:dyDescent="0.2">
      <c r="A8003" s="99"/>
    </row>
    <row r="8004" spans="1:1" x14ac:dyDescent="0.2">
      <c r="A8004" s="99"/>
    </row>
    <row r="8005" spans="1:1" x14ac:dyDescent="0.2">
      <c r="A8005" s="99"/>
    </row>
    <row r="8006" spans="1:1" x14ac:dyDescent="0.2">
      <c r="A8006" s="99"/>
    </row>
    <row r="8007" spans="1:1" x14ac:dyDescent="0.2">
      <c r="A8007" s="99"/>
    </row>
    <row r="8008" spans="1:1" x14ac:dyDescent="0.2">
      <c r="A8008" s="99"/>
    </row>
    <row r="8009" spans="1:1" x14ac:dyDescent="0.2">
      <c r="A8009" s="99"/>
    </row>
    <row r="8010" spans="1:1" x14ac:dyDescent="0.2">
      <c r="A8010" s="99"/>
    </row>
    <row r="8011" spans="1:1" x14ac:dyDescent="0.2">
      <c r="A8011" s="99"/>
    </row>
    <row r="8012" spans="1:1" x14ac:dyDescent="0.2">
      <c r="A8012" s="99"/>
    </row>
    <row r="8013" spans="1:1" x14ac:dyDescent="0.2">
      <c r="A8013" s="99"/>
    </row>
    <row r="8014" spans="1:1" x14ac:dyDescent="0.2">
      <c r="A8014" s="99"/>
    </row>
    <row r="8015" spans="1:1" x14ac:dyDescent="0.2">
      <c r="A8015" s="99"/>
    </row>
    <row r="8016" spans="1:1" x14ac:dyDescent="0.2">
      <c r="A8016" s="99"/>
    </row>
    <row r="8017" spans="1:1" x14ac:dyDescent="0.2">
      <c r="A8017" s="99"/>
    </row>
    <row r="8018" spans="1:1" x14ac:dyDescent="0.2">
      <c r="A8018" s="99"/>
    </row>
    <row r="8019" spans="1:1" x14ac:dyDescent="0.2">
      <c r="A8019" s="99"/>
    </row>
    <row r="8020" spans="1:1" x14ac:dyDescent="0.2">
      <c r="A8020" s="99"/>
    </row>
    <row r="8021" spans="1:1" x14ac:dyDescent="0.2">
      <c r="A8021" s="99"/>
    </row>
    <row r="8022" spans="1:1" x14ac:dyDescent="0.2">
      <c r="A8022" s="99"/>
    </row>
    <row r="8023" spans="1:1" x14ac:dyDescent="0.2">
      <c r="A8023" s="99"/>
    </row>
    <row r="8024" spans="1:1" x14ac:dyDescent="0.2">
      <c r="A8024" s="99"/>
    </row>
    <row r="8025" spans="1:1" x14ac:dyDescent="0.2">
      <c r="A8025" s="99"/>
    </row>
    <row r="8026" spans="1:1" x14ac:dyDescent="0.2">
      <c r="A8026" s="99"/>
    </row>
    <row r="8027" spans="1:1" x14ac:dyDescent="0.2">
      <c r="A8027" s="99"/>
    </row>
    <row r="8028" spans="1:1" x14ac:dyDescent="0.2">
      <c r="A8028" s="99"/>
    </row>
    <row r="8029" spans="1:1" x14ac:dyDescent="0.2">
      <c r="A8029" s="99"/>
    </row>
    <row r="8030" spans="1:1" x14ac:dyDescent="0.2">
      <c r="A8030" s="99"/>
    </row>
    <row r="8031" spans="1:1" x14ac:dyDescent="0.2">
      <c r="A8031" s="99"/>
    </row>
    <row r="8032" spans="1:1" x14ac:dyDescent="0.2">
      <c r="A8032" s="99"/>
    </row>
    <row r="8033" spans="1:1" x14ac:dyDescent="0.2">
      <c r="A8033" s="99"/>
    </row>
    <row r="8034" spans="1:1" x14ac:dyDescent="0.2">
      <c r="A8034" s="99"/>
    </row>
    <row r="8035" spans="1:1" x14ac:dyDescent="0.2">
      <c r="A8035" s="99"/>
    </row>
    <row r="8036" spans="1:1" x14ac:dyDescent="0.2">
      <c r="A8036" s="99"/>
    </row>
    <row r="8037" spans="1:1" x14ac:dyDescent="0.2">
      <c r="A8037" s="99"/>
    </row>
    <row r="8038" spans="1:1" x14ac:dyDescent="0.2">
      <c r="A8038" s="99"/>
    </row>
    <row r="8039" spans="1:1" x14ac:dyDescent="0.2">
      <c r="A8039" s="99"/>
    </row>
    <row r="8040" spans="1:1" x14ac:dyDescent="0.2">
      <c r="A8040" s="99"/>
    </row>
    <row r="8041" spans="1:1" x14ac:dyDescent="0.2">
      <c r="A8041" s="99"/>
    </row>
    <row r="8042" spans="1:1" x14ac:dyDescent="0.2">
      <c r="A8042" s="99"/>
    </row>
    <row r="8043" spans="1:1" x14ac:dyDescent="0.2">
      <c r="A8043" s="99"/>
    </row>
    <row r="8044" spans="1:1" x14ac:dyDescent="0.2">
      <c r="A8044" s="99"/>
    </row>
    <row r="8045" spans="1:1" x14ac:dyDescent="0.2">
      <c r="A8045" s="99"/>
    </row>
    <row r="8046" spans="1:1" x14ac:dyDescent="0.2">
      <c r="A8046" s="99"/>
    </row>
    <row r="8047" spans="1:1" x14ac:dyDescent="0.2">
      <c r="A8047" s="99"/>
    </row>
    <row r="8048" spans="1:1" x14ac:dyDescent="0.2">
      <c r="A8048" s="99"/>
    </row>
    <row r="8049" spans="1:1" x14ac:dyDescent="0.2">
      <c r="A8049" s="99"/>
    </row>
    <row r="8050" spans="1:1" x14ac:dyDescent="0.2">
      <c r="A8050" s="99"/>
    </row>
    <row r="8051" spans="1:1" x14ac:dyDescent="0.2">
      <c r="A8051" s="99"/>
    </row>
    <row r="8052" spans="1:1" x14ac:dyDescent="0.2">
      <c r="A8052" s="99"/>
    </row>
    <row r="8053" spans="1:1" x14ac:dyDescent="0.2">
      <c r="A8053" s="99"/>
    </row>
    <row r="8054" spans="1:1" x14ac:dyDescent="0.2">
      <c r="A8054" s="99"/>
    </row>
    <row r="8055" spans="1:1" x14ac:dyDescent="0.2">
      <c r="A8055" s="99"/>
    </row>
    <row r="8056" spans="1:1" x14ac:dyDescent="0.2">
      <c r="A8056" s="99"/>
    </row>
    <row r="8057" spans="1:1" x14ac:dyDescent="0.2">
      <c r="A8057" s="99"/>
    </row>
    <row r="8058" spans="1:1" x14ac:dyDescent="0.2">
      <c r="A8058" s="99"/>
    </row>
    <row r="8059" spans="1:1" x14ac:dyDescent="0.2">
      <c r="A8059" s="99"/>
    </row>
    <row r="8060" spans="1:1" x14ac:dyDescent="0.2">
      <c r="A8060" s="99"/>
    </row>
    <row r="8061" spans="1:1" x14ac:dyDescent="0.2">
      <c r="A8061" s="99"/>
    </row>
    <row r="8062" spans="1:1" x14ac:dyDescent="0.2">
      <c r="A8062" s="99"/>
    </row>
    <row r="8063" spans="1:1" x14ac:dyDescent="0.2">
      <c r="A8063" s="99"/>
    </row>
    <row r="8064" spans="1:1" x14ac:dyDescent="0.2">
      <c r="A8064" s="99"/>
    </row>
    <row r="8065" spans="1:1" x14ac:dyDescent="0.2">
      <c r="A8065" s="99"/>
    </row>
    <row r="8066" spans="1:1" x14ac:dyDescent="0.2">
      <c r="A8066" s="99"/>
    </row>
    <row r="8067" spans="1:1" x14ac:dyDescent="0.2">
      <c r="A8067" s="99"/>
    </row>
    <row r="8068" spans="1:1" x14ac:dyDescent="0.2">
      <c r="A8068" s="99"/>
    </row>
    <row r="8069" spans="1:1" x14ac:dyDescent="0.2">
      <c r="A8069" s="99"/>
    </row>
    <row r="8070" spans="1:1" x14ac:dyDescent="0.2">
      <c r="A8070" s="99"/>
    </row>
    <row r="8071" spans="1:1" x14ac:dyDescent="0.2">
      <c r="A8071" s="99"/>
    </row>
    <row r="8072" spans="1:1" x14ac:dyDescent="0.2">
      <c r="A8072" s="99"/>
    </row>
    <row r="8073" spans="1:1" x14ac:dyDescent="0.2">
      <c r="A8073" s="99"/>
    </row>
    <row r="8074" spans="1:1" x14ac:dyDescent="0.2">
      <c r="A8074" s="99"/>
    </row>
    <row r="8075" spans="1:1" x14ac:dyDescent="0.2">
      <c r="A8075" s="99"/>
    </row>
    <row r="8076" spans="1:1" x14ac:dyDescent="0.2">
      <c r="A8076" s="99"/>
    </row>
    <row r="8077" spans="1:1" x14ac:dyDescent="0.2">
      <c r="A8077" s="99"/>
    </row>
    <row r="8078" spans="1:1" x14ac:dyDescent="0.2">
      <c r="A8078" s="99"/>
    </row>
    <row r="8079" spans="1:1" x14ac:dyDescent="0.2">
      <c r="A8079" s="99"/>
    </row>
    <row r="8080" spans="1:1" x14ac:dyDescent="0.2">
      <c r="A8080" s="99"/>
    </row>
    <row r="8081" spans="1:1" x14ac:dyDescent="0.2">
      <c r="A8081" s="99"/>
    </row>
    <row r="8082" spans="1:1" x14ac:dyDescent="0.2">
      <c r="A8082" s="99"/>
    </row>
    <row r="8083" spans="1:1" x14ac:dyDescent="0.2">
      <c r="A8083" s="99"/>
    </row>
    <row r="8084" spans="1:1" x14ac:dyDescent="0.2">
      <c r="A8084" s="99"/>
    </row>
    <row r="8085" spans="1:1" x14ac:dyDescent="0.2">
      <c r="A8085" s="99"/>
    </row>
    <row r="8086" spans="1:1" x14ac:dyDescent="0.2">
      <c r="A8086" s="99"/>
    </row>
    <row r="8087" spans="1:1" x14ac:dyDescent="0.2">
      <c r="A8087" s="99"/>
    </row>
    <row r="8088" spans="1:1" x14ac:dyDescent="0.2">
      <c r="A8088" s="99"/>
    </row>
    <row r="8089" spans="1:1" x14ac:dyDescent="0.2">
      <c r="A8089" s="99"/>
    </row>
    <row r="8090" spans="1:1" x14ac:dyDescent="0.2">
      <c r="A8090" s="99"/>
    </row>
    <row r="8091" spans="1:1" x14ac:dyDescent="0.2">
      <c r="A8091" s="99"/>
    </row>
    <row r="8092" spans="1:1" x14ac:dyDescent="0.2">
      <c r="A8092" s="99"/>
    </row>
    <row r="8093" spans="1:1" x14ac:dyDescent="0.2">
      <c r="A8093" s="99"/>
    </row>
    <row r="8094" spans="1:1" x14ac:dyDescent="0.2">
      <c r="A8094" s="99"/>
    </row>
    <row r="8095" spans="1:1" x14ac:dyDescent="0.2">
      <c r="A8095" s="99"/>
    </row>
    <row r="8096" spans="1:1" x14ac:dyDescent="0.2">
      <c r="A8096" s="99"/>
    </row>
    <row r="8097" spans="1:1" x14ac:dyDescent="0.2">
      <c r="A8097" s="99"/>
    </row>
    <row r="8098" spans="1:1" x14ac:dyDescent="0.2">
      <c r="A8098" s="99"/>
    </row>
    <row r="8099" spans="1:1" x14ac:dyDescent="0.2">
      <c r="A8099" s="99"/>
    </row>
    <row r="8100" spans="1:1" x14ac:dyDescent="0.2">
      <c r="A8100" s="99"/>
    </row>
    <row r="8101" spans="1:1" x14ac:dyDescent="0.2">
      <c r="A8101" s="99"/>
    </row>
    <row r="8102" spans="1:1" x14ac:dyDescent="0.2">
      <c r="A8102" s="99"/>
    </row>
    <row r="8103" spans="1:1" x14ac:dyDescent="0.2">
      <c r="A8103" s="99"/>
    </row>
    <row r="8104" spans="1:1" x14ac:dyDescent="0.2">
      <c r="A8104" s="99"/>
    </row>
    <row r="8105" spans="1:1" x14ac:dyDescent="0.2">
      <c r="A8105" s="99"/>
    </row>
    <row r="8106" spans="1:1" x14ac:dyDescent="0.2">
      <c r="A8106" s="99"/>
    </row>
    <row r="8107" spans="1:1" x14ac:dyDescent="0.2">
      <c r="A8107" s="99"/>
    </row>
    <row r="8108" spans="1:1" x14ac:dyDescent="0.2">
      <c r="A8108" s="99"/>
    </row>
    <row r="8109" spans="1:1" x14ac:dyDescent="0.2">
      <c r="A8109" s="99"/>
    </row>
    <row r="8110" spans="1:1" x14ac:dyDescent="0.2">
      <c r="A8110" s="99"/>
    </row>
    <row r="8111" spans="1:1" x14ac:dyDescent="0.2">
      <c r="A8111" s="99"/>
    </row>
    <row r="8112" spans="1:1" x14ac:dyDescent="0.2">
      <c r="A8112" s="99"/>
    </row>
    <row r="8113" spans="1:1" x14ac:dyDescent="0.2">
      <c r="A8113" s="99"/>
    </row>
    <row r="8114" spans="1:1" x14ac:dyDescent="0.2">
      <c r="A8114" s="99"/>
    </row>
    <row r="8115" spans="1:1" x14ac:dyDescent="0.2">
      <c r="A8115" s="99"/>
    </row>
    <row r="8116" spans="1:1" x14ac:dyDescent="0.2">
      <c r="A8116" s="99"/>
    </row>
    <row r="8117" spans="1:1" x14ac:dyDescent="0.2">
      <c r="A8117" s="99"/>
    </row>
    <row r="8118" spans="1:1" x14ac:dyDescent="0.2">
      <c r="A8118" s="99"/>
    </row>
    <row r="8119" spans="1:1" x14ac:dyDescent="0.2">
      <c r="A8119" s="99"/>
    </row>
    <row r="8120" spans="1:1" x14ac:dyDescent="0.2">
      <c r="A8120" s="99"/>
    </row>
    <row r="8121" spans="1:1" x14ac:dyDescent="0.2">
      <c r="A8121" s="99"/>
    </row>
    <row r="8122" spans="1:1" x14ac:dyDescent="0.2">
      <c r="A8122" s="99"/>
    </row>
    <row r="8123" spans="1:1" x14ac:dyDescent="0.2">
      <c r="A8123" s="99"/>
    </row>
    <row r="8124" spans="1:1" x14ac:dyDescent="0.2">
      <c r="A8124" s="99"/>
    </row>
    <row r="8125" spans="1:1" x14ac:dyDescent="0.2">
      <c r="A8125" s="99"/>
    </row>
    <row r="8126" spans="1:1" x14ac:dyDescent="0.2">
      <c r="A8126" s="99"/>
    </row>
    <row r="8127" spans="1:1" x14ac:dyDescent="0.2">
      <c r="A8127" s="99"/>
    </row>
    <row r="8128" spans="1:1" x14ac:dyDescent="0.2">
      <c r="A8128" s="99"/>
    </row>
    <row r="8129" spans="1:1" x14ac:dyDescent="0.2">
      <c r="A8129" s="99"/>
    </row>
    <row r="8130" spans="1:1" x14ac:dyDescent="0.2">
      <c r="A8130" s="99"/>
    </row>
    <row r="8131" spans="1:1" x14ac:dyDescent="0.2">
      <c r="A8131" s="99"/>
    </row>
    <row r="8132" spans="1:1" x14ac:dyDescent="0.2">
      <c r="A8132" s="99"/>
    </row>
    <row r="8133" spans="1:1" x14ac:dyDescent="0.2">
      <c r="A8133" s="99"/>
    </row>
    <row r="8134" spans="1:1" x14ac:dyDescent="0.2">
      <c r="A8134" s="99"/>
    </row>
    <row r="8135" spans="1:1" x14ac:dyDescent="0.2">
      <c r="A8135" s="99"/>
    </row>
    <row r="8136" spans="1:1" x14ac:dyDescent="0.2">
      <c r="A8136" s="99"/>
    </row>
    <row r="8137" spans="1:1" x14ac:dyDescent="0.2">
      <c r="A8137" s="99"/>
    </row>
    <row r="8138" spans="1:1" x14ac:dyDescent="0.2">
      <c r="A8138" s="99"/>
    </row>
    <row r="8139" spans="1:1" x14ac:dyDescent="0.2">
      <c r="A8139" s="99"/>
    </row>
    <row r="8140" spans="1:1" x14ac:dyDescent="0.2">
      <c r="A8140" s="99"/>
    </row>
    <row r="8141" spans="1:1" x14ac:dyDescent="0.2">
      <c r="A8141" s="99"/>
    </row>
    <row r="8142" spans="1:1" x14ac:dyDescent="0.2">
      <c r="A8142" s="99"/>
    </row>
    <row r="8143" spans="1:1" x14ac:dyDescent="0.2">
      <c r="A8143" s="99"/>
    </row>
    <row r="8144" spans="1:1" x14ac:dyDescent="0.2">
      <c r="A8144" s="99"/>
    </row>
    <row r="8145" spans="1:1" x14ac:dyDescent="0.2">
      <c r="A8145" s="99"/>
    </row>
    <row r="8146" spans="1:1" x14ac:dyDescent="0.2">
      <c r="A8146" s="99"/>
    </row>
    <row r="8147" spans="1:1" x14ac:dyDescent="0.2">
      <c r="A8147" s="99"/>
    </row>
    <row r="8148" spans="1:1" x14ac:dyDescent="0.2">
      <c r="A8148" s="99"/>
    </row>
    <row r="8149" spans="1:1" x14ac:dyDescent="0.2">
      <c r="A8149" s="99"/>
    </row>
    <row r="8150" spans="1:1" x14ac:dyDescent="0.2">
      <c r="A8150" s="99"/>
    </row>
    <row r="8151" spans="1:1" x14ac:dyDescent="0.2">
      <c r="A8151" s="99"/>
    </row>
    <row r="8152" spans="1:1" x14ac:dyDescent="0.2">
      <c r="A8152" s="99"/>
    </row>
    <row r="8153" spans="1:1" x14ac:dyDescent="0.2">
      <c r="A8153" s="99"/>
    </row>
    <row r="8154" spans="1:1" x14ac:dyDescent="0.2">
      <c r="A8154" s="99"/>
    </row>
    <row r="8155" spans="1:1" x14ac:dyDescent="0.2">
      <c r="A8155" s="99"/>
    </row>
    <row r="8156" spans="1:1" x14ac:dyDescent="0.2">
      <c r="A8156" s="99"/>
    </row>
    <row r="8157" spans="1:1" x14ac:dyDescent="0.2">
      <c r="A8157" s="99"/>
    </row>
    <row r="8158" spans="1:1" x14ac:dyDescent="0.2">
      <c r="A8158" s="99"/>
    </row>
    <row r="8159" spans="1:1" x14ac:dyDescent="0.2">
      <c r="A8159" s="99"/>
    </row>
    <row r="8160" spans="1:1" x14ac:dyDescent="0.2">
      <c r="A8160" s="99"/>
    </row>
    <row r="8161" spans="1:1" x14ac:dyDescent="0.2">
      <c r="A8161" s="99"/>
    </row>
    <row r="8162" spans="1:1" x14ac:dyDescent="0.2">
      <c r="A8162" s="99"/>
    </row>
    <row r="8163" spans="1:1" x14ac:dyDescent="0.2">
      <c r="A8163" s="99"/>
    </row>
    <row r="8164" spans="1:1" x14ac:dyDescent="0.2">
      <c r="A8164" s="99"/>
    </row>
    <row r="8165" spans="1:1" x14ac:dyDescent="0.2">
      <c r="A8165" s="99"/>
    </row>
    <row r="8166" spans="1:1" x14ac:dyDescent="0.2">
      <c r="A8166" s="99"/>
    </row>
    <row r="8167" spans="1:1" x14ac:dyDescent="0.2">
      <c r="A8167" s="99"/>
    </row>
    <row r="8168" spans="1:1" x14ac:dyDescent="0.2">
      <c r="A8168" s="99"/>
    </row>
    <row r="8169" spans="1:1" x14ac:dyDescent="0.2">
      <c r="A8169" s="99"/>
    </row>
    <row r="8170" spans="1:1" x14ac:dyDescent="0.2">
      <c r="A8170" s="99"/>
    </row>
    <row r="8171" spans="1:1" x14ac:dyDescent="0.2">
      <c r="A8171" s="99"/>
    </row>
    <row r="8172" spans="1:1" x14ac:dyDescent="0.2">
      <c r="A8172" s="99"/>
    </row>
    <row r="8173" spans="1:1" x14ac:dyDescent="0.2">
      <c r="A8173" s="99"/>
    </row>
    <row r="8174" spans="1:1" x14ac:dyDescent="0.2">
      <c r="A8174" s="99"/>
    </row>
    <row r="8175" spans="1:1" x14ac:dyDescent="0.2">
      <c r="A8175" s="99"/>
    </row>
    <row r="8176" spans="1:1" x14ac:dyDescent="0.2">
      <c r="A8176" s="99"/>
    </row>
    <row r="8177" spans="1:1" x14ac:dyDescent="0.2">
      <c r="A8177" s="99"/>
    </row>
    <row r="8178" spans="1:1" x14ac:dyDescent="0.2">
      <c r="A8178" s="99"/>
    </row>
    <row r="8179" spans="1:1" x14ac:dyDescent="0.2">
      <c r="A8179" s="99"/>
    </row>
    <row r="8180" spans="1:1" x14ac:dyDescent="0.2">
      <c r="A8180" s="99"/>
    </row>
    <row r="8181" spans="1:1" x14ac:dyDescent="0.2">
      <c r="A8181" s="99"/>
    </row>
    <row r="8182" spans="1:1" x14ac:dyDescent="0.2">
      <c r="A8182" s="99"/>
    </row>
    <row r="8183" spans="1:1" x14ac:dyDescent="0.2">
      <c r="A8183" s="99"/>
    </row>
    <row r="8184" spans="1:1" x14ac:dyDescent="0.2">
      <c r="A8184" s="99"/>
    </row>
    <row r="8185" spans="1:1" x14ac:dyDescent="0.2">
      <c r="A8185" s="99"/>
    </row>
    <row r="8186" spans="1:1" x14ac:dyDescent="0.2">
      <c r="A8186" s="99"/>
    </row>
    <row r="8187" spans="1:1" x14ac:dyDescent="0.2">
      <c r="A8187" s="99"/>
    </row>
    <row r="8188" spans="1:1" x14ac:dyDescent="0.2">
      <c r="A8188" s="99"/>
    </row>
    <row r="8189" spans="1:1" x14ac:dyDescent="0.2">
      <c r="A8189" s="99"/>
    </row>
    <row r="8190" spans="1:1" x14ac:dyDescent="0.2">
      <c r="A8190" s="99"/>
    </row>
    <row r="8191" spans="1:1" x14ac:dyDescent="0.2">
      <c r="A8191" s="99"/>
    </row>
    <row r="8192" spans="1:1" x14ac:dyDescent="0.2">
      <c r="A8192" s="99"/>
    </row>
    <row r="8193" spans="1:1" x14ac:dyDescent="0.2">
      <c r="A8193" s="99"/>
    </row>
    <row r="8194" spans="1:1" x14ac:dyDescent="0.2">
      <c r="A8194" s="99"/>
    </row>
    <row r="8195" spans="1:1" x14ac:dyDescent="0.2">
      <c r="A8195" s="99"/>
    </row>
    <row r="8196" spans="1:1" x14ac:dyDescent="0.2">
      <c r="A8196" s="99"/>
    </row>
    <row r="8197" spans="1:1" x14ac:dyDescent="0.2">
      <c r="A8197" s="99"/>
    </row>
    <row r="8198" spans="1:1" x14ac:dyDescent="0.2">
      <c r="A8198" s="99"/>
    </row>
    <row r="8199" spans="1:1" x14ac:dyDescent="0.2">
      <c r="A8199" s="99"/>
    </row>
    <row r="8200" spans="1:1" x14ac:dyDescent="0.2">
      <c r="A8200" s="99"/>
    </row>
    <row r="8201" spans="1:1" x14ac:dyDescent="0.2">
      <c r="A8201" s="99"/>
    </row>
    <row r="8202" spans="1:1" x14ac:dyDescent="0.2">
      <c r="A8202" s="99"/>
    </row>
    <row r="8203" spans="1:1" x14ac:dyDescent="0.2">
      <c r="A8203" s="99"/>
    </row>
    <row r="8204" spans="1:1" x14ac:dyDescent="0.2">
      <c r="A8204" s="99"/>
    </row>
    <row r="8205" spans="1:1" x14ac:dyDescent="0.2">
      <c r="A8205" s="99"/>
    </row>
    <row r="8206" spans="1:1" x14ac:dyDescent="0.2">
      <c r="A8206" s="99"/>
    </row>
    <row r="8207" spans="1:1" x14ac:dyDescent="0.2">
      <c r="A8207" s="99"/>
    </row>
    <row r="8208" spans="1:1" x14ac:dyDescent="0.2">
      <c r="A8208" s="99"/>
    </row>
    <row r="8209" spans="1:1" x14ac:dyDescent="0.2">
      <c r="A8209" s="99"/>
    </row>
    <row r="8210" spans="1:1" x14ac:dyDescent="0.2">
      <c r="A8210" s="99"/>
    </row>
    <row r="8211" spans="1:1" x14ac:dyDescent="0.2">
      <c r="A8211" s="99"/>
    </row>
    <row r="8212" spans="1:1" x14ac:dyDescent="0.2">
      <c r="A8212" s="99"/>
    </row>
    <row r="8213" spans="1:1" x14ac:dyDescent="0.2">
      <c r="A8213" s="99"/>
    </row>
    <row r="8214" spans="1:1" x14ac:dyDescent="0.2">
      <c r="A8214" s="99"/>
    </row>
    <row r="8215" spans="1:1" x14ac:dyDescent="0.2">
      <c r="A8215" s="99"/>
    </row>
    <row r="8216" spans="1:1" x14ac:dyDescent="0.2">
      <c r="A8216" s="99"/>
    </row>
    <row r="8217" spans="1:1" x14ac:dyDescent="0.2">
      <c r="A8217" s="99"/>
    </row>
    <row r="8218" spans="1:1" x14ac:dyDescent="0.2">
      <c r="A8218" s="99"/>
    </row>
    <row r="8219" spans="1:1" x14ac:dyDescent="0.2">
      <c r="A8219" s="99"/>
    </row>
    <row r="8220" spans="1:1" x14ac:dyDescent="0.2">
      <c r="A8220" s="99"/>
    </row>
    <row r="8221" spans="1:1" x14ac:dyDescent="0.2">
      <c r="A8221" s="99"/>
    </row>
    <row r="8222" spans="1:1" x14ac:dyDescent="0.2">
      <c r="A8222" s="99"/>
    </row>
    <row r="8223" spans="1:1" x14ac:dyDescent="0.2">
      <c r="A8223" s="99"/>
    </row>
    <row r="8224" spans="1:1" x14ac:dyDescent="0.2">
      <c r="A8224" s="99"/>
    </row>
    <row r="8225" spans="1:1" x14ac:dyDescent="0.2">
      <c r="A8225" s="99"/>
    </row>
    <row r="8226" spans="1:1" x14ac:dyDescent="0.2">
      <c r="A8226" s="99"/>
    </row>
    <row r="8227" spans="1:1" x14ac:dyDescent="0.2">
      <c r="A8227" s="99"/>
    </row>
    <row r="8228" spans="1:1" x14ac:dyDescent="0.2">
      <c r="A8228" s="99"/>
    </row>
    <row r="8229" spans="1:1" x14ac:dyDescent="0.2">
      <c r="A8229" s="99"/>
    </row>
    <row r="8230" spans="1:1" x14ac:dyDescent="0.2">
      <c r="A8230" s="99"/>
    </row>
    <row r="8231" spans="1:1" x14ac:dyDescent="0.2">
      <c r="A8231" s="99"/>
    </row>
    <row r="8232" spans="1:1" x14ac:dyDescent="0.2">
      <c r="A8232" s="99"/>
    </row>
    <row r="8233" spans="1:1" x14ac:dyDescent="0.2">
      <c r="A8233" s="99"/>
    </row>
    <row r="8234" spans="1:1" x14ac:dyDescent="0.2">
      <c r="A8234" s="99"/>
    </row>
    <row r="8235" spans="1:1" x14ac:dyDescent="0.2">
      <c r="A8235" s="99"/>
    </row>
    <row r="8236" spans="1:1" x14ac:dyDescent="0.2">
      <c r="A8236" s="99"/>
    </row>
    <row r="8237" spans="1:1" x14ac:dyDescent="0.2">
      <c r="A8237" s="99"/>
    </row>
    <row r="8238" spans="1:1" x14ac:dyDescent="0.2">
      <c r="A8238" s="99"/>
    </row>
    <row r="8239" spans="1:1" x14ac:dyDescent="0.2">
      <c r="A8239" s="99"/>
    </row>
    <row r="8240" spans="1:1" x14ac:dyDescent="0.2">
      <c r="A8240" s="99"/>
    </row>
    <row r="8241" spans="1:1" x14ac:dyDescent="0.2">
      <c r="A8241" s="99"/>
    </row>
    <row r="8242" spans="1:1" x14ac:dyDescent="0.2">
      <c r="A8242" s="99"/>
    </row>
    <row r="8243" spans="1:1" x14ac:dyDescent="0.2">
      <c r="A8243" s="99"/>
    </row>
    <row r="8244" spans="1:1" x14ac:dyDescent="0.2">
      <c r="A8244" s="99"/>
    </row>
    <row r="8245" spans="1:1" x14ac:dyDescent="0.2">
      <c r="A8245" s="99"/>
    </row>
    <row r="8246" spans="1:1" x14ac:dyDescent="0.2">
      <c r="A8246" s="99"/>
    </row>
    <row r="8247" spans="1:1" x14ac:dyDescent="0.2">
      <c r="A8247" s="99"/>
    </row>
    <row r="8248" spans="1:1" x14ac:dyDescent="0.2">
      <c r="A8248" s="99"/>
    </row>
    <row r="8249" spans="1:1" x14ac:dyDescent="0.2">
      <c r="A8249" s="99"/>
    </row>
    <row r="8250" spans="1:1" x14ac:dyDescent="0.2">
      <c r="A8250" s="99"/>
    </row>
    <row r="8251" spans="1:1" x14ac:dyDescent="0.2">
      <c r="A8251" s="99"/>
    </row>
    <row r="8252" spans="1:1" x14ac:dyDescent="0.2">
      <c r="A8252" s="99"/>
    </row>
    <row r="8253" spans="1:1" x14ac:dyDescent="0.2">
      <c r="A8253" s="99"/>
    </row>
    <row r="8254" spans="1:1" x14ac:dyDescent="0.2">
      <c r="A8254" s="99"/>
    </row>
    <row r="8255" spans="1:1" x14ac:dyDescent="0.2">
      <c r="A8255" s="99"/>
    </row>
    <row r="8256" spans="1:1" x14ac:dyDescent="0.2">
      <c r="A8256" s="99"/>
    </row>
    <row r="8257" spans="1:1" x14ac:dyDescent="0.2">
      <c r="A8257" s="99"/>
    </row>
    <row r="8258" spans="1:1" x14ac:dyDescent="0.2">
      <c r="A8258" s="99"/>
    </row>
    <row r="8259" spans="1:1" x14ac:dyDescent="0.2">
      <c r="A8259" s="99"/>
    </row>
    <row r="8260" spans="1:1" x14ac:dyDescent="0.2">
      <c r="A8260" s="99"/>
    </row>
    <row r="8261" spans="1:1" x14ac:dyDescent="0.2">
      <c r="A8261" s="99"/>
    </row>
    <row r="8262" spans="1:1" x14ac:dyDescent="0.2">
      <c r="A8262" s="99"/>
    </row>
    <row r="8263" spans="1:1" x14ac:dyDescent="0.2">
      <c r="A8263" s="99"/>
    </row>
    <row r="8264" spans="1:1" x14ac:dyDescent="0.2">
      <c r="A8264" s="99"/>
    </row>
    <row r="8265" spans="1:1" x14ac:dyDescent="0.2">
      <c r="A8265" s="99"/>
    </row>
    <row r="8266" spans="1:1" x14ac:dyDescent="0.2">
      <c r="A8266" s="99"/>
    </row>
    <row r="8267" spans="1:1" x14ac:dyDescent="0.2">
      <c r="A8267" s="99"/>
    </row>
    <row r="8268" spans="1:1" x14ac:dyDescent="0.2">
      <c r="A8268" s="99"/>
    </row>
    <row r="8269" spans="1:1" x14ac:dyDescent="0.2">
      <c r="A8269" s="99"/>
    </row>
    <row r="8270" spans="1:1" x14ac:dyDescent="0.2">
      <c r="A8270" s="99"/>
    </row>
    <row r="8271" spans="1:1" x14ac:dyDescent="0.2">
      <c r="A8271" s="99"/>
    </row>
    <row r="8272" spans="1:1" x14ac:dyDescent="0.2">
      <c r="A8272" s="99"/>
    </row>
    <row r="8273" spans="1:1" x14ac:dyDescent="0.2">
      <c r="A8273" s="99"/>
    </row>
    <row r="8274" spans="1:1" x14ac:dyDescent="0.2">
      <c r="A8274" s="99"/>
    </row>
    <row r="8275" spans="1:1" x14ac:dyDescent="0.2">
      <c r="A8275" s="99"/>
    </row>
    <row r="8276" spans="1:1" x14ac:dyDescent="0.2">
      <c r="A8276" s="99"/>
    </row>
    <row r="8277" spans="1:1" x14ac:dyDescent="0.2">
      <c r="A8277" s="99"/>
    </row>
    <row r="8278" spans="1:1" x14ac:dyDescent="0.2">
      <c r="A8278" s="99"/>
    </row>
    <row r="8279" spans="1:1" x14ac:dyDescent="0.2">
      <c r="A8279" s="99"/>
    </row>
    <row r="8280" spans="1:1" x14ac:dyDescent="0.2">
      <c r="A8280" s="99"/>
    </row>
    <row r="8281" spans="1:1" x14ac:dyDescent="0.2">
      <c r="A8281" s="99"/>
    </row>
    <row r="8282" spans="1:1" x14ac:dyDescent="0.2">
      <c r="A8282" s="99"/>
    </row>
    <row r="8283" spans="1:1" x14ac:dyDescent="0.2">
      <c r="A8283" s="99"/>
    </row>
    <row r="8284" spans="1:1" x14ac:dyDescent="0.2">
      <c r="A8284" s="99"/>
    </row>
    <row r="8285" spans="1:1" x14ac:dyDescent="0.2">
      <c r="A8285" s="99"/>
    </row>
    <row r="8286" spans="1:1" x14ac:dyDescent="0.2">
      <c r="A8286" s="99"/>
    </row>
    <row r="8287" spans="1:1" x14ac:dyDescent="0.2">
      <c r="A8287" s="99"/>
    </row>
    <row r="8288" spans="1:1" x14ac:dyDescent="0.2">
      <c r="A8288" s="99"/>
    </row>
    <row r="8289" spans="1:1" x14ac:dyDescent="0.2">
      <c r="A8289" s="99"/>
    </row>
    <row r="8290" spans="1:1" x14ac:dyDescent="0.2">
      <c r="A8290" s="99"/>
    </row>
    <row r="8291" spans="1:1" x14ac:dyDescent="0.2">
      <c r="A8291" s="99"/>
    </row>
    <row r="8292" spans="1:1" x14ac:dyDescent="0.2">
      <c r="A8292" s="99"/>
    </row>
    <row r="8293" spans="1:1" x14ac:dyDescent="0.2">
      <c r="A8293" s="99"/>
    </row>
    <row r="8294" spans="1:1" x14ac:dyDescent="0.2">
      <c r="A8294" s="99"/>
    </row>
    <row r="8295" spans="1:1" x14ac:dyDescent="0.2">
      <c r="A8295" s="99"/>
    </row>
    <row r="8296" spans="1:1" x14ac:dyDescent="0.2">
      <c r="A8296" s="99"/>
    </row>
    <row r="8297" spans="1:1" x14ac:dyDescent="0.2">
      <c r="A8297" s="99"/>
    </row>
    <row r="8298" spans="1:1" x14ac:dyDescent="0.2">
      <c r="A8298" s="99"/>
    </row>
    <row r="8299" spans="1:1" x14ac:dyDescent="0.2">
      <c r="A8299" s="99"/>
    </row>
    <row r="8300" spans="1:1" x14ac:dyDescent="0.2">
      <c r="A8300" s="99"/>
    </row>
    <row r="8301" spans="1:1" x14ac:dyDescent="0.2">
      <c r="A8301" s="99"/>
    </row>
    <row r="8302" spans="1:1" x14ac:dyDescent="0.2">
      <c r="A8302" s="99"/>
    </row>
    <row r="8303" spans="1:1" x14ac:dyDescent="0.2">
      <c r="A8303" s="99"/>
    </row>
    <row r="8304" spans="1:1" x14ac:dyDescent="0.2">
      <c r="A8304" s="99"/>
    </row>
    <row r="8305" spans="1:1" x14ac:dyDescent="0.2">
      <c r="A8305" s="99"/>
    </row>
    <row r="8306" spans="1:1" x14ac:dyDescent="0.2">
      <c r="A8306" s="99"/>
    </row>
    <row r="8307" spans="1:1" x14ac:dyDescent="0.2">
      <c r="A8307" s="99"/>
    </row>
    <row r="8308" spans="1:1" x14ac:dyDescent="0.2">
      <c r="A8308" s="99"/>
    </row>
    <row r="8309" spans="1:1" x14ac:dyDescent="0.2">
      <c r="A8309" s="99"/>
    </row>
    <row r="8310" spans="1:1" x14ac:dyDescent="0.2">
      <c r="A8310" s="99"/>
    </row>
    <row r="8311" spans="1:1" x14ac:dyDescent="0.2">
      <c r="A8311" s="99"/>
    </row>
    <row r="8312" spans="1:1" x14ac:dyDescent="0.2">
      <c r="A8312" s="99"/>
    </row>
    <row r="8313" spans="1:1" x14ac:dyDescent="0.2">
      <c r="A8313" s="99"/>
    </row>
    <row r="8314" spans="1:1" x14ac:dyDescent="0.2">
      <c r="A8314" s="99"/>
    </row>
    <row r="8315" spans="1:1" x14ac:dyDescent="0.2">
      <c r="A8315" s="99"/>
    </row>
    <row r="8316" spans="1:1" x14ac:dyDescent="0.2">
      <c r="A8316" s="99"/>
    </row>
    <row r="8317" spans="1:1" x14ac:dyDescent="0.2">
      <c r="A8317" s="99"/>
    </row>
    <row r="8318" spans="1:1" x14ac:dyDescent="0.2">
      <c r="A8318" s="99"/>
    </row>
    <row r="8319" spans="1:1" x14ac:dyDescent="0.2">
      <c r="A8319" s="99"/>
    </row>
    <row r="8320" spans="1:1" x14ac:dyDescent="0.2">
      <c r="A8320" s="99"/>
    </row>
    <row r="8321" spans="1:1" x14ac:dyDescent="0.2">
      <c r="A8321" s="99"/>
    </row>
    <row r="8322" spans="1:1" x14ac:dyDescent="0.2">
      <c r="A8322" s="99"/>
    </row>
    <row r="8323" spans="1:1" x14ac:dyDescent="0.2">
      <c r="A8323" s="99"/>
    </row>
    <row r="8324" spans="1:1" x14ac:dyDescent="0.2">
      <c r="A8324" s="99"/>
    </row>
    <row r="8325" spans="1:1" x14ac:dyDescent="0.2">
      <c r="A8325" s="99"/>
    </row>
    <row r="8326" spans="1:1" x14ac:dyDescent="0.2">
      <c r="A8326" s="99"/>
    </row>
    <row r="8327" spans="1:1" x14ac:dyDescent="0.2">
      <c r="A8327" s="99"/>
    </row>
    <row r="8328" spans="1:1" x14ac:dyDescent="0.2">
      <c r="A8328" s="99"/>
    </row>
    <row r="8329" spans="1:1" x14ac:dyDescent="0.2">
      <c r="A8329" s="99"/>
    </row>
    <row r="8330" spans="1:1" x14ac:dyDescent="0.2">
      <c r="A8330" s="99"/>
    </row>
    <row r="8331" spans="1:1" x14ac:dyDescent="0.2">
      <c r="A8331" s="99"/>
    </row>
    <row r="8332" spans="1:1" x14ac:dyDescent="0.2">
      <c r="A8332" s="99"/>
    </row>
    <row r="8333" spans="1:1" x14ac:dyDescent="0.2">
      <c r="A8333" s="99"/>
    </row>
    <row r="8334" spans="1:1" x14ac:dyDescent="0.2">
      <c r="A8334" s="99"/>
    </row>
    <row r="8335" spans="1:1" x14ac:dyDescent="0.2">
      <c r="A8335" s="99"/>
    </row>
    <row r="8336" spans="1:1" x14ac:dyDescent="0.2">
      <c r="A8336" s="99"/>
    </row>
    <row r="8337" spans="1:1" x14ac:dyDescent="0.2">
      <c r="A8337" s="99"/>
    </row>
    <row r="8338" spans="1:1" x14ac:dyDescent="0.2">
      <c r="A8338" s="99"/>
    </row>
    <row r="8339" spans="1:1" x14ac:dyDescent="0.2">
      <c r="A8339" s="99"/>
    </row>
    <row r="8340" spans="1:1" x14ac:dyDescent="0.2">
      <c r="A8340" s="99"/>
    </row>
    <row r="8341" spans="1:1" x14ac:dyDescent="0.2">
      <c r="A8341" s="99"/>
    </row>
    <row r="8342" spans="1:1" x14ac:dyDescent="0.2">
      <c r="A8342" s="99"/>
    </row>
    <row r="8343" spans="1:1" x14ac:dyDescent="0.2">
      <c r="A8343" s="99"/>
    </row>
    <row r="8344" spans="1:1" x14ac:dyDescent="0.2">
      <c r="A8344" s="99"/>
    </row>
    <row r="8345" spans="1:1" x14ac:dyDescent="0.2">
      <c r="A8345" s="99"/>
    </row>
    <row r="8346" spans="1:1" x14ac:dyDescent="0.2">
      <c r="A8346" s="99"/>
    </row>
    <row r="8347" spans="1:1" x14ac:dyDescent="0.2">
      <c r="A8347" s="99"/>
    </row>
    <row r="8348" spans="1:1" x14ac:dyDescent="0.2">
      <c r="A8348" s="99"/>
    </row>
    <row r="8349" spans="1:1" x14ac:dyDescent="0.2">
      <c r="A8349" s="99"/>
    </row>
    <row r="8350" spans="1:1" x14ac:dyDescent="0.2">
      <c r="A8350" s="99"/>
    </row>
    <row r="8351" spans="1:1" x14ac:dyDescent="0.2">
      <c r="A8351" s="99"/>
    </row>
    <row r="8352" spans="1:1" x14ac:dyDescent="0.2">
      <c r="A8352" s="99"/>
    </row>
    <row r="8353" spans="1:1" x14ac:dyDescent="0.2">
      <c r="A8353" s="99"/>
    </row>
    <row r="8354" spans="1:1" x14ac:dyDescent="0.2">
      <c r="A8354" s="99"/>
    </row>
    <row r="8355" spans="1:1" x14ac:dyDescent="0.2">
      <c r="A8355" s="99"/>
    </row>
    <row r="8356" spans="1:1" x14ac:dyDescent="0.2">
      <c r="A8356" s="99"/>
    </row>
    <row r="8357" spans="1:1" x14ac:dyDescent="0.2">
      <c r="A8357" s="99"/>
    </row>
    <row r="8358" spans="1:1" x14ac:dyDescent="0.2">
      <c r="A8358" s="99"/>
    </row>
    <row r="8359" spans="1:1" x14ac:dyDescent="0.2">
      <c r="A8359" s="99"/>
    </row>
    <row r="8360" spans="1:1" x14ac:dyDescent="0.2">
      <c r="A8360" s="99"/>
    </row>
    <row r="8361" spans="1:1" x14ac:dyDescent="0.2">
      <c r="A8361" s="99"/>
    </row>
    <row r="8362" spans="1:1" x14ac:dyDescent="0.2">
      <c r="A8362" s="99"/>
    </row>
    <row r="8363" spans="1:1" x14ac:dyDescent="0.2">
      <c r="A8363" s="99"/>
    </row>
    <row r="8364" spans="1:1" x14ac:dyDescent="0.2">
      <c r="A8364" s="99"/>
    </row>
    <row r="8365" spans="1:1" x14ac:dyDescent="0.2">
      <c r="A8365" s="99"/>
    </row>
    <row r="8366" spans="1:1" x14ac:dyDescent="0.2">
      <c r="A8366" s="99"/>
    </row>
    <row r="8367" spans="1:1" x14ac:dyDescent="0.2">
      <c r="A8367" s="99"/>
    </row>
    <row r="8368" spans="1:1" x14ac:dyDescent="0.2">
      <c r="A8368" s="99"/>
    </row>
    <row r="8369" spans="1:1" x14ac:dyDescent="0.2">
      <c r="A8369" s="99"/>
    </row>
    <row r="8370" spans="1:1" x14ac:dyDescent="0.2">
      <c r="A8370" s="99"/>
    </row>
    <row r="8371" spans="1:1" x14ac:dyDescent="0.2">
      <c r="A8371" s="99"/>
    </row>
    <row r="8372" spans="1:1" x14ac:dyDescent="0.2">
      <c r="A8372" s="99"/>
    </row>
    <row r="8373" spans="1:1" x14ac:dyDescent="0.2">
      <c r="A8373" s="99"/>
    </row>
    <row r="8374" spans="1:1" x14ac:dyDescent="0.2">
      <c r="A8374" s="99"/>
    </row>
    <row r="8375" spans="1:1" x14ac:dyDescent="0.2">
      <c r="A8375" s="99"/>
    </row>
    <row r="8376" spans="1:1" x14ac:dyDescent="0.2">
      <c r="A8376" s="99"/>
    </row>
    <row r="8377" spans="1:1" x14ac:dyDescent="0.2">
      <c r="A8377" s="99"/>
    </row>
    <row r="8378" spans="1:1" x14ac:dyDescent="0.2">
      <c r="A8378" s="99"/>
    </row>
    <row r="8379" spans="1:1" x14ac:dyDescent="0.2">
      <c r="A8379" s="99"/>
    </row>
    <row r="8380" spans="1:1" x14ac:dyDescent="0.2">
      <c r="A8380" s="99"/>
    </row>
    <row r="8381" spans="1:1" x14ac:dyDescent="0.2">
      <c r="A8381" s="99"/>
    </row>
    <row r="8382" spans="1:1" x14ac:dyDescent="0.2">
      <c r="A8382" s="99"/>
    </row>
    <row r="8383" spans="1:1" x14ac:dyDescent="0.2">
      <c r="A8383" s="99"/>
    </row>
    <row r="8384" spans="1:1" x14ac:dyDescent="0.2">
      <c r="A8384" s="99"/>
    </row>
    <row r="8385" spans="1:1" x14ac:dyDescent="0.2">
      <c r="A8385" s="99"/>
    </row>
    <row r="8386" spans="1:1" x14ac:dyDescent="0.2">
      <c r="A8386" s="99"/>
    </row>
    <row r="8387" spans="1:1" x14ac:dyDescent="0.2">
      <c r="A8387" s="99"/>
    </row>
    <row r="8388" spans="1:1" x14ac:dyDescent="0.2">
      <c r="A8388" s="99"/>
    </row>
    <row r="8389" spans="1:1" x14ac:dyDescent="0.2">
      <c r="A8389" s="99"/>
    </row>
    <row r="8390" spans="1:1" x14ac:dyDescent="0.2">
      <c r="A8390" s="99"/>
    </row>
    <row r="8391" spans="1:1" x14ac:dyDescent="0.2">
      <c r="A8391" s="99"/>
    </row>
    <row r="8392" spans="1:1" x14ac:dyDescent="0.2">
      <c r="A8392" s="99"/>
    </row>
    <row r="8393" spans="1:1" x14ac:dyDescent="0.2">
      <c r="A8393" s="99"/>
    </row>
    <row r="8394" spans="1:1" x14ac:dyDescent="0.2">
      <c r="A8394" s="99"/>
    </row>
    <row r="8395" spans="1:1" x14ac:dyDescent="0.2">
      <c r="A8395" s="99"/>
    </row>
    <row r="8396" spans="1:1" x14ac:dyDescent="0.2">
      <c r="A8396" s="99"/>
    </row>
    <row r="8397" spans="1:1" x14ac:dyDescent="0.2">
      <c r="A8397" s="99"/>
    </row>
    <row r="8398" spans="1:1" x14ac:dyDescent="0.2">
      <c r="A8398" s="99"/>
    </row>
    <row r="8399" spans="1:1" x14ac:dyDescent="0.2">
      <c r="A8399" s="99"/>
    </row>
    <row r="8400" spans="1:1" x14ac:dyDescent="0.2">
      <c r="A8400" s="99"/>
    </row>
    <row r="8401" spans="1:1" x14ac:dyDescent="0.2">
      <c r="A8401" s="99"/>
    </row>
    <row r="8402" spans="1:1" x14ac:dyDescent="0.2">
      <c r="A8402" s="99"/>
    </row>
    <row r="8403" spans="1:1" x14ac:dyDescent="0.2">
      <c r="A8403" s="99"/>
    </row>
    <row r="8404" spans="1:1" x14ac:dyDescent="0.2">
      <c r="A8404" s="99"/>
    </row>
    <row r="8405" spans="1:1" x14ac:dyDescent="0.2">
      <c r="A8405" s="99"/>
    </row>
    <row r="8406" spans="1:1" x14ac:dyDescent="0.2">
      <c r="A8406" s="99"/>
    </row>
    <row r="8407" spans="1:1" x14ac:dyDescent="0.2">
      <c r="A8407" s="99"/>
    </row>
    <row r="8408" spans="1:1" x14ac:dyDescent="0.2">
      <c r="A8408" s="99"/>
    </row>
    <row r="8409" spans="1:1" x14ac:dyDescent="0.2">
      <c r="A8409" s="99"/>
    </row>
    <row r="8410" spans="1:1" x14ac:dyDescent="0.2">
      <c r="A8410" s="99"/>
    </row>
    <row r="8411" spans="1:1" x14ac:dyDescent="0.2">
      <c r="A8411" s="99"/>
    </row>
    <row r="8412" spans="1:1" x14ac:dyDescent="0.2">
      <c r="A8412" s="99"/>
    </row>
    <row r="8413" spans="1:1" x14ac:dyDescent="0.2">
      <c r="A8413" s="99"/>
    </row>
    <row r="8414" spans="1:1" x14ac:dyDescent="0.2">
      <c r="A8414" s="99"/>
    </row>
    <row r="8415" spans="1:1" x14ac:dyDescent="0.2">
      <c r="A8415" s="99"/>
    </row>
    <row r="8416" spans="1:1" x14ac:dyDescent="0.2">
      <c r="A8416" s="99"/>
    </row>
    <row r="8417" spans="1:1" x14ac:dyDescent="0.2">
      <c r="A8417" s="99"/>
    </row>
    <row r="8418" spans="1:1" x14ac:dyDescent="0.2">
      <c r="A8418" s="99"/>
    </row>
    <row r="8419" spans="1:1" x14ac:dyDescent="0.2">
      <c r="A8419" s="99"/>
    </row>
    <row r="8420" spans="1:1" x14ac:dyDescent="0.2">
      <c r="A8420" s="99"/>
    </row>
    <row r="8421" spans="1:1" x14ac:dyDescent="0.2">
      <c r="A8421" s="99"/>
    </row>
    <row r="8422" spans="1:1" x14ac:dyDescent="0.2">
      <c r="A8422" s="99"/>
    </row>
    <row r="8423" spans="1:1" x14ac:dyDescent="0.2">
      <c r="A8423" s="99"/>
    </row>
    <row r="8424" spans="1:1" x14ac:dyDescent="0.2">
      <c r="A8424" s="99"/>
    </row>
    <row r="8425" spans="1:1" x14ac:dyDescent="0.2">
      <c r="A8425" s="99"/>
    </row>
    <row r="8426" spans="1:1" x14ac:dyDescent="0.2">
      <c r="A8426" s="99"/>
    </row>
    <row r="8427" spans="1:1" x14ac:dyDescent="0.2">
      <c r="A8427" s="99"/>
    </row>
    <row r="8428" spans="1:1" x14ac:dyDescent="0.2">
      <c r="A8428" s="99"/>
    </row>
    <row r="8429" spans="1:1" x14ac:dyDescent="0.2">
      <c r="A8429" s="99"/>
    </row>
    <row r="8430" spans="1:1" x14ac:dyDescent="0.2">
      <c r="A8430" s="99"/>
    </row>
    <row r="8431" spans="1:1" x14ac:dyDescent="0.2">
      <c r="A8431" s="99"/>
    </row>
    <row r="8432" spans="1:1" x14ac:dyDescent="0.2">
      <c r="A8432" s="99"/>
    </row>
    <row r="8433" spans="1:1" x14ac:dyDescent="0.2">
      <c r="A8433" s="99"/>
    </row>
    <row r="8434" spans="1:1" x14ac:dyDescent="0.2">
      <c r="A8434" s="99"/>
    </row>
    <row r="8435" spans="1:1" x14ac:dyDescent="0.2">
      <c r="A8435" s="99"/>
    </row>
    <row r="8436" spans="1:1" x14ac:dyDescent="0.2">
      <c r="A8436" s="99"/>
    </row>
    <row r="8437" spans="1:1" x14ac:dyDescent="0.2">
      <c r="A8437" s="99"/>
    </row>
    <row r="8438" spans="1:1" x14ac:dyDescent="0.2">
      <c r="A8438" s="99"/>
    </row>
    <row r="8439" spans="1:1" x14ac:dyDescent="0.2">
      <c r="A8439" s="99"/>
    </row>
    <row r="8440" spans="1:1" x14ac:dyDescent="0.2">
      <c r="A8440" s="99"/>
    </row>
    <row r="8441" spans="1:1" x14ac:dyDescent="0.2">
      <c r="A8441" s="99"/>
    </row>
    <row r="8442" spans="1:1" x14ac:dyDescent="0.2">
      <c r="A8442" s="99"/>
    </row>
    <row r="8443" spans="1:1" x14ac:dyDescent="0.2">
      <c r="A8443" s="99"/>
    </row>
    <row r="8444" spans="1:1" x14ac:dyDescent="0.2">
      <c r="A8444" s="99"/>
    </row>
    <row r="8445" spans="1:1" x14ac:dyDescent="0.2">
      <c r="A8445" s="99"/>
    </row>
    <row r="8446" spans="1:1" x14ac:dyDescent="0.2">
      <c r="A8446" s="99"/>
    </row>
    <row r="8447" spans="1:1" x14ac:dyDescent="0.2">
      <c r="A8447" s="99"/>
    </row>
    <row r="8448" spans="1:1" x14ac:dyDescent="0.2">
      <c r="A8448" s="99"/>
    </row>
    <row r="8449" spans="1:1" x14ac:dyDescent="0.2">
      <c r="A8449" s="99"/>
    </row>
    <row r="8450" spans="1:1" x14ac:dyDescent="0.2">
      <c r="A8450" s="99"/>
    </row>
    <row r="8451" spans="1:1" x14ac:dyDescent="0.2">
      <c r="A8451" s="99"/>
    </row>
    <row r="8452" spans="1:1" x14ac:dyDescent="0.2">
      <c r="A8452" s="99"/>
    </row>
    <row r="8453" spans="1:1" x14ac:dyDescent="0.2">
      <c r="A8453" s="99"/>
    </row>
    <row r="8454" spans="1:1" x14ac:dyDescent="0.2">
      <c r="A8454" s="99"/>
    </row>
    <row r="8455" spans="1:1" x14ac:dyDescent="0.2">
      <c r="A8455" s="99"/>
    </row>
    <row r="8456" spans="1:1" x14ac:dyDescent="0.2">
      <c r="A8456" s="99"/>
    </row>
    <row r="8457" spans="1:1" x14ac:dyDescent="0.2">
      <c r="A8457" s="99"/>
    </row>
    <row r="8458" spans="1:1" x14ac:dyDescent="0.2">
      <c r="A8458" s="99"/>
    </row>
    <row r="8459" spans="1:1" x14ac:dyDescent="0.2">
      <c r="A8459" s="99"/>
    </row>
    <row r="8460" spans="1:1" x14ac:dyDescent="0.2">
      <c r="A8460" s="99"/>
    </row>
    <row r="8461" spans="1:1" x14ac:dyDescent="0.2">
      <c r="A8461" s="99"/>
    </row>
    <row r="8462" spans="1:1" x14ac:dyDescent="0.2">
      <c r="A8462" s="99"/>
    </row>
    <row r="8463" spans="1:1" x14ac:dyDescent="0.2">
      <c r="A8463" s="99"/>
    </row>
    <row r="8464" spans="1:1" x14ac:dyDescent="0.2">
      <c r="A8464" s="99"/>
    </row>
    <row r="8465" spans="1:1" x14ac:dyDescent="0.2">
      <c r="A8465" s="99"/>
    </row>
    <row r="8466" spans="1:1" x14ac:dyDescent="0.2">
      <c r="A8466" s="99"/>
    </row>
    <row r="8467" spans="1:1" x14ac:dyDescent="0.2">
      <c r="A8467" s="99"/>
    </row>
    <row r="8468" spans="1:1" x14ac:dyDescent="0.2">
      <c r="A8468" s="99"/>
    </row>
    <row r="8469" spans="1:1" x14ac:dyDescent="0.2">
      <c r="A8469" s="99"/>
    </row>
    <row r="8470" spans="1:1" x14ac:dyDescent="0.2">
      <c r="A8470" s="99"/>
    </row>
    <row r="8471" spans="1:1" x14ac:dyDescent="0.2">
      <c r="A8471" s="99"/>
    </row>
    <row r="8472" spans="1:1" x14ac:dyDescent="0.2">
      <c r="A8472" s="99"/>
    </row>
    <row r="8473" spans="1:1" x14ac:dyDescent="0.2">
      <c r="A8473" s="99"/>
    </row>
    <row r="8474" spans="1:1" x14ac:dyDescent="0.2">
      <c r="A8474" s="99"/>
    </row>
    <row r="8475" spans="1:1" x14ac:dyDescent="0.2">
      <c r="A8475" s="99"/>
    </row>
    <row r="8476" spans="1:1" x14ac:dyDescent="0.2">
      <c r="A8476" s="99"/>
    </row>
    <row r="8477" spans="1:1" x14ac:dyDescent="0.2">
      <c r="A8477" s="99"/>
    </row>
    <row r="8478" spans="1:1" x14ac:dyDescent="0.2">
      <c r="A8478" s="99"/>
    </row>
    <row r="8479" spans="1:1" x14ac:dyDescent="0.2">
      <c r="A8479" s="99"/>
    </row>
    <row r="8480" spans="1:1" x14ac:dyDescent="0.2">
      <c r="A8480" s="99"/>
    </row>
    <row r="8481" spans="1:1" x14ac:dyDescent="0.2">
      <c r="A8481" s="99"/>
    </row>
    <row r="8482" spans="1:1" x14ac:dyDescent="0.2">
      <c r="A8482" s="99"/>
    </row>
    <row r="8483" spans="1:1" x14ac:dyDescent="0.2">
      <c r="A8483" s="99"/>
    </row>
    <row r="8484" spans="1:1" x14ac:dyDescent="0.2">
      <c r="A8484" s="99"/>
    </row>
    <row r="8485" spans="1:1" x14ac:dyDescent="0.2">
      <c r="A8485" s="99"/>
    </row>
    <row r="8486" spans="1:1" x14ac:dyDescent="0.2">
      <c r="A8486" s="99"/>
    </row>
    <row r="8487" spans="1:1" x14ac:dyDescent="0.2">
      <c r="A8487" s="99"/>
    </row>
    <row r="8488" spans="1:1" x14ac:dyDescent="0.2">
      <c r="A8488" s="99"/>
    </row>
    <row r="8489" spans="1:1" x14ac:dyDescent="0.2">
      <c r="A8489" s="99"/>
    </row>
    <row r="8490" spans="1:1" x14ac:dyDescent="0.2">
      <c r="A8490" s="99"/>
    </row>
    <row r="8491" spans="1:1" x14ac:dyDescent="0.2">
      <c r="A8491" s="99"/>
    </row>
    <row r="8492" spans="1:1" x14ac:dyDescent="0.2">
      <c r="A8492" s="99"/>
    </row>
    <row r="8493" spans="1:1" x14ac:dyDescent="0.2">
      <c r="A8493" s="99"/>
    </row>
    <row r="8494" spans="1:1" x14ac:dyDescent="0.2">
      <c r="A8494" s="99"/>
    </row>
    <row r="8495" spans="1:1" x14ac:dyDescent="0.2">
      <c r="A8495" s="99"/>
    </row>
    <row r="8496" spans="1:1" x14ac:dyDescent="0.2">
      <c r="A8496" s="99"/>
    </row>
    <row r="8497" spans="1:1" x14ac:dyDescent="0.2">
      <c r="A8497" s="99"/>
    </row>
    <row r="8498" spans="1:1" x14ac:dyDescent="0.2">
      <c r="A8498" s="99"/>
    </row>
    <row r="8499" spans="1:1" x14ac:dyDescent="0.2">
      <c r="A8499" s="99"/>
    </row>
    <row r="8500" spans="1:1" x14ac:dyDescent="0.2">
      <c r="A8500" s="99"/>
    </row>
    <row r="8501" spans="1:1" x14ac:dyDescent="0.2">
      <c r="A8501" s="99"/>
    </row>
    <row r="8502" spans="1:1" x14ac:dyDescent="0.2">
      <c r="A8502" s="99"/>
    </row>
    <row r="8503" spans="1:1" x14ac:dyDescent="0.2">
      <c r="A8503" s="99"/>
    </row>
    <row r="8504" spans="1:1" x14ac:dyDescent="0.2">
      <c r="A8504" s="99"/>
    </row>
    <row r="8505" spans="1:1" x14ac:dyDescent="0.2">
      <c r="A8505" s="99"/>
    </row>
    <row r="8506" spans="1:1" x14ac:dyDescent="0.2">
      <c r="A8506" s="99"/>
    </row>
    <row r="8507" spans="1:1" x14ac:dyDescent="0.2">
      <c r="A8507" s="99"/>
    </row>
    <row r="8508" spans="1:1" x14ac:dyDescent="0.2">
      <c r="A8508" s="99"/>
    </row>
    <row r="8509" spans="1:1" x14ac:dyDescent="0.2">
      <c r="A8509" s="99"/>
    </row>
    <row r="8510" spans="1:1" x14ac:dyDescent="0.2">
      <c r="A8510" s="99"/>
    </row>
    <row r="8511" spans="1:1" x14ac:dyDescent="0.2">
      <c r="A8511" s="99"/>
    </row>
    <row r="8512" spans="1:1" x14ac:dyDescent="0.2">
      <c r="A8512" s="99"/>
    </row>
    <row r="8513" spans="1:1" x14ac:dyDescent="0.2">
      <c r="A8513" s="99"/>
    </row>
    <row r="8514" spans="1:1" x14ac:dyDescent="0.2">
      <c r="A8514" s="99"/>
    </row>
    <row r="8515" spans="1:1" x14ac:dyDescent="0.2">
      <c r="A8515" s="99"/>
    </row>
    <row r="8516" spans="1:1" x14ac:dyDescent="0.2">
      <c r="A8516" s="99"/>
    </row>
    <row r="8517" spans="1:1" x14ac:dyDescent="0.2">
      <c r="A8517" s="99"/>
    </row>
    <row r="8518" spans="1:1" x14ac:dyDescent="0.2">
      <c r="A8518" s="99"/>
    </row>
    <row r="8519" spans="1:1" x14ac:dyDescent="0.2">
      <c r="A8519" s="99"/>
    </row>
    <row r="8520" spans="1:1" x14ac:dyDescent="0.2">
      <c r="A8520" s="99"/>
    </row>
    <row r="8521" spans="1:1" x14ac:dyDescent="0.2">
      <c r="A8521" s="99"/>
    </row>
    <row r="8522" spans="1:1" x14ac:dyDescent="0.2">
      <c r="A8522" s="99"/>
    </row>
    <row r="8523" spans="1:1" x14ac:dyDescent="0.2">
      <c r="A8523" s="99"/>
    </row>
    <row r="8524" spans="1:1" x14ac:dyDescent="0.2">
      <c r="A8524" s="99"/>
    </row>
    <row r="8525" spans="1:1" x14ac:dyDescent="0.2">
      <c r="A8525" s="99"/>
    </row>
    <row r="8526" spans="1:1" x14ac:dyDescent="0.2">
      <c r="A8526" s="99"/>
    </row>
    <row r="8527" spans="1:1" x14ac:dyDescent="0.2">
      <c r="A8527" s="99"/>
    </row>
    <row r="8528" spans="1:1" x14ac:dyDescent="0.2">
      <c r="A8528" s="99"/>
    </row>
    <row r="8529" spans="1:1" x14ac:dyDescent="0.2">
      <c r="A8529" s="99"/>
    </row>
    <row r="8530" spans="1:1" x14ac:dyDescent="0.2">
      <c r="A8530" s="99"/>
    </row>
    <row r="8531" spans="1:1" x14ac:dyDescent="0.2">
      <c r="A8531" s="99"/>
    </row>
    <row r="8532" spans="1:1" x14ac:dyDescent="0.2">
      <c r="A8532" s="99"/>
    </row>
    <row r="8533" spans="1:1" x14ac:dyDescent="0.2">
      <c r="A8533" s="99"/>
    </row>
    <row r="8534" spans="1:1" x14ac:dyDescent="0.2">
      <c r="A8534" s="99"/>
    </row>
    <row r="8535" spans="1:1" x14ac:dyDescent="0.2">
      <c r="A8535" s="99"/>
    </row>
    <row r="8536" spans="1:1" x14ac:dyDescent="0.2">
      <c r="A8536" s="99"/>
    </row>
    <row r="8537" spans="1:1" x14ac:dyDescent="0.2">
      <c r="A8537" s="99"/>
    </row>
    <row r="8538" spans="1:1" x14ac:dyDescent="0.2">
      <c r="A8538" s="99"/>
    </row>
    <row r="8539" spans="1:1" x14ac:dyDescent="0.2">
      <c r="A8539" s="99"/>
    </row>
    <row r="8540" spans="1:1" x14ac:dyDescent="0.2">
      <c r="A8540" s="99"/>
    </row>
    <row r="8541" spans="1:1" x14ac:dyDescent="0.2">
      <c r="A8541" s="99"/>
    </row>
    <row r="8542" spans="1:1" x14ac:dyDescent="0.2">
      <c r="A8542" s="99"/>
    </row>
    <row r="8543" spans="1:1" x14ac:dyDescent="0.2">
      <c r="A8543" s="99"/>
    </row>
    <row r="8544" spans="1:1" x14ac:dyDescent="0.2">
      <c r="A8544" s="99"/>
    </row>
    <row r="8545" spans="1:1" x14ac:dyDescent="0.2">
      <c r="A8545" s="99"/>
    </row>
    <row r="8546" spans="1:1" x14ac:dyDescent="0.2">
      <c r="A8546" s="99"/>
    </row>
    <row r="8547" spans="1:1" x14ac:dyDescent="0.2">
      <c r="A8547" s="99"/>
    </row>
    <row r="8548" spans="1:1" x14ac:dyDescent="0.2">
      <c r="A8548" s="99"/>
    </row>
    <row r="8549" spans="1:1" x14ac:dyDescent="0.2">
      <c r="A8549" s="99"/>
    </row>
    <row r="8550" spans="1:1" x14ac:dyDescent="0.2">
      <c r="A8550" s="99"/>
    </row>
    <row r="8551" spans="1:1" x14ac:dyDescent="0.2">
      <c r="A8551" s="99"/>
    </row>
    <row r="8552" spans="1:1" x14ac:dyDescent="0.2">
      <c r="A8552" s="99"/>
    </row>
    <row r="8553" spans="1:1" x14ac:dyDescent="0.2">
      <c r="A8553" s="99"/>
    </row>
    <row r="8554" spans="1:1" x14ac:dyDescent="0.2">
      <c r="A8554" s="99"/>
    </row>
    <row r="8555" spans="1:1" x14ac:dyDescent="0.2">
      <c r="A8555" s="99"/>
    </row>
    <row r="8556" spans="1:1" x14ac:dyDescent="0.2">
      <c r="A8556" s="99"/>
    </row>
    <row r="8557" spans="1:1" x14ac:dyDescent="0.2">
      <c r="A8557" s="99"/>
    </row>
    <row r="8558" spans="1:1" x14ac:dyDescent="0.2">
      <c r="A8558" s="99"/>
    </row>
    <row r="8559" spans="1:1" x14ac:dyDescent="0.2">
      <c r="A8559" s="99"/>
    </row>
    <row r="8560" spans="1:1" x14ac:dyDescent="0.2">
      <c r="A8560" s="99"/>
    </row>
    <row r="8561" spans="1:1" x14ac:dyDescent="0.2">
      <c r="A8561" s="99"/>
    </row>
    <row r="8562" spans="1:1" x14ac:dyDescent="0.2">
      <c r="A8562" s="99"/>
    </row>
    <row r="8563" spans="1:1" x14ac:dyDescent="0.2">
      <c r="A8563" s="99"/>
    </row>
    <row r="8564" spans="1:1" x14ac:dyDescent="0.2">
      <c r="A8564" s="99"/>
    </row>
    <row r="8565" spans="1:1" x14ac:dyDescent="0.2">
      <c r="A8565" s="99"/>
    </row>
    <row r="8566" spans="1:1" x14ac:dyDescent="0.2">
      <c r="A8566" s="99"/>
    </row>
    <row r="8567" spans="1:1" x14ac:dyDescent="0.2">
      <c r="A8567" s="99"/>
    </row>
    <row r="8568" spans="1:1" x14ac:dyDescent="0.2">
      <c r="A8568" s="99"/>
    </row>
    <row r="8569" spans="1:1" x14ac:dyDescent="0.2">
      <c r="A8569" s="99"/>
    </row>
    <row r="8570" spans="1:1" x14ac:dyDescent="0.2">
      <c r="A8570" s="99"/>
    </row>
    <row r="8571" spans="1:1" x14ac:dyDescent="0.2">
      <c r="A8571" s="99"/>
    </row>
    <row r="8572" spans="1:1" x14ac:dyDescent="0.2">
      <c r="A8572" s="99"/>
    </row>
    <row r="8573" spans="1:1" x14ac:dyDescent="0.2">
      <c r="A8573" s="99"/>
    </row>
    <row r="8574" spans="1:1" x14ac:dyDescent="0.2">
      <c r="A8574" s="99"/>
    </row>
    <row r="8575" spans="1:1" x14ac:dyDescent="0.2">
      <c r="A8575" s="99"/>
    </row>
    <row r="8576" spans="1:1" x14ac:dyDescent="0.2">
      <c r="A8576" s="99"/>
    </row>
    <row r="8577" spans="1:1" x14ac:dyDescent="0.2">
      <c r="A8577" s="99"/>
    </row>
    <row r="8578" spans="1:1" x14ac:dyDescent="0.2">
      <c r="A8578" s="99"/>
    </row>
    <row r="8579" spans="1:1" x14ac:dyDescent="0.2">
      <c r="A8579" s="99"/>
    </row>
    <row r="8580" spans="1:1" x14ac:dyDescent="0.2">
      <c r="A8580" s="99"/>
    </row>
    <row r="8581" spans="1:1" x14ac:dyDescent="0.2">
      <c r="A8581" s="99"/>
    </row>
    <row r="8582" spans="1:1" x14ac:dyDescent="0.2">
      <c r="A8582" s="99"/>
    </row>
    <row r="8583" spans="1:1" x14ac:dyDescent="0.2">
      <c r="A8583" s="99"/>
    </row>
    <row r="8584" spans="1:1" x14ac:dyDescent="0.2">
      <c r="A8584" s="99"/>
    </row>
    <row r="8585" spans="1:1" x14ac:dyDescent="0.2">
      <c r="A8585" s="99"/>
    </row>
    <row r="8586" spans="1:1" x14ac:dyDescent="0.2">
      <c r="A8586" s="99"/>
    </row>
    <row r="8587" spans="1:1" x14ac:dyDescent="0.2">
      <c r="A8587" s="99"/>
    </row>
    <row r="8588" spans="1:1" x14ac:dyDescent="0.2">
      <c r="A8588" s="99"/>
    </row>
    <row r="8589" spans="1:1" x14ac:dyDescent="0.2">
      <c r="A8589" s="99"/>
    </row>
    <row r="8590" spans="1:1" x14ac:dyDescent="0.2">
      <c r="A8590" s="99"/>
    </row>
    <row r="8591" spans="1:1" x14ac:dyDescent="0.2">
      <c r="A8591" s="99"/>
    </row>
    <row r="8592" spans="1:1" x14ac:dyDescent="0.2">
      <c r="A8592" s="99"/>
    </row>
    <row r="8593" spans="1:1" x14ac:dyDescent="0.2">
      <c r="A8593" s="99"/>
    </row>
    <row r="8594" spans="1:1" x14ac:dyDescent="0.2">
      <c r="A8594" s="99"/>
    </row>
    <row r="8595" spans="1:1" x14ac:dyDescent="0.2">
      <c r="A8595" s="99"/>
    </row>
    <row r="8596" spans="1:1" x14ac:dyDescent="0.2">
      <c r="A8596" s="99"/>
    </row>
    <row r="8597" spans="1:1" x14ac:dyDescent="0.2">
      <c r="A8597" s="99"/>
    </row>
    <row r="8598" spans="1:1" x14ac:dyDescent="0.2">
      <c r="A8598" s="99"/>
    </row>
    <row r="8599" spans="1:1" x14ac:dyDescent="0.2">
      <c r="A8599" s="99"/>
    </row>
    <row r="8600" spans="1:1" x14ac:dyDescent="0.2">
      <c r="A8600" s="99"/>
    </row>
    <row r="8601" spans="1:1" x14ac:dyDescent="0.2">
      <c r="A8601" s="99"/>
    </row>
    <row r="8602" spans="1:1" x14ac:dyDescent="0.2">
      <c r="A8602" s="99"/>
    </row>
    <row r="8603" spans="1:1" x14ac:dyDescent="0.2">
      <c r="A8603" s="99"/>
    </row>
    <row r="8604" spans="1:1" x14ac:dyDescent="0.2">
      <c r="A8604" s="99"/>
    </row>
    <row r="8605" spans="1:1" x14ac:dyDescent="0.2">
      <c r="A8605" s="99"/>
    </row>
    <row r="8606" spans="1:1" x14ac:dyDescent="0.2">
      <c r="A8606" s="99"/>
    </row>
    <row r="8607" spans="1:1" x14ac:dyDescent="0.2">
      <c r="A8607" s="99"/>
    </row>
    <row r="8608" spans="1:1" x14ac:dyDescent="0.2">
      <c r="A8608" s="99"/>
    </row>
    <row r="8609" spans="1:1" x14ac:dyDescent="0.2">
      <c r="A8609" s="99"/>
    </row>
    <row r="8610" spans="1:1" x14ac:dyDescent="0.2">
      <c r="A8610" s="99"/>
    </row>
    <row r="8611" spans="1:1" x14ac:dyDescent="0.2">
      <c r="A8611" s="99"/>
    </row>
    <row r="8612" spans="1:1" x14ac:dyDescent="0.2">
      <c r="A8612" s="99"/>
    </row>
    <row r="8613" spans="1:1" x14ac:dyDescent="0.2">
      <c r="A8613" s="99"/>
    </row>
    <row r="8614" spans="1:1" x14ac:dyDescent="0.2">
      <c r="A8614" s="99"/>
    </row>
    <row r="8615" spans="1:1" x14ac:dyDescent="0.2">
      <c r="A8615" s="99"/>
    </row>
    <row r="8616" spans="1:1" x14ac:dyDescent="0.2">
      <c r="A8616" s="99"/>
    </row>
    <row r="8617" spans="1:1" x14ac:dyDescent="0.2">
      <c r="A8617" s="99"/>
    </row>
    <row r="8618" spans="1:1" x14ac:dyDescent="0.2">
      <c r="A8618" s="99"/>
    </row>
    <row r="8619" spans="1:1" x14ac:dyDescent="0.2">
      <c r="A8619" s="99"/>
    </row>
    <row r="8620" spans="1:1" x14ac:dyDescent="0.2">
      <c r="A8620" s="99"/>
    </row>
    <row r="8621" spans="1:1" x14ac:dyDescent="0.2">
      <c r="A8621" s="99"/>
    </row>
    <row r="8622" spans="1:1" x14ac:dyDescent="0.2">
      <c r="A8622" s="99"/>
    </row>
    <row r="8623" spans="1:1" x14ac:dyDescent="0.2">
      <c r="A8623" s="99"/>
    </row>
    <row r="8624" spans="1:1" x14ac:dyDescent="0.2">
      <c r="A8624" s="99"/>
    </row>
    <row r="8625" spans="1:1" x14ac:dyDescent="0.2">
      <c r="A8625" s="99"/>
    </row>
    <row r="8626" spans="1:1" x14ac:dyDescent="0.2">
      <c r="A8626" s="99"/>
    </row>
    <row r="8627" spans="1:1" x14ac:dyDescent="0.2">
      <c r="A8627" s="99"/>
    </row>
    <row r="8628" spans="1:1" x14ac:dyDescent="0.2">
      <c r="A8628" s="99"/>
    </row>
    <row r="8629" spans="1:1" x14ac:dyDescent="0.2">
      <c r="A8629" s="99"/>
    </row>
    <row r="8630" spans="1:1" x14ac:dyDescent="0.2">
      <c r="A8630" s="99"/>
    </row>
    <row r="8631" spans="1:1" x14ac:dyDescent="0.2">
      <c r="A8631" s="99"/>
    </row>
    <row r="8632" spans="1:1" x14ac:dyDescent="0.2">
      <c r="A8632" s="99"/>
    </row>
    <row r="8633" spans="1:1" x14ac:dyDescent="0.2">
      <c r="A8633" s="99"/>
    </row>
    <row r="8634" spans="1:1" x14ac:dyDescent="0.2">
      <c r="A8634" s="99"/>
    </row>
    <row r="8635" spans="1:1" x14ac:dyDescent="0.2">
      <c r="A8635" s="99"/>
    </row>
    <row r="8636" spans="1:1" x14ac:dyDescent="0.2">
      <c r="A8636" s="99"/>
    </row>
    <row r="8637" spans="1:1" x14ac:dyDescent="0.2">
      <c r="A8637" s="99"/>
    </row>
    <row r="8638" spans="1:1" x14ac:dyDescent="0.2">
      <c r="A8638" s="99"/>
    </row>
    <row r="8639" spans="1:1" x14ac:dyDescent="0.2">
      <c r="A8639" s="99"/>
    </row>
    <row r="8640" spans="1:1" x14ac:dyDescent="0.2">
      <c r="A8640" s="99"/>
    </row>
    <row r="8641" spans="1:1" x14ac:dyDescent="0.2">
      <c r="A8641" s="99"/>
    </row>
    <row r="8642" spans="1:1" x14ac:dyDescent="0.2">
      <c r="A8642" s="99"/>
    </row>
    <row r="8643" spans="1:1" x14ac:dyDescent="0.2">
      <c r="A8643" s="99"/>
    </row>
    <row r="8644" spans="1:1" x14ac:dyDescent="0.2">
      <c r="A8644" s="99"/>
    </row>
    <row r="8645" spans="1:1" x14ac:dyDescent="0.2">
      <c r="A8645" s="99"/>
    </row>
    <row r="8646" spans="1:1" x14ac:dyDescent="0.2">
      <c r="A8646" s="99"/>
    </row>
    <row r="8647" spans="1:1" x14ac:dyDescent="0.2">
      <c r="A8647" s="99"/>
    </row>
    <row r="8648" spans="1:1" x14ac:dyDescent="0.2">
      <c r="A8648" s="99"/>
    </row>
    <row r="8649" spans="1:1" x14ac:dyDescent="0.2">
      <c r="A8649" s="99"/>
    </row>
    <row r="8650" spans="1:1" x14ac:dyDescent="0.2">
      <c r="A8650" s="99"/>
    </row>
    <row r="8651" spans="1:1" x14ac:dyDescent="0.2">
      <c r="A8651" s="99"/>
    </row>
    <row r="8652" spans="1:1" x14ac:dyDescent="0.2">
      <c r="A8652" s="99"/>
    </row>
    <row r="8653" spans="1:1" x14ac:dyDescent="0.2">
      <c r="A8653" s="99"/>
    </row>
    <row r="8654" spans="1:1" x14ac:dyDescent="0.2">
      <c r="A8654" s="99"/>
    </row>
    <row r="8655" spans="1:1" x14ac:dyDescent="0.2">
      <c r="A8655" s="99"/>
    </row>
    <row r="8656" spans="1:1" x14ac:dyDescent="0.2">
      <c r="A8656" s="99"/>
    </row>
    <row r="8657" spans="1:1" x14ac:dyDescent="0.2">
      <c r="A8657" s="99"/>
    </row>
    <row r="8658" spans="1:1" x14ac:dyDescent="0.2">
      <c r="A8658" s="99"/>
    </row>
    <row r="8659" spans="1:1" x14ac:dyDescent="0.2">
      <c r="A8659" s="99"/>
    </row>
    <row r="8660" spans="1:1" x14ac:dyDescent="0.2">
      <c r="A8660" s="99"/>
    </row>
    <row r="8661" spans="1:1" x14ac:dyDescent="0.2">
      <c r="A8661" s="99"/>
    </row>
    <row r="8662" spans="1:1" x14ac:dyDescent="0.2">
      <c r="A8662" s="99"/>
    </row>
    <row r="8663" spans="1:1" x14ac:dyDescent="0.2">
      <c r="A8663" s="99"/>
    </row>
    <row r="8664" spans="1:1" x14ac:dyDescent="0.2">
      <c r="A8664" s="99"/>
    </row>
    <row r="8665" spans="1:1" x14ac:dyDescent="0.2">
      <c r="A8665" s="99"/>
    </row>
    <row r="8666" spans="1:1" x14ac:dyDescent="0.2">
      <c r="A8666" s="99"/>
    </row>
    <row r="8667" spans="1:1" x14ac:dyDescent="0.2">
      <c r="A8667" s="99"/>
    </row>
    <row r="8668" spans="1:1" x14ac:dyDescent="0.2">
      <c r="A8668" s="99"/>
    </row>
    <row r="8669" spans="1:1" x14ac:dyDescent="0.2">
      <c r="A8669" s="99"/>
    </row>
    <row r="8670" spans="1:1" x14ac:dyDescent="0.2">
      <c r="A8670" s="99"/>
    </row>
    <row r="8671" spans="1:1" x14ac:dyDescent="0.2">
      <c r="A8671" s="99"/>
    </row>
    <row r="8672" spans="1:1" x14ac:dyDescent="0.2">
      <c r="A8672" s="99"/>
    </row>
    <row r="8673" spans="1:1" x14ac:dyDescent="0.2">
      <c r="A8673" s="99"/>
    </row>
    <row r="8674" spans="1:1" x14ac:dyDescent="0.2">
      <c r="A8674" s="99"/>
    </row>
    <row r="8675" spans="1:1" x14ac:dyDescent="0.2">
      <c r="A8675" s="99"/>
    </row>
    <row r="8676" spans="1:1" x14ac:dyDescent="0.2">
      <c r="A8676" s="99"/>
    </row>
    <row r="8677" spans="1:1" x14ac:dyDescent="0.2">
      <c r="A8677" s="99"/>
    </row>
    <row r="8678" spans="1:1" x14ac:dyDescent="0.2">
      <c r="A8678" s="99"/>
    </row>
    <row r="8679" spans="1:1" x14ac:dyDescent="0.2">
      <c r="A8679" s="99"/>
    </row>
    <row r="8680" spans="1:1" x14ac:dyDescent="0.2">
      <c r="A8680" s="99"/>
    </row>
    <row r="8681" spans="1:1" x14ac:dyDescent="0.2">
      <c r="A8681" s="99"/>
    </row>
    <row r="8682" spans="1:1" x14ac:dyDescent="0.2">
      <c r="A8682" s="99"/>
    </row>
    <row r="8683" spans="1:1" x14ac:dyDescent="0.2">
      <c r="A8683" s="99"/>
    </row>
    <row r="8684" spans="1:1" x14ac:dyDescent="0.2">
      <c r="A8684" s="99"/>
    </row>
    <row r="8685" spans="1:1" x14ac:dyDescent="0.2">
      <c r="A8685" s="99"/>
    </row>
    <row r="8686" spans="1:1" x14ac:dyDescent="0.2">
      <c r="A8686" s="99"/>
    </row>
    <row r="8687" spans="1:1" x14ac:dyDescent="0.2">
      <c r="A8687" s="99"/>
    </row>
    <row r="8688" spans="1:1" x14ac:dyDescent="0.2">
      <c r="A8688" s="99"/>
    </row>
    <row r="8689" spans="1:1" x14ac:dyDescent="0.2">
      <c r="A8689" s="99"/>
    </row>
    <row r="8690" spans="1:1" x14ac:dyDescent="0.2">
      <c r="A8690" s="99"/>
    </row>
    <row r="8691" spans="1:1" x14ac:dyDescent="0.2">
      <c r="A8691" s="99"/>
    </row>
    <row r="8692" spans="1:1" x14ac:dyDescent="0.2">
      <c r="A8692" s="99"/>
    </row>
    <row r="8693" spans="1:1" x14ac:dyDescent="0.2">
      <c r="A8693" s="99"/>
    </row>
    <row r="8694" spans="1:1" x14ac:dyDescent="0.2">
      <c r="A8694" s="99"/>
    </row>
    <row r="8695" spans="1:1" x14ac:dyDescent="0.2">
      <c r="A8695" s="99"/>
    </row>
    <row r="8696" spans="1:1" x14ac:dyDescent="0.2">
      <c r="A8696" s="99"/>
    </row>
    <row r="8697" spans="1:1" x14ac:dyDescent="0.2">
      <c r="A8697" s="99"/>
    </row>
    <row r="8698" spans="1:1" x14ac:dyDescent="0.2">
      <c r="A8698" s="99"/>
    </row>
    <row r="8699" spans="1:1" x14ac:dyDescent="0.2">
      <c r="A8699" s="99"/>
    </row>
    <row r="8700" spans="1:1" x14ac:dyDescent="0.2">
      <c r="A8700" s="99"/>
    </row>
    <row r="8701" spans="1:1" x14ac:dyDescent="0.2">
      <c r="A8701" s="99"/>
    </row>
    <row r="8702" spans="1:1" x14ac:dyDescent="0.2">
      <c r="A8702" s="99"/>
    </row>
    <row r="8703" spans="1:1" x14ac:dyDescent="0.2">
      <c r="A8703" s="99"/>
    </row>
    <row r="8704" spans="1:1" x14ac:dyDescent="0.2">
      <c r="A8704" s="99"/>
    </row>
    <row r="8705" spans="1:1" x14ac:dyDescent="0.2">
      <c r="A8705" s="99"/>
    </row>
    <row r="8706" spans="1:1" x14ac:dyDescent="0.2">
      <c r="A8706" s="99"/>
    </row>
    <row r="8707" spans="1:1" x14ac:dyDescent="0.2">
      <c r="A8707" s="99"/>
    </row>
    <row r="8708" spans="1:1" x14ac:dyDescent="0.2">
      <c r="A8708" s="99"/>
    </row>
    <row r="8709" spans="1:1" x14ac:dyDescent="0.2">
      <c r="A8709" s="99"/>
    </row>
    <row r="8710" spans="1:1" x14ac:dyDescent="0.2">
      <c r="A8710" s="99"/>
    </row>
    <row r="8711" spans="1:1" x14ac:dyDescent="0.2">
      <c r="A8711" s="99"/>
    </row>
    <row r="8712" spans="1:1" x14ac:dyDescent="0.2">
      <c r="A8712" s="99"/>
    </row>
    <row r="8713" spans="1:1" x14ac:dyDescent="0.2">
      <c r="A8713" s="99"/>
    </row>
    <row r="8714" spans="1:1" x14ac:dyDescent="0.2">
      <c r="A8714" s="99"/>
    </row>
    <row r="8715" spans="1:1" x14ac:dyDescent="0.2">
      <c r="A8715" s="99"/>
    </row>
    <row r="8716" spans="1:1" x14ac:dyDescent="0.2">
      <c r="A8716" s="99"/>
    </row>
    <row r="8717" spans="1:1" x14ac:dyDescent="0.2">
      <c r="A8717" s="99"/>
    </row>
    <row r="8718" spans="1:1" x14ac:dyDescent="0.2">
      <c r="A8718" s="99"/>
    </row>
    <row r="8719" spans="1:1" x14ac:dyDescent="0.2">
      <c r="A8719" s="99"/>
    </row>
    <row r="8720" spans="1:1" x14ac:dyDescent="0.2">
      <c r="A8720" s="99"/>
    </row>
    <row r="8721" spans="1:1" x14ac:dyDescent="0.2">
      <c r="A8721" s="99"/>
    </row>
    <row r="8722" spans="1:1" x14ac:dyDescent="0.2">
      <c r="A8722" s="99"/>
    </row>
    <row r="8723" spans="1:1" x14ac:dyDescent="0.2">
      <c r="A8723" s="99"/>
    </row>
    <row r="8724" spans="1:1" x14ac:dyDescent="0.2">
      <c r="A8724" s="99"/>
    </row>
    <row r="8725" spans="1:1" x14ac:dyDescent="0.2">
      <c r="A8725" s="99"/>
    </row>
    <row r="8726" spans="1:1" x14ac:dyDescent="0.2">
      <c r="A8726" s="99"/>
    </row>
    <row r="8727" spans="1:1" x14ac:dyDescent="0.2">
      <c r="A8727" s="99"/>
    </row>
    <row r="8728" spans="1:1" x14ac:dyDescent="0.2">
      <c r="A8728" s="99"/>
    </row>
    <row r="8729" spans="1:1" x14ac:dyDescent="0.2">
      <c r="A8729" s="99"/>
    </row>
    <row r="8730" spans="1:1" x14ac:dyDescent="0.2">
      <c r="A8730" s="99"/>
    </row>
    <row r="8731" spans="1:1" x14ac:dyDescent="0.2">
      <c r="A8731" s="99"/>
    </row>
    <row r="8732" spans="1:1" x14ac:dyDescent="0.2">
      <c r="A8732" s="99"/>
    </row>
    <row r="8733" spans="1:1" x14ac:dyDescent="0.2">
      <c r="A8733" s="99"/>
    </row>
    <row r="8734" spans="1:1" x14ac:dyDescent="0.2">
      <c r="A8734" s="99"/>
    </row>
    <row r="8735" spans="1:1" x14ac:dyDescent="0.2">
      <c r="A8735" s="99"/>
    </row>
    <row r="8736" spans="1:1" x14ac:dyDescent="0.2">
      <c r="A8736" s="99"/>
    </row>
    <row r="8737" spans="1:1" x14ac:dyDescent="0.2">
      <c r="A8737" s="99"/>
    </row>
    <row r="8738" spans="1:1" x14ac:dyDescent="0.2">
      <c r="A8738" s="99"/>
    </row>
    <row r="8739" spans="1:1" x14ac:dyDescent="0.2">
      <c r="A8739" s="99"/>
    </row>
    <row r="8740" spans="1:1" x14ac:dyDescent="0.2">
      <c r="A8740" s="99"/>
    </row>
    <row r="8741" spans="1:1" x14ac:dyDescent="0.2">
      <c r="A8741" s="99"/>
    </row>
    <row r="8742" spans="1:1" x14ac:dyDescent="0.2">
      <c r="A8742" s="99"/>
    </row>
    <row r="8743" spans="1:1" x14ac:dyDescent="0.2">
      <c r="A8743" s="99"/>
    </row>
    <row r="8744" spans="1:1" x14ac:dyDescent="0.2">
      <c r="A8744" s="99"/>
    </row>
    <row r="8745" spans="1:1" x14ac:dyDescent="0.2">
      <c r="A8745" s="99"/>
    </row>
    <row r="8746" spans="1:1" x14ac:dyDescent="0.2">
      <c r="A8746" s="99"/>
    </row>
    <row r="8747" spans="1:1" x14ac:dyDescent="0.2">
      <c r="A8747" s="99"/>
    </row>
    <row r="8748" spans="1:1" x14ac:dyDescent="0.2">
      <c r="A8748" s="99"/>
    </row>
    <row r="8749" spans="1:1" x14ac:dyDescent="0.2">
      <c r="A8749" s="99"/>
    </row>
    <row r="8750" spans="1:1" x14ac:dyDescent="0.2">
      <c r="A8750" s="99"/>
    </row>
    <row r="8751" spans="1:1" x14ac:dyDescent="0.2">
      <c r="A8751" s="99"/>
    </row>
    <row r="8752" spans="1:1" x14ac:dyDescent="0.2">
      <c r="A8752" s="99"/>
    </row>
    <row r="8753" spans="1:1" x14ac:dyDescent="0.2">
      <c r="A8753" s="99"/>
    </row>
    <row r="8754" spans="1:1" x14ac:dyDescent="0.2">
      <c r="A8754" s="99"/>
    </row>
    <row r="8755" spans="1:1" x14ac:dyDescent="0.2">
      <c r="A8755" s="99"/>
    </row>
    <row r="8756" spans="1:1" x14ac:dyDescent="0.2">
      <c r="A8756" s="99"/>
    </row>
    <row r="8757" spans="1:1" x14ac:dyDescent="0.2">
      <c r="A8757" s="99"/>
    </row>
    <row r="8758" spans="1:1" x14ac:dyDescent="0.2">
      <c r="A8758" s="99"/>
    </row>
    <row r="8759" spans="1:1" x14ac:dyDescent="0.2">
      <c r="A8759" s="99"/>
    </row>
    <row r="8760" spans="1:1" x14ac:dyDescent="0.2">
      <c r="A8760" s="99"/>
    </row>
    <row r="8761" spans="1:1" x14ac:dyDescent="0.2">
      <c r="A8761" s="99"/>
    </row>
    <row r="8762" spans="1:1" x14ac:dyDescent="0.2">
      <c r="A8762" s="99"/>
    </row>
    <row r="8763" spans="1:1" x14ac:dyDescent="0.2">
      <c r="A8763" s="99"/>
    </row>
    <row r="8764" spans="1:1" x14ac:dyDescent="0.2">
      <c r="A8764" s="99"/>
    </row>
    <row r="8765" spans="1:1" x14ac:dyDescent="0.2">
      <c r="A8765" s="99"/>
    </row>
    <row r="8766" spans="1:1" x14ac:dyDescent="0.2">
      <c r="A8766" s="99"/>
    </row>
    <row r="8767" spans="1:1" x14ac:dyDescent="0.2">
      <c r="A8767" s="99"/>
    </row>
    <row r="8768" spans="1:1" x14ac:dyDescent="0.2">
      <c r="A8768" s="99"/>
    </row>
    <row r="8769" spans="1:1" x14ac:dyDescent="0.2">
      <c r="A8769" s="99"/>
    </row>
    <row r="8770" spans="1:1" x14ac:dyDescent="0.2">
      <c r="A8770" s="99"/>
    </row>
    <row r="8771" spans="1:1" x14ac:dyDescent="0.2">
      <c r="A8771" s="99"/>
    </row>
    <row r="8772" spans="1:1" x14ac:dyDescent="0.2">
      <c r="A8772" s="99"/>
    </row>
    <row r="8773" spans="1:1" x14ac:dyDescent="0.2">
      <c r="A8773" s="99"/>
    </row>
    <row r="8774" spans="1:1" x14ac:dyDescent="0.2">
      <c r="A8774" s="99"/>
    </row>
    <row r="8775" spans="1:1" x14ac:dyDescent="0.2">
      <c r="A8775" s="99"/>
    </row>
    <row r="8776" spans="1:1" x14ac:dyDescent="0.2">
      <c r="A8776" s="99"/>
    </row>
    <row r="8777" spans="1:1" x14ac:dyDescent="0.2">
      <c r="A8777" s="99"/>
    </row>
    <row r="8778" spans="1:1" x14ac:dyDescent="0.2">
      <c r="A8778" s="99"/>
    </row>
    <row r="8779" spans="1:1" x14ac:dyDescent="0.2">
      <c r="A8779" s="99"/>
    </row>
    <row r="8780" spans="1:1" x14ac:dyDescent="0.2">
      <c r="A8780" s="99"/>
    </row>
    <row r="8781" spans="1:1" x14ac:dyDescent="0.2">
      <c r="A8781" s="99"/>
    </row>
    <row r="8782" spans="1:1" x14ac:dyDescent="0.2">
      <c r="A8782" s="99"/>
    </row>
    <row r="8783" spans="1:1" x14ac:dyDescent="0.2">
      <c r="A8783" s="99"/>
    </row>
    <row r="8784" spans="1:1" x14ac:dyDescent="0.2">
      <c r="A8784" s="99"/>
    </row>
    <row r="8785" spans="1:1" x14ac:dyDescent="0.2">
      <c r="A8785" s="99"/>
    </row>
    <row r="8786" spans="1:1" x14ac:dyDescent="0.2">
      <c r="A8786" s="99"/>
    </row>
    <row r="8787" spans="1:1" x14ac:dyDescent="0.2">
      <c r="A8787" s="99"/>
    </row>
    <row r="8788" spans="1:1" x14ac:dyDescent="0.2">
      <c r="A8788" s="99"/>
    </row>
    <row r="8789" spans="1:1" x14ac:dyDescent="0.2">
      <c r="A8789" s="99"/>
    </row>
    <row r="8790" spans="1:1" x14ac:dyDescent="0.2">
      <c r="A8790" s="99"/>
    </row>
    <row r="8791" spans="1:1" x14ac:dyDescent="0.2">
      <c r="A8791" s="99"/>
    </row>
    <row r="8792" spans="1:1" x14ac:dyDescent="0.2">
      <c r="A8792" s="99"/>
    </row>
    <row r="8793" spans="1:1" x14ac:dyDescent="0.2">
      <c r="A8793" s="99"/>
    </row>
    <row r="8794" spans="1:1" x14ac:dyDescent="0.2">
      <c r="A8794" s="99"/>
    </row>
    <row r="8795" spans="1:1" x14ac:dyDescent="0.2">
      <c r="A8795" s="99"/>
    </row>
    <row r="8796" spans="1:1" x14ac:dyDescent="0.2">
      <c r="A8796" s="99"/>
    </row>
    <row r="8797" spans="1:1" x14ac:dyDescent="0.2">
      <c r="A8797" s="99"/>
    </row>
    <row r="8798" spans="1:1" x14ac:dyDescent="0.2">
      <c r="A8798" s="99"/>
    </row>
    <row r="8799" spans="1:1" x14ac:dyDescent="0.2">
      <c r="A8799" s="99"/>
    </row>
    <row r="8800" spans="1:1" x14ac:dyDescent="0.2">
      <c r="A8800" s="99"/>
    </row>
    <row r="8801" spans="1:1" x14ac:dyDescent="0.2">
      <c r="A8801" s="99"/>
    </row>
    <row r="8802" spans="1:1" x14ac:dyDescent="0.2">
      <c r="A8802" s="99"/>
    </row>
    <row r="8803" spans="1:1" x14ac:dyDescent="0.2">
      <c r="A8803" s="99"/>
    </row>
    <row r="8804" spans="1:1" x14ac:dyDescent="0.2">
      <c r="A8804" s="99"/>
    </row>
    <row r="8805" spans="1:1" x14ac:dyDescent="0.2">
      <c r="A8805" s="99"/>
    </row>
    <row r="8806" spans="1:1" x14ac:dyDescent="0.2">
      <c r="A8806" s="99"/>
    </row>
    <row r="8807" spans="1:1" x14ac:dyDescent="0.2">
      <c r="A8807" s="99"/>
    </row>
    <row r="8808" spans="1:1" x14ac:dyDescent="0.2">
      <c r="A8808" s="99"/>
    </row>
    <row r="8809" spans="1:1" x14ac:dyDescent="0.2">
      <c r="A8809" s="99"/>
    </row>
    <row r="8810" spans="1:1" x14ac:dyDescent="0.2">
      <c r="A8810" s="99"/>
    </row>
    <row r="8811" spans="1:1" x14ac:dyDescent="0.2">
      <c r="A8811" s="99"/>
    </row>
    <row r="8812" spans="1:1" x14ac:dyDescent="0.2">
      <c r="A8812" s="99"/>
    </row>
    <row r="8813" spans="1:1" x14ac:dyDescent="0.2">
      <c r="A8813" s="99"/>
    </row>
    <row r="8814" spans="1:1" x14ac:dyDescent="0.2">
      <c r="A8814" s="99"/>
    </row>
    <row r="8815" spans="1:1" x14ac:dyDescent="0.2">
      <c r="A8815" s="99"/>
    </row>
    <row r="8816" spans="1:1" x14ac:dyDescent="0.2">
      <c r="A8816" s="99"/>
    </row>
    <row r="8817" spans="1:1" x14ac:dyDescent="0.2">
      <c r="A8817" s="99"/>
    </row>
    <row r="8818" spans="1:1" x14ac:dyDescent="0.2">
      <c r="A8818" s="99"/>
    </row>
    <row r="8819" spans="1:1" x14ac:dyDescent="0.2">
      <c r="A8819" s="99"/>
    </row>
    <row r="8820" spans="1:1" x14ac:dyDescent="0.2">
      <c r="A8820" s="99"/>
    </row>
    <row r="8821" spans="1:1" x14ac:dyDescent="0.2">
      <c r="A8821" s="99"/>
    </row>
    <row r="8822" spans="1:1" x14ac:dyDescent="0.2">
      <c r="A8822" s="99"/>
    </row>
    <row r="8823" spans="1:1" x14ac:dyDescent="0.2">
      <c r="A8823" s="99"/>
    </row>
    <row r="8824" spans="1:1" x14ac:dyDescent="0.2">
      <c r="A8824" s="99"/>
    </row>
    <row r="8825" spans="1:1" x14ac:dyDescent="0.2">
      <c r="A8825" s="99"/>
    </row>
    <row r="8826" spans="1:1" x14ac:dyDescent="0.2">
      <c r="A8826" s="99"/>
    </row>
    <row r="8827" spans="1:1" x14ac:dyDescent="0.2">
      <c r="A8827" s="99"/>
    </row>
    <row r="8828" spans="1:1" x14ac:dyDescent="0.2">
      <c r="A8828" s="99"/>
    </row>
    <row r="8829" spans="1:1" x14ac:dyDescent="0.2">
      <c r="A8829" s="99"/>
    </row>
    <row r="8830" spans="1:1" x14ac:dyDescent="0.2">
      <c r="A8830" s="99"/>
    </row>
    <row r="8831" spans="1:1" x14ac:dyDescent="0.2">
      <c r="A8831" s="99"/>
    </row>
    <row r="8832" spans="1:1" x14ac:dyDescent="0.2">
      <c r="A8832" s="99"/>
    </row>
    <row r="8833" spans="1:1" x14ac:dyDescent="0.2">
      <c r="A8833" s="99"/>
    </row>
    <row r="8834" spans="1:1" x14ac:dyDescent="0.2">
      <c r="A8834" s="99"/>
    </row>
    <row r="8835" spans="1:1" x14ac:dyDescent="0.2">
      <c r="A8835" s="99"/>
    </row>
    <row r="8836" spans="1:1" x14ac:dyDescent="0.2">
      <c r="A8836" s="99"/>
    </row>
    <row r="8837" spans="1:1" x14ac:dyDescent="0.2">
      <c r="A8837" s="99"/>
    </row>
    <row r="8838" spans="1:1" x14ac:dyDescent="0.2">
      <c r="A8838" s="99"/>
    </row>
    <row r="8839" spans="1:1" x14ac:dyDescent="0.2">
      <c r="A8839" s="99"/>
    </row>
    <row r="8840" spans="1:1" x14ac:dyDescent="0.2">
      <c r="A8840" s="99"/>
    </row>
    <row r="8841" spans="1:1" x14ac:dyDescent="0.2">
      <c r="A8841" s="99"/>
    </row>
    <row r="8842" spans="1:1" x14ac:dyDescent="0.2">
      <c r="A8842" s="99"/>
    </row>
    <row r="8843" spans="1:1" x14ac:dyDescent="0.2">
      <c r="A8843" s="99"/>
    </row>
    <row r="8844" spans="1:1" x14ac:dyDescent="0.2">
      <c r="A8844" s="99"/>
    </row>
    <row r="8845" spans="1:1" x14ac:dyDescent="0.2">
      <c r="A8845" s="99"/>
    </row>
    <row r="8846" spans="1:1" x14ac:dyDescent="0.2">
      <c r="A8846" s="99"/>
    </row>
    <row r="8847" spans="1:1" x14ac:dyDescent="0.2">
      <c r="A8847" s="99"/>
    </row>
    <row r="8848" spans="1:1" x14ac:dyDescent="0.2">
      <c r="A8848" s="99"/>
    </row>
    <row r="8849" spans="1:1" x14ac:dyDescent="0.2">
      <c r="A8849" s="99"/>
    </row>
    <row r="8850" spans="1:1" x14ac:dyDescent="0.2">
      <c r="A8850" s="99"/>
    </row>
    <row r="8851" spans="1:1" x14ac:dyDescent="0.2">
      <c r="A8851" s="99"/>
    </row>
    <row r="8852" spans="1:1" x14ac:dyDescent="0.2">
      <c r="A8852" s="99"/>
    </row>
    <row r="8853" spans="1:1" x14ac:dyDescent="0.2">
      <c r="A8853" s="99"/>
    </row>
    <row r="8854" spans="1:1" x14ac:dyDescent="0.2">
      <c r="A8854" s="99"/>
    </row>
    <row r="8855" spans="1:1" x14ac:dyDescent="0.2">
      <c r="A8855" s="99"/>
    </row>
    <row r="8856" spans="1:1" x14ac:dyDescent="0.2">
      <c r="A8856" s="99"/>
    </row>
    <row r="8857" spans="1:1" x14ac:dyDescent="0.2">
      <c r="A8857" s="99"/>
    </row>
    <row r="8858" spans="1:1" x14ac:dyDescent="0.2">
      <c r="A8858" s="99"/>
    </row>
    <row r="8859" spans="1:1" x14ac:dyDescent="0.2">
      <c r="A8859" s="99"/>
    </row>
    <row r="8860" spans="1:1" x14ac:dyDescent="0.2">
      <c r="A8860" s="99"/>
    </row>
    <row r="8861" spans="1:1" x14ac:dyDescent="0.2">
      <c r="A8861" s="99"/>
    </row>
    <row r="8862" spans="1:1" x14ac:dyDescent="0.2">
      <c r="A8862" s="99"/>
    </row>
    <row r="8863" spans="1:1" x14ac:dyDescent="0.2">
      <c r="A8863" s="99"/>
    </row>
    <row r="8864" spans="1:1" x14ac:dyDescent="0.2">
      <c r="A8864" s="99"/>
    </row>
    <row r="8865" spans="1:1" x14ac:dyDescent="0.2">
      <c r="A8865" s="99"/>
    </row>
    <row r="8866" spans="1:1" x14ac:dyDescent="0.2">
      <c r="A8866" s="99"/>
    </row>
    <row r="8867" spans="1:1" x14ac:dyDescent="0.2">
      <c r="A8867" s="99"/>
    </row>
    <row r="8868" spans="1:1" x14ac:dyDescent="0.2">
      <c r="A8868" s="99"/>
    </row>
    <row r="8869" spans="1:1" x14ac:dyDescent="0.2">
      <c r="A8869" s="99"/>
    </row>
    <row r="8870" spans="1:1" x14ac:dyDescent="0.2">
      <c r="A8870" s="99"/>
    </row>
    <row r="8871" spans="1:1" x14ac:dyDescent="0.2">
      <c r="A8871" s="99"/>
    </row>
    <row r="8872" spans="1:1" x14ac:dyDescent="0.2">
      <c r="A8872" s="99"/>
    </row>
    <row r="8873" spans="1:1" x14ac:dyDescent="0.2">
      <c r="A8873" s="99"/>
    </row>
    <row r="8874" spans="1:1" x14ac:dyDescent="0.2">
      <c r="A8874" s="99"/>
    </row>
    <row r="8875" spans="1:1" x14ac:dyDescent="0.2">
      <c r="A8875" s="99"/>
    </row>
    <row r="8876" spans="1:1" x14ac:dyDescent="0.2">
      <c r="A8876" s="99"/>
    </row>
    <row r="8877" spans="1:1" x14ac:dyDescent="0.2">
      <c r="A8877" s="99"/>
    </row>
    <row r="8878" spans="1:1" x14ac:dyDescent="0.2">
      <c r="A8878" s="99"/>
    </row>
    <row r="8879" spans="1:1" x14ac:dyDescent="0.2">
      <c r="A8879" s="99"/>
    </row>
    <row r="8880" spans="1:1" x14ac:dyDescent="0.2">
      <c r="A8880" s="99"/>
    </row>
    <row r="8881" spans="1:1" x14ac:dyDescent="0.2">
      <c r="A8881" s="99"/>
    </row>
    <row r="8882" spans="1:1" x14ac:dyDescent="0.2">
      <c r="A8882" s="99"/>
    </row>
    <row r="8883" spans="1:1" x14ac:dyDescent="0.2">
      <c r="A8883" s="99"/>
    </row>
    <row r="8884" spans="1:1" x14ac:dyDescent="0.2">
      <c r="A8884" s="99"/>
    </row>
    <row r="8885" spans="1:1" x14ac:dyDescent="0.2">
      <c r="A8885" s="99"/>
    </row>
    <row r="8886" spans="1:1" x14ac:dyDescent="0.2">
      <c r="A8886" s="99"/>
    </row>
    <row r="8887" spans="1:1" x14ac:dyDescent="0.2">
      <c r="A8887" s="99"/>
    </row>
    <row r="8888" spans="1:1" x14ac:dyDescent="0.2">
      <c r="A8888" s="99"/>
    </row>
    <row r="8889" spans="1:1" x14ac:dyDescent="0.2">
      <c r="A8889" s="99"/>
    </row>
    <row r="8890" spans="1:1" x14ac:dyDescent="0.2">
      <c r="A8890" s="99"/>
    </row>
    <row r="8891" spans="1:1" x14ac:dyDescent="0.2">
      <c r="A8891" s="99"/>
    </row>
    <row r="8892" spans="1:1" x14ac:dyDescent="0.2">
      <c r="A8892" s="99"/>
    </row>
    <row r="8893" spans="1:1" x14ac:dyDescent="0.2">
      <c r="A8893" s="99"/>
    </row>
    <row r="8894" spans="1:1" x14ac:dyDescent="0.2">
      <c r="A8894" s="99"/>
    </row>
    <row r="8895" spans="1:1" x14ac:dyDescent="0.2">
      <c r="A8895" s="99"/>
    </row>
    <row r="8896" spans="1:1" x14ac:dyDescent="0.2">
      <c r="A8896" s="99"/>
    </row>
    <row r="8897" spans="1:1" x14ac:dyDescent="0.2">
      <c r="A8897" s="99"/>
    </row>
    <row r="8898" spans="1:1" x14ac:dyDescent="0.2">
      <c r="A8898" s="99"/>
    </row>
    <row r="8899" spans="1:1" x14ac:dyDescent="0.2">
      <c r="A8899" s="99"/>
    </row>
    <row r="8900" spans="1:1" x14ac:dyDescent="0.2">
      <c r="A8900" s="99"/>
    </row>
    <row r="8901" spans="1:1" x14ac:dyDescent="0.2">
      <c r="A8901" s="99"/>
    </row>
    <row r="8902" spans="1:1" x14ac:dyDescent="0.2">
      <c r="A8902" s="99"/>
    </row>
    <row r="8903" spans="1:1" x14ac:dyDescent="0.2">
      <c r="A8903" s="99"/>
    </row>
    <row r="8904" spans="1:1" x14ac:dyDescent="0.2">
      <c r="A8904" s="99"/>
    </row>
    <row r="8905" spans="1:1" x14ac:dyDescent="0.2">
      <c r="A8905" s="99"/>
    </row>
    <row r="8906" spans="1:1" x14ac:dyDescent="0.2">
      <c r="A8906" s="99"/>
    </row>
    <row r="8907" spans="1:1" x14ac:dyDescent="0.2">
      <c r="A8907" s="99"/>
    </row>
    <row r="8908" spans="1:1" x14ac:dyDescent="0.2">
      <c r="A8908" s="99"/>
    </row>
    <row r="8909" spans="1:1" x14ac:dyDescent="0.2">
      <c r="A8909" s="99"/>
    </row>
    <row r="8910" spans="1:1" x14ac:dyDescent="0.2">
      <c r="A8910" s="99"/>
    </row>
    <row r="8911" spans="1:1" x14ac:dyDescent="0.2">
      <c r="A8911" s="99"/>
    </row>
    <row r="8912" spans="1:1" x14ac:dyDescent="0.2">
      <c r="A8912" s="99"/>
    </row>
    <row r="8913" spans="1:1" x14ac:dyDescent="0.2">
      <c r="A8913" s="99"/>
    </row>
    <row r="8914" spans="1:1" x14ac:dyDescent="0.2">
      <c r="A8914" s="99"/>
    </row>
    <row r="8915" spans="1:1" x14ac:dyDescent="0.2">
      <c r="A8915" s="99"/>
    </row>
    <row r="8916" spans="1:1" x14ac:dyDescent="0.2">
      <c r="A8916" s="99"/>
    </row>
    <row r="8917" spans="1:1" x14ac:dyDescent="0.2">
      <c r="A8917" s="99"/>
    </row>
    <row r="8918" spans="1:1" x14ac:dyDescent="0.2">
      <c r="A8918" s="99"/>
    </row>
    <row r="8919" spans="1:1" x14ac:dyDescent="0.2">
      <c r="A8919" s="99"/>
    </row>
    <row r="8920" spans="1:1" x14ac:dyDescent="0.2">
      <c r="A8920" s="99"/>
    </row>
    <row r="8921" spans="1:1" x14ac:dyDescent="0.2">
      <c r="A8921" s="99"/>
    </row>
    <row r="8922" spans="1:1" x14ac:dyDescent="0.2">
      <c r="A8922" s="99"/>
    </row>
    <row r="8923" spans="1:1" x14ac:dyDescent="0.2">
      <c r="A8923" s="99"/>
    </row>
    <row r="8924" spans="1:1" x14ac:dyDescent="0.2">
      <c r="A8924" s="99"/>
    </row>
    <row r="8925" spans="1:1" x14ac:dyDescent="0.2">
      <c r="A8925" s="99"/>
    </row>
    <row r="8926" spans="1:1" x14ac:dyDescent="0.2">
      <c r="A8926" s="99"/>
    </row>
    <row r="8927" spans="1:1" x14ac:dyDescent="0.2">
      <c r="A8927" s="99"/>
    </row>
    <row r="8928" spans="1:1" x14ac:dyDescent="0.2">
      <c r="A8928" s="99"/>
    </row>
    <row r="8929" spans="1:1" x14ac:dyDescent="0.2">
      <c r="A8929" s="99"/>
    </row>
    <row r="8930" spans="1:1" x14ac:dyDescent="0.2">
      <c r="A8930" s="99"/>
    </row>
    <row r="8931" spans="1:1" x14ac:dyDescent="0.2">
      <c r="A8931" s="99"/>
    </row>
    <row r="8932" spans="1:1" x14ac:dyDescent="0.2">
      <c r="A8932" s="99"/>
    </row>
    <row r="8933" spans="1:1" x14ac:dyDescent="0.2">
      <c r="A8933" s="99"/>
    </row>
    <row r="8934" spans="1:1" x14ac:dyDescent="0.2">
      <c r="A8934" s="99"/>
    </row>
    <row r="8935" spans="1:1" x14ac:dyDescent="0.2">
      <c r="A8935" s="99"/>
    </row>
    <row r="8936" spans="1:1" x14ac:dyDescent="0.2">
      <c r="A8936" s="99"/>
    </row>
    <row r="8937" spans="1:1" x14ac:dyDescent="0.2">
      <c r="A8937" s="99"/>
    </row>
    <row r="8938" spans="1:1" x14ac:dyDescent="0.2">
      <c r="A8938" s="99"/>
    </row>
    <row r="8939" spans="1:1" x14ac:dyDescent="0.2">
      <c r="A8939" s="99"/>
    </row>
    <row r="8940" spans="1:1" x14ac:dyDescent="0.2">
      <c r="A8940" s="99"/>
    </row>
    <row r="8941" spans="1:1" x14ac:dyDescent="0.2">
      <c r="A8941" s="99"/>
    </row>
    <row r="8942" spans="1:1" x14ac:dyDescent="0.2">
      <c r="A8942" s="99"/>
    </row>
    <row r="8943" spans="1:1" x14ac:dyDescent="0.2">
      <c r="A8943" s="99"/>
    </row>
    <row r="8944" spans="1:1" x14ac:dyDescent="0.2">
      <c r="A8944" s="99"/>
    </row>
    <row r="8945" spans="1:1" x14ac:dyDescent="0.2">
      <c r="A8945" s="99"/>
    </row>
    <row r="8946" spans="1:1" x14ac:dyDescent="0.2">
      <c r="A8946" s="99"/>
    </row>
    <row r="8947" spans="1:1" x14ac:dyDescent="0.2">
      <c r="A8947" s="99"/>
    </row>
    <row r="8948" spans="1:1" x14ac:dyDescent="0.2">
      <c r="A8948" s="99"/>
    </row>
    <row r="8949" spans="1:1" x14ac:dyDescent="0.2">
      <c r="A8949" s="99"/>
    </row>
    <row r="8950" spans="1:1" x14ac:dyDescent="0.2">
      <c r="A8950" s="99"/>
    </row>
    <row r="8951" spans="1:1" x14ac:dyDescent="0.2">
      <c r="A8951" s="99"/>
    </row>
    <row r="8952" spans="1:1" x14ac:dyDescent="0.2">
      <c r="A8952" s="99"/>
    </row>
    <row r="8953" spans="1:1" x14ac:dyDescent="0.2">
      <c r="A8953" s="99"/>
    </row>
    <row r="8954" spans="1:1" x14ac:dyDescent="0.2">
      <c r="A8954" s="99"/>
    </row>
    <row r="8955" spans="1:1" x14ac:dyDescent="0.2">
      <c r="A8955" s="99"/>
    </row>
    <row r="8956" spans="1:1" x14ac:dyDescent="0.2">
      <c r="A8956" s="99"/>
    </row>
    <row r="8957" spans="1:1" x14ac:dyDescent="0.2">
      <c r="A8957" s="99"/>
    </row>
    <row r="8958" spans="1:1" x14ac:dyDescent="0.2">
      <c r="A8958" s="99"/>
    </row>
    <row r="8959" spans="1:1" x14ac:dyDescent="0.2">
      <c r="A8959" s="99"/>
    </row>
    <row r="8960" spans="1:1" x14ac:dyDescent="0.2">
      <c r="A8960" s="99"/>
    </row>
    <row r="8961" spans="1:1" x14ac:dyDescent="0.2">
      <c r="A8961" s="99"/>
    </row>
    <row r="8962" spans="1:1" x14ac:dyDescent="0.2">
      <c r="A8962" s="99"/>
    </row>
    <row r="8963" spans="1:1" x14ac:dyDescent="0.2">
      <c r="A8963" s="99"/>
    </row>
    <row r="8964" spans="1:1" x14ac:dyDescent="0.2">
      <c r="A8964" s="99"/>
    </row>
    <row r="8965" spans="1:1" x14ac:dyDescent="0.2">
      <c r="A8965" s="99"/>
    </row>
    <row r="8966" spans="1:1" x14ac:dyDescent="0.2">
      <c r="A8966" s="99"/>
    </row>
    <row r="8967" spans="1:1" x14ac:dyDescent="0.2">
      <c r="A8967" s="99"/>
    </row>
    <row r="8968" spans="1:1" x14ac:dyDescent="0.2">
      <c r="A8968" s="99"/>
    </row>
    <row r="8969" spans="1:1" x14ac:dyDescent="0.2">
      <c r="A8969" s="99"/>
    </row>
    <row r="8970" spans="1:1" x14ac:dyDescent="0.2">
      <c r="A8970" s="99"/>
    </row>
    <row r="8971" spans="1:1" x14ac:dyDescent="0.2">
      <c r="A8971" s="99"/>
    </row>
    <row r="8972" spans="1:1" x14ac:dyDescent="0.2">
      <c r="A8972" s="99"/>
    </row>
    <row r="8973" spans="1:1" x14ac:dyDescent="0.2">
      <c r="A8973" s="99"/>
    </row>
    <row r="8974" spans="1:1" x14ac:dyDescent="0.2">
      <c r="A8974" s="99"/>
    </row>
    <row r="8975" spans="1:1" x14ac:dyDescent="0.2">
      <c r="A8975" s="99"/>
    </row>
    <row r="8976" spans="1:1" x14ac:dyDescent="0.2">
      <c r="A8976" s="99"/>
    </row>
    <row r="8977" spans="1:1" x14ac:dyDescent="0.2">
      <c r="A8977" s="99"/>
    </row>
    <row r="8978" spans="1:1" x14ac:dyDescent="0.2">
      <c r="A8978" s="99"/>
    </row>
    <row r="8979" spans="1:1" x14ac:dyDescent="0.2">
      <c r="A8979" s="99"/>
    </row>
    <row r="8980" spans="1:1" x14ac:dyDescent="0.2">
      <c r="A8980" s="99"/>
    </row>
    <row r="8981" spans="1:1" x14ac:dyDescent="0.2">
      <c r="A8981" s="99"/>
    </row>
    <row r="8982" spans="1:1" x14ac:dyDescent="0.2">
      <c r="A8982" s="99"/>
    </row>
    <row r="8983" spans="1:1" x14ac:dyDescent="0.2">
      <c r="A8983" s="99"/>
    </row>
    <row r="8984" spans="1:1" x14ac:dyDescent="0.2">
      <c r="A8984" s="99"/>
    </row>
    <row r="8985" spans="1:1" x14ac:dyDescent="0.2">
      <c r="A8985" s="99"/>
    </row>
    <row r="8986" spans="1:1" x14ac:dyDescent="0.2">
      <c r="A8986" s="99"/>
    </row>
    <row r="8987" spans="1:1" x14ac:dyDescent="0.2">
      <c r="A8987" s="99"/>
    </row>
    <row r="8988" spans="1:1" x14ac:dyDescent="0.2">
      <c r="A8988" s="99"/>
    </row>
    <row r="8989" spans="1:1" x14ac:dyDescent="0.2">
      <c r="A8989" s="99"/>
    </row>
    <row r="8990" spans="1:1" x14ac:dyDescent="0.2">
      <c r="A8990" s="99"/>
    </row>
    <row r="8991" spans="1:1" x14ac:dyDescent="0.2">
      <c r="A8991" s="99"/>
    </row>
    <row r="8992" spans="1:1" x14ac:dyDescent="0.2">
      <c r="A8992" s="99"/>
    </row>
    <row r="8993" spans="1:1" x14ac:dyDescent="0.2">
      <c r="A8993" s="99"/>
    </row>
    <row r="8994" spans="1:1" x14ac:dyDescent="0.2">
      <c r="A8994" s="99"/>
    </row>
    <row r="8995" spans="1:1" x14ac:dyDescent="0.2">
      <c r="A8995" s="99"/>
    </row>
    <row r="8996" spans="1:1" x14ac:dyDescent="0.2">
      <c r="A8996" s="99"/>
    </row>
    <row r="8997" spans="1:1" x14ac:dyDescent="0.2">
      <c r="A8997" s="99"/>
    </row>
    <row r="8998" spans="1:1" x14ac:dyDescent="0.2">
      <c r="A8998" s="99"/>
    </row>
    <row r="8999" spans="1:1" x14ac:dyDescent="0.2">
      <c r="A8999" s="99"/>
    </row>
    <row r="9000" spans="1:1" x14ac:dyDescent="0.2">
      <c r="A9000" s="99"/>
    </row>
    <row r="9001" spans="1:1" x14ac:dyDescent="0.2">
      <c r="A9001" s="99"/>
    </row>
    <row r="9002" spans="1:1" x14ac:dyDescent="0.2">
      <c r="A9002" s="99"/>
    </row>
    <row r="9003" spans="1:1" x14ac:dyDescent="0.2">
      <c r="A9003" s="99"/>
    </row>
    <row r="9004" spans="1:1" x14ac:dyDescent="0.2">
      <c r="A9004" s="99"/>
    </row>
    <row r="9005" spans="1:1" x14ac:dyDescent="0.2">
      <c r="A9005" s="99"/>
    </row>
    <row r="9006" spans="1:1" x14ac:dyDescent="0.2">
      <c r="A9006" s="99"/>
    </row>
    <row r="9007" spans="1:1" x14ac:dyDescent="0.2">
      <c r="A9007" s="99"/>
    </row>
    <row r="9008" spans="1:1" x14ac:dyDescent="0.2">
      <c r="A9008" s="99"/>
    </row>
    <row r="9009" spans="1:1" x14ac:dyDescent="0.2">
      <c r="A9009" s="99"/>
    </row>
    <row r="9010" spans="1:1" x14ac:dyDescent="0.2">
      <c r="A9010" s="99"/>
    </row>
    <row r="9011" spans="1:1" x14ac:dyDescent="0.2">
      <c r="A9011" s="99"/>
    </row>
    <row r="9012" spans="1:1" x14ac:dyDescent="0.2">
      <c r="A9012" s="99"/>
    </row>
    <row r="9013" spans="1:1" x14ac:dyDescent="0.2">
      <c r="A9013" s="99"/>
    </row>
    <row r="9014" spans="1:1" x14ac:dyDescent="0.2">
      <c r="A9014" s="99"/>
    </row>
    <row r="9015" spans="1:1" x14ac:dyDescent="0.2">
      <c r="A9015" s="99"/>
    </row>
    <row r="9016" spans="1:1" x14ac:dyDescent="0.2">
      <c r="A9016" s="99"/>
    </row>
    <row r="9017" spans="1:1" x14ac:dyDescent="0.2">
      <c r="A9017" s="99"/>
    </row>
    <row r="9018" spans="1:1" x14ac:dyDescent="0.2">
      <c r="A9018" s="99"/>
    </row>
    <row r="9019" spans="1:1" x14ac:dyDescent="0.2">
      <c r="A9019" s="99"/>
    </row>
    <row r="9020" spans="1:1" x14ac:dyDescent="0.2">
      <c r="A9020" s="99"/>
    </row>
    <row r="9021" spans="1:1" x14ac:dyDescent="0.2">
      <c r="A9021" s="99"/>
    </row>
    <row r="9022" spans="1:1" x14ac:dyDescent="0.2">
      <c r="A9022" s="99"/>
    </row>
    <row r="9023" spans="1:1" x14ac:dyDescent="0.2">
      <c r="A9023" s="99"/>
    </row>
    <row r="9024" spans="1:1" x14ac:dyDescent="0.2">
      <c r="A9024" s="99"/>
    </row>
    <row r="9025" spans="1:1" x14ac:dyDescent="0.2">
      <c r="A9025" s="99"/>
    </row>
    <row r="9026" spans="1:1" x14ac:dyDescent="0.2">
      <c r="A9026" s="99"/>
    </row>
    <row r="9027" spans="1:1" x14ac:dyDescent="0.2">
      <c r="A9027" s="99"/>
    </row>
    <row r="9028" spans="1:1" x14ac:dyDescent="0.2">
      <c r="A9028" s="99"/>
    </row>
    <row r="9029" spans="1:1" x14ac:dyDescent="0.2">
      <c r="A9029" s="99"/>
    </row>
    <row r="9030" spans="1:1" x14ac:dyDescent="0.2">
      <c r="A9030" s="99"/>
    </row>
    <row r="9031" spans="1:1" x14ac:dyDescent="0.2">
      <c r="A9031" s="99"/>
    </row>
    <row r="9032" spans="1:1" x14ac:dyDescent="0.2">
      <c r="A9032" s="99"/>
    </row>
    <row r="9033" spans="1:1" x14ac:dyDescent="0.2">
      <c r="A9033" s="99"/>
    </row>
    <row r="9034" spans="1:1" x14ac:dyDescent="0.2">
      <c r="A9034" s="99"/>
    </row>
    <row r="9035" spans="1:1" x14ac:dyDescent="0.2">
      <c r="A9035" s="99"/>
    </row>
    <row r="9036" spans="1:1" x14ac:dyDescent="0.2">
      <c r="A9036" s="99"/>
    </row>
    <row r="9037" spans="1:1" x14ac:dyDescent="0.2">
      <c r="A9037" s="99"/>
    </row>
    <row r="9038" spans="1:1" x14ac:dyDescent="0.2">
      <c r="A9038" s="99"/>
    </row>
    <row r="9039" spans="1:1" x14ac:dyDescent="0.2">
      <c r="A9039" s="99"/>
    </row>
    <row r="9040" spans="1:1" x14ac:dyDescent="0.2">
      <c r="A9040" s="99"/>
    </row>
    <row r="9041" spans="1:1" x14ac:dyDescent="0.2">
      <c r="A9041" s="99"/>
    </row>
    <row r="9042" spans="1:1" x14ac:dyDescent="0.2">
      <c r="A9042" s="99"/>
    </row>
    <row r="9043" spans="1:1" x14ac:dyDescent="0.2">
      <c r="A9043" s="99"/>
    </row>
    <row r="9044" spans="1:1" x14ac:dyDescent="0.2">
      <c r="A9044" s="99"/>
    </row>
    <row r="9045" spans="1:1" x14ac:dyDescent="0.2">
      <c r="A9045" s="99"/>
    </row>
    <row r="9046" spans="1:1" x14ac:dyDescent="0.2">
      <c r="A9046" s="99"/>
    </row>
    <row r="9047" spans="1:1" x14ac:dyDescent="0.2">
      <c r="A9047" s="99"/>
    </row>
    <row r="9048" spans="1:1" x14ac:dyDescent="0.2">
      <c r="A9048" s="99"/>
    </row>
    <row r="9049" spans="1:1" x14ac:dyDescent="0.2">
      <c r="A9049" s="99"/>
    </row>
    <row r="9050" spans="1:1" x14ac:dyDescent="0.2">
      <c r="A9050" s="99"/>
    </row>
    <row r="9051" spans="1:1" x14ac:dyDescent="0.2">
      <c r="A9051" s="99"/>
    </row>
    <row r="9052" spans="1:1" x14ac:dyDescent="0.2">
      <c r="A9052" s="99"/>
    </row>
    <row r="9053" spans="1:1" x14ac:dyDescent="0.2">
      <c r="A9053" s="99"/>
    </row>
    <row r="9054" spans="1:1" x14ac:dyDescent="0.2">
      <c r="A9054" s="99"/>
    </row>
    <row r="9055" spans="1:1" x14ac:dyDescent="0.2">
      <c r="A9055" s="99"/>
    </row>
    <row r="9056" spans="1:1" x14ac:dyDescent="0.2">
      <c r="A9056" s="99"/>
    </row>
    <row r="9057" spans="1:1" x14ac:dyDescent="0.2">
      <c r="A9057" s="99"/>
    </row>
    <row r="9058" spans="1:1" x14ac:dyDescent="0.2">
      <c r="A9058" s="99"/>
    </row>
    <row r="9059" spans="1:1" x14ac:dyDescent="0.2">
      <c r="A9059" s="99"/>
    </row>
    <row r="9060" spans="1:1" x14ac:dyDescent="0.2">
      <c r="A9060" s="99"/>
    </row>
    <row r="9061" spans="1:1" x14ac:dyDescent="0.2">
      <c r="A9061" s="99"/>
    </row>
    <row r="9062" spans="1:1" x14ac:dyDescent="0.2">
      <c r="A9062" s="99"/>
    </row>
    <row r="9063" spans="1:1" x14ac:dyDescent="0.2">
      <c r="A9063" s="99"/>
    </row>
    <row r="9064" spans="1:1" x14ac:dyDescent="0.2">
      <c r="A9064" s="99"/>
    </row>
    <row r="9065" spans="1:1" x14ac:dyDescent="0.2">
      <c r="A9065" s="99"/>
    </row>
    <row r="9066" spans="1:1" x14ac:dyDescent="0.2">
      <c r="A9066" s="99"/>
    </row>
    <row r="9067" spans="1:1" x14ac:dyDescent="0.2">
      <c r="A9067" s="99"/>
    </row>
    <row r="9068" spans="1:1" x14ac:dyDescent="0.2">
      <c r="A9068" s="99"/>
    </row>
    <row r="9069" spans="1:1" x14ac:dyDescent="0.2">
      <c r="A9069" s="99"/>
    </row>
    <row r="9070" spans="1:1" x14ac:dyDescent="0.2">
      <c r="A9070" s="99"/>
    </row>
    <row r="9071" spans="1:1" x14ac:dyDescent="0.2">
      <c r="A9071" s="99"/>
    </row>
    <row r="9072" spans="1:1" x14ac:dyDescent="0.2">
      <c r="A9072" s="99"/>
    </row>
    <row r="9073" spans="1:1" x14ac:dyDescent="0.2">
      <c r="A9073" s="99"/>
    </row>
    <row r="9074" spans="1:1" x14ac:dyDescent="0.2">
      <c r="A9074" s="99"/>
    </row>
    <row r="9075" spans="1:1" x14ac:dyDescent="0.2">
      <c r="A9075" s="99"/>
    </row>
    <row r="9076" spans="1:1" x14ac:dyDescent="0.2">
      <c r="A9076" s="99"/>
    </row>
    <row r="9077" spans="1:1" x14ac:dyDescent="0.2">
      <c r="A9077" s="99"/>
    </row>
    <row r="9078" spans="1:1" x14ac:dyDescent="0.2">
      <c r="A9078" s="99"/>
    </row>
    <row r="9079" spans="1:1" x14ac:dyDescent="0.2">
      <c r="A9079" s="99"/>
    </row>
    <row r="9080" spans="1:1" x14ac:dyDescent="0.2">
      <c r="A9080" s="99"/>
    </row>
    <row r="9081" spans="1:1" x14ac:dyDescent="0.2">
      <c r="A9081" s="99"/>
    </row>
    <row r="9082" spans="1:1" x14ac:dyDescent="0.2">
      <c r="A9082" s="99"/>
    </row>
    <row r="9083" spans="1:1" x14ac:dyDescent="0.2">
      <c r="A9083" s="99"/>
    </row>
    <row r="9084" spans="1:1" x14ac:dyDescent="0.2">
      <c r="A9084" s="99"/>
    </row>
    <row r="9085" spans="1:1" x14ac:dyDescent="0.2">
      <c r="A9085" s="99"/>
    </row>
    <row r="9086" spans="1:1" x14ac:dyDescent="0.2">
      <c r="A9086" s="99"/>
    </row>
    <row r="9087" spans="1:1" x14ac:dyDescent="0.2">
      <c r="A9087" s="99"/>
    </row>
    <row r="9088" spans="1:1" x14ac:dyDescent="0.2">
      <c r="A9088" s="99"/>
    </row>
    <row r="9089" spans="1:1" x14ac:dyDescent="0.2">
      <c r="A9089" s="99"/>
    </row>
    <row r="9090" spans="1:1" x14ac:dyDescent="0.2">
      <c r="A9090" s="99"/>
    </row>
    <row r="9091" spans="1:1" x14ac:dyDescent="0.2">
      <c r="A9091" s="99"/>
    </row>
    <row r="9092" spans="1:1" x14ac:dyDescent="0.2">
      <c r="A9092" s="99"/>
    </row>
    <row r="9093" spans="1:1" x14ac:dyDescent="0.2">
      <c r="A9093" s="99"/>
    </row>
    <row r="9094" spans="1:1" x14ac:dyDescent="0.2">
      <c r="A9094" s="99"/>
    </row>
    <row r="9095" spans="1:1" x14ac:dyDescent="0.2">
      <c r="A9095" s="99"/>
    </row>
    <row r="9096" spans="1:1" x14ac:dyDescent="0.2">
      <c r="A9096" s="99"/>
    </row>
    <row r="9097" spans="1:1" x14ac:dyDescent="0.2">
      <c r="A9097" s="99"/>
    </row>
    <row r="9098" spans="1:1" x14ac:dyDescent="0.2">
      <c r="A9098" s="99"/>
    </row>
    <row r="9099" spans="1:1" x14ac:dyDescent="0.2">
      <c r="A9099" s="99"/>
    </row>
    <row r="9100" spans="1:1" x14ac:dyDescent="0.2">
      <c r="A9100" s="99"/>
    </row>
    <row r="9101" spans="1:1" x14ac:dyDescent="0.2">
      <c r="A9101" s="99"/>
    </row>
    <row r="9102" spans="1:1" x14ac:dyDescent="0.2">
      <c r="A9102" s="99"/>
    </row>
    <row r="9103" spans="1:1" x14ac:dyDescent="0.2">
      <c r="A9103" s="99"/>
    </row>
    <row r="9104" spans="1:1" x14ac:dyDescent="0.2">
      <c r="A9104" s="99"/>
    </row>
    <row r="9105" spans="1:1" x14ac:dyDescent="0.2">
      <c r="A9105" s="99"/>
    </row>
    <row r="9106" spans="1:1" x14ac:dyDescent="0.2">
      <c r="A9106" s="99"/>
    </row>
    <row r="9107" spans="1:1" x14ac:dyDescent="0.2">
      <c r="A9107" s="99"/>
    </row>
    <row r="9108" spans="1:1" x14ac:dyDescent="0.2">
      <c r="A9108" s="99"/>
    </row>
    <row r="9109" spans="1:1" x14ac:dyDescent="0.2">
      <c r="A9109" s="99"/>
    </row>
    <row r="9110" spans="1:1" x14ac:dyDescent="0.2">
      <c r="A9110" s="99"/>
    </row>
    <row r="9111" spans="1:1" x14ac:dyDescent="0.2">
      <c r="A9111" s="99"/>
    </row>
    <row r="9112" spans="1:1" x14ac:dyDescent="0.2">
      <c r="A9112" s="99"/>
    </row>
    <row r="9113" spans="1:1" x14ac:dyDescent="0.2">
      <c r="A9113" s="99"/>
    </row>
    <row r="9114" spans="1:1" x14ac:dyDescent="0.2">
      <c r="A9114" s="99"/>
    </row>
    <row r="9115" spans="1:1" x14ac:dyDescent="0.2">
      <c r="A9115" s="99"/>
    </row>
    <row r="9116" spans="1:1" x14ac:dyDescent="0.2">
      <c r="A9116" s="99"/>
    </row>
    <row r="9117" spans="1:1" x14ac:dyDescent="0.2">
      <c r="A9117" s="99"/>
    </row>
    <row r="9118" spans="1:1" x14ac:dyDescent="0.2">
      <c r="A9118" s="99"/>
    </row>
    <row r="9119" spans="1:1" x14ac:dyDescent="0.2">
      <c r="A9119" s="99"/>
    </row>
    <row r="9120" spans="1:1" x14ac:dyDescent="0.2">
      <c r="A9120" s="99"/>
    </row>
    <row r="9121" spans="1:1" x14ac:dyDescent="0.2">
      <c r="A9121" s="99"/>
    </row>
    <row r="9122" spans="1:1" x14ac:dyDescent="0.2">
      <c r="A9122" s="99"/>
    </row>
    <row r="9123" spans="1:1" x14ac:dyDescent="0.2">
      <c r="A9123" s="99"/>
    </row>
    <row r="9124" spans="1:1" x14ac:dyDescent="0.2">
      <c r="A9124" s="99"/>
    </row>
    <row r="9125" spans="1:1" x14ac:dyDescent="0.2">
      <c r="A9125" s="99"/>
    </row>
    <row r="9126" spans="1:1" x14ac:dyDescent="0.2">
      <c r="A9126" s="99"/>
    </row>
    <row r="9127" spans="1:1" x14ac:dyDescent="0.2">
      <c r="A9127" s="99"/>
    </row>
    <row r="9128" spans="1:1" x14ac:dyDescent="0.2">
      <c r="A9128" s="99"/>
    </row>
    <row r="9129" spans="1:1" x14ac:dyDescent="0.2">
      <c r="A9129" s="99"/>
    </row>
    <row r="9130" spans="1:1" x14ac:dyDescent="0.2">
      <c r="A9130" s="99"/>
    </row>
    <row r="9131" spans="1:1" x14ac:dyDescent="0.2">
      <c r="A9131" s="99"/>
    </row>
    <row r="9132" spans="1:1" x14ac:dyDescent="0.2">
      <c r="A9132" s="99"/>
    </row>
    <row r="9133" spans="1:1" x14ac:dyDescent="0.2">
      <c r="A9133" s="99"/>
    </row>
    <row r="9134" spans="1:1" x14ac:dyDescent="0.2">
      <c r="A9134" s="99"/>
    </row>
    <row r="9135" spans="1:1" x14ac:dyDescent="0.2">
      <c r="A9135" s="99"/>
    </row>
    <row r="9136" spans="1:1" x14ac:dyDescent="0.2">
      <c r="A9136" s="99"/>
    </row>
    <row r="9137" spans="1:1" x14ac:dyDescent="0.2">
      <c r="A9137" s="99"/>
    </row>
    <row r="9138" spans="1:1" x14ac:dyDescent="0.2">
      <c r="A9138" s="99"/>
    </row>
    <row r="9139" spans="1:1" x14ac:dyDescent="0.2">
      <c r="A9139" s="99"/>
    </row>
    <row r="9140" spans="1:1" x14ac:dyDescent="0.2">
      <c r="A9140" s="99"/>
    </row>
    <row r="9141" spans="1:1" x14ac:dyDescent="0.2">
      <c r="A9141" s="99"/>
    </row>
    <row r="9142" spans="1:1" x14ac:dyDescent="0.2">
      <c r="A9142" s="99"/>
    </row>
    <row r="9143" spans="1:1" x14ac:dyDescent="0.2">
      <c r="A9143" s="99"/>
    </row>
    <row r="9144" spans="1:1" x14ac:dyDescent="0.2">
      <c r="A9144" s="99"/>
    </row>
    <row r="9145" spans="1:1" x14ac:dyDescent="0.2">
      <c r="A9145" s="99"/>
    </row>
    <row r="9146" spans="1:1" x14ac:dyDescent="0.2">
      <c r="A9146" s="99"/>
    </row>
    <row r="9147" spans="1:1" x14ac:dyDescent="0.2">
      <c r="A9147" s="99"/>
    </row>
    <row r="9148" spans="1:1" x14ac:dyDescent="0.2">
      <c r="A9148" s="99"/>
    </row>
    <row r="9149" spans="1:1" x14ac:dyDescent="0.2">
      <c r="A9149" s="99"/>
    </row>
    <row r="9150" spans="1:1" x14ac:dyDescent="0.2">
      <c r="A9150" s="99"/>
    </row>
    <row r="9151" spans="1:1" x14ac:dyDescent="0.2">
      <c r="A9151" s="99"/>
    </row>
    <row r="9152" spans="1:1" x14ac:dyDescent="0.2">
      <c r="A9152" s="99"/>
    </row>
    <row r="9153" spans="1:1" x14ac:dyDescent="0.2">
      <c r="A9153" s="99"/>
    </row>
    <row r="9154" spans="1:1" x14ac:dyDescent="0.2">
      <c r="A9154" s="99"/>
    </row>
    <row r="9155" spans="1:1" x14ac:dyDescent="0.2">
      <c r="A9155" s="99"/>
    </row>
    <row r="9156" spans="1:1" x14ac:dyDescent="0.2">
      <c r="A9156" s="99"/>
    </row>
    <row r="9157" spans="1:1" x14ac:dyDescent="0.2">
      <c r="A9157" s="99"/>
    </row>
    <row r="9158" spans="1:1" x14ac:dyDescent="0.2">
      <c r="A9158" s="99"/>
    </row>
    <row r="9159" spans="1:1" x14ac:dyDescent="0.2">
      <c r="A9159" s="99"/>
    </row>
    <row r="9160" spans="1:1" x14ac:dyDescent="0.2">
      <c r="A9160" s="99"/>
    </row>
    <row r="9161" spans="1:1" x14ac:dyDescent="0.2">
      <c r="A9161" s="99"/>
    </row>
    <row r="9162" spans="1:1" x14ac:dyDescent="0.2">
      <c r="A9162" s="99"/>
    </row>
    <row r="9163" spans="1:1" x14ac:dyDescent="0.2">
      <c r="A9163" s="99"/>
    </row>
    <row r="9164" spans="1:1" x14ac:dyDescent="0.2">
      <c r="A9164" s="99"/>
    </row>
    <row r="9165" spans="1:1" x14ac:dyDescent="0.2">
      <c r="A9165" s="99"/>
    </row>
    <row r="9166" spans="1:1" x14ac:dyDescent="0.2">
      <c r="A9166" s="99"/>
    </row>
    <row r="9167" spans="1:1" x14ac:dyDescent="0.2">
      <c r="A9167" s="99"/>
    </row>
    <row r="9168" spans="1:1" x14ac:dyDescent="0.2">
      <c r="A9168" s="99"/>
    </row>
    <row r="9169" spans="1:1" x14ac:dyDescent="0.2">
      <c r="A9169" s="99"/>
    </row>
    <row r="9170" spans="1:1" x14ac:dyDescent="0.2">
      <c r="A9170" s="99"/>
    </row>
    <row r="9171" spans="1:1" x14ac:dyDescent="0.2">
      <c r="A9171" s="99"/>
    </row>
    <row r="9172" spans="1:1" x14ac:dyDescent="0.2">
      <c r="A9172" s="99"/>
    </row>
    <row r="9173" spans="1:1" x14ac:dyDescent="0.2">
      <c r="A9173" s="99"/>
    </row>
    <row r="9174" spans="1:1" x14ac:dyDescent="0.2">
      <c r="A9174" s="99"/>
    </row>
    <row r="9175" spans="1:1" x14ac:dyDescent="0.2">
      <c r="A9175" s="99"/>
    </row>
    <row r="9176" spans="1:1" x14ac:dyDescent="0.2">
      <c r="A9176" s="99"/>
    </row>
    <row r="9177" spans="1:1" x14ac:dyDescent="0.2">
      <c r="A9177" s="99"/>
    </row>
    <row r="9178" spans="1:1" x14ac:dyDescent="0.2">
      <c r="A9178" s="99"/>
    </row>
    <row r="9179" spans="1:1" x14ac:dyDescent="0.2">
      <c r="A9179" s="99"/>
    </row>
    <row r="9180" spans="1:1" x14ac:dyDescent="0.2">
      <c r="A9180" s="99"/>
    </row>
    <row r="9181" spans="1:1" x14ac:dyDescent="0.2">
      <c r="A9181" s="99"/>
    </row>
    <row r="9182" spans="1:1" x14ac:dyDescent="0.2">
      <c r="A9182" s="99"/>
    </row>
    <row r="9183" spans="1:1" x14ac:dyDescent="0.2">
      <c r="A9183" s="99"/>
    </row>
    <row r="9184" spans="1:1" x14ac:dyDescent="0.2">
      <c r="A9184" s="99"/>
    </row>
    <row r="9185" spans="1:1" x14ac:dyDescent="0.2">
      <c r="A9185" s="99"/>
    </row>
    <row r="9186" spans="1:1" x14ac:dyDescent="0.2">
      <c r="A9186" s="99"/>
    </row>
    <row r="9187" spans="1:1" x14ac:dyDescent="0.2">
      <c r="A9187" s="99"/>
    </row>
    <row r="9188" spans="1:1" x14ac:dyDescent="0.2">
      <c r="A9188" s="99"/>
    </row>
    <row r="9189" spans="1:1" x14ac:dyDescent="0.2">
      <c r="A9189" s="99"/>
    </row>
    <row r="9190" spans="1:1" x14ac:dyDescent="0.2">
      <c r="A9190" s="99"/>
    </row>
    <row r="9191" spans="1:1" x14ac:dyDescent="0.2">
      <c r="A9191" s="99"/>
    </row>
    <row r="9192" spans="1:1" x14ac:dyDescent="0.2">
      <c r="A9192" s="99"/>
    </row>
    <row r="9193" spans="1:1" x14ac:dyDescent="0.2">
      <c r="A9193" s="99"/>
    </row>
    <row r="9194" spans="1:1" x14ac:dyDescent="0.2">
      <c r="A9194" s="99"/>
    </row>
    <row r="9195" spans="1:1" x14ac:dyDescent="0.2">
      <c r="A9195" s="99"/>
    </row>
    <row r="9196" spans="1:1" x14ac:dyDescent="0.2">
      <c r="A9196" s="99"/>
    </row>
    <row r="9197" spans="1:1" x14ac:dyDescent="0.2">
      <c r="A9197" s="99"/>
    </row>
    <row r="9198" spans="1:1" x14ac:dyDescent="0.2">
      <c r="A9198" s="99"/>
    </row>
    <row r="9199" spans="1:1" x14ac:dyDescent="0.2">
      <c r="A9199" s="99"/>
    </row>
    <row r="9200" spans="1:1" x14ac:dyDescent="0.2">
      <c r="A9200" s="99"/>
    </row>
    <row r="9201" spans="1:1" x14ac:dyDescent="0.2">
      <c r="A9201" s="99"/>
    </row>
    <row r="9202" spans="1:1" x14ac:dyDescent="0.2">
      <c r="A9202" s="99"/>
    </row>
    <row r="9203" spans="1:1" x14ac:dyDescent="0.2">
      <c r="A9203" s="99"/>
    </row>
    <row r="9204" spans="1:1" x14ac:dyDescent="0.2">
      <c r="A9204" s="99"/>
    </row>
    <row r="9205" spans="1:1" x14ac:dyDescent="0.2">
      <c r="A9205" s="99"/>
    </row>
    <row r="9206" spans="1:1" x14ac:dyDescent="0.2">
      <c r="A9206" s="99"/>
    </row>
    <row r="9207" spans="1:1" x14ac:dyDescent="0.2">
      <c r="A9207" s="99"/>
    </row>
    <row r="9208" spans="1:1" x14ac:dyDescent="0.2">
      <c r="A9208" s="99"/>
    </row>
    <row r="9209" spans="1:1" x14ac:dyDescent="0.2">
      <c r="A9209" s="99"/>
    </row>
    <row r="9210" spans="1:1" x14ac:dyDescent="0.2">
      <c r="A9210" s="99"/>
    </row>
    <row r="9211" spans="1:1" x14ac:dyDescent="0.2">
      <c r="A9211" s="99"/>
    </row>
    <row r="9212" spans="1:1" x14ac:dyDescent="0.2">
      <c r="A9212" s="99"/>
    </row>
    <row r="9213" spans="1:1" x14ac:dyDescent="0.2">
      <c r="A9213" s="99"/>
    </row>
    <row r="9214" spans="1:1" x14ac:dyDescent="0.2">
      <c r="A9214" s="99"/>
    </row>
    <row r="9215" spans="1:1" x14ac:dyDescent="0.2">
      <c r="A9215" s="99"/>
    </row>
    <row r="9216" spans="1:1" x14ac:dyDescent="0.2">
      <c r="A9216" s="99"/>
    </row>
    <row r="9217" spans="1:1" x14ac:dyDescent="0.2">
      <c r="A9217" s="99"/>
    </row>
    <row r="9218" spans="1:1" x14ac:dyDescent="0.2">
      <c r="A9218" s="99"/>
    </row>
    <row r="9219" spans="1:1" x14ac:dyDescent="0.2">
      <c r="A9219" s="99"/>
    </row>
    <row r="9220" spans="1:1" x14ac:dyDescent="0.2">
      <c r="A9220" s="99"/>
    </row>
    <row r="9221" spans="1:1" x14ac:dyDescent="0.2">
      <c r="A9221" s="99"/>
    </row>
    <row r="9222" spans="1:1" x14ac:dyDescent="0.2">
      <c r="A9222" s="99"/>
    </row>
    <row r="9223" spans="1:1" x14ac:dyDescent="0.2">
      <c r="A9223" s="99"/>
    </row>
    <row r="9224" spans="1:1" x14ac:dyDescent="0.2">
      <c r="A9224" s="99"/>
    </row>
    <row r="9225" spans="1:1" x14ac:dyDescent="0.2">
      <c r="A9225" s="99"/>
    </row>
    <row r="9226" spans="1:1" x14ac:dyDescent="0.2">
      <c r="A9226" s="99"/>
    </row>
    <row r="9227" spans="1:1" x14ac:dyDescent="0.2">
      <c r="A9227" s="99"/>
    </row>
    <row r="9228" spans="1:1" x14ac:dyDescent="0.2">
      <c r="A9228" s="99"/>
    </row>
    <row r="9229" spans="1:1" x14ac:dyDescent="0.2">
      <c r="A9229" s="99"/>
    </row>
    <row r="9230" spans="1:1" x14ac:dyDescent="0.2">
      <c r="A9230" s="99"/>
    </row>
    <row r="9231" spans="1:1" x14ac:dyDescent="0.2">
      <c r="A9231" s="99"/>
    </row>
    <row r="9232" spans="1:1" x14ac:dyDescent="0.2">
      <c r="A9232" s="99"/>
    </row>
    <row r="9233" spans="1:1" x14ac:dyDescent="0.2">
      <c r="A9233" s="99"/>
    </row>
    <row r="9234" spans="1:1" x14ac:dyDescent="0.2">
      <c r="A9234" s="99"/>
    </row>
    <row r="9235" spans="1:1" x14ac:dyDescent="0.2">
      <c r="A9235" s="99"/>
    </row>
    <row r="9236" spans="1:1" x14ac:dyDescent="0.2">
      <c r="A9236" s="99"/>
    </row>
    <row r="9237" spans="1:1" x14ac:dyDescent="0.2">
      <c r="A9237" s="99"/>
    </row>
    <row r="9238" spans="1:1" x14ac:dyDescent="0.2">
      <c r="A9238" s="99"/>
    </row>
    <row r="9239" spans="1:1" x14ac:dyDescent="0.2">
      <c r="A9239" s="99"/>
    </row>
    <row r="9240" spans="1:1" x14ac:dyDescent="0.2">
      <c r="A9240" s="99"/>
    </row>
    <row r="9241" spans="1:1" x14ac:dyDescent="0.2">
      <c r="A9241" s="99"/>
    </row>
    <row r="9242" spans="1:1" x14ac:dyDescent="0.2">
      <c r="A9242" s="99"/>
    </row>
    <row r="9243" spans="1:1" x14ac:dyDescent="0.2">
      <c r="A9243" s="99"/>
    </row>
    <row r="9244" spans="1:1" x14ac:dyDescent="0.2">
      <c r="A9244" s="99"/>
    </row>
    <row r="9245" spans="1:1" x14ac:dyDescent="0.2">
      <c r="A9245" s="99"/>
    </row>
    <row r="9246" spans="1:1" x14ac:dyDescent="0.2">
      <c r="A9246" s="99"/>
    </row>
    <row r="9247" spans="1:1" x14ac:dyDescent="0.2">
      <c r="A9247" s="99"/>
    </row>
    <row r="9248" spans="1:1" x14ac:dyDescent="0.2">
      <c r="A9248" s="99"/>
    </row>
    <row r="9249" spans="1:1" x14ac:dyDescent="0.2">
      <c r="A9249" s="99"/>
    </row>
    <row r="9250" spans="1:1" x14ac:dyDescent="0.2">
      <c r="A9250" s="99"/>
    </row>
    <row r="9251" spans="1:1" x14ac:dyDescent="0.2">
      <c r="A9251" s="99"/>
    </row>
    <row r="9252" spans="1:1" x14ac:dyDescent="0.2">
      <c r="A9252" s="99"/>
    </row>
    <row r="9253" spans="1:1" x14ac:dyDescent="0.2">
      <c r="A9253" s="99"/>
    </row>
    <row r="9254" spans="1:1" x14ac:dyDescent="0.2">
      <c r="A9254" s="99"/>
    </row>
    <row r="9255" spans="1:1" x14ac:dyDescent="0.2">
      <c r="A9255" s="99"/>
    </row>
    <row r="9256" spans="1:1" x14ac:dyDescent="0.2">
      <c r="A9256" s="99"/>
    </row>
    <row r="9257" spans="1:1" x14ac:dyDescent="0.2">
      <c r="A9257" s="99"/>
    </row>
    <row r="9258" spans="1:1" x14ac:dyDescent="0.2">
      <c r="A9258" s="99"/>
    </row>
    <row r="9259" spans="1:1" x14ac:dyDescent="0.2">
      <c r="A9259" s="99"/>
    </row>
    <row r="9260" spans="1:1" x14ac:dyDescent="0.2">
      <c r="A9260" s="99"/>
    </row>
    <row r="9261" spans="1:1" x14ac:dyDescent="0.2">
      <c r="A9261" s="99"/>
    </row>
    <row r="9262" spans="1:1" x14ac:dyDescent="0.2">
      <c r="A9262" s="99"/>
    </row>
    <row r="9263" spans="1:1" x14ac:dyDescent="0.2">
      <c r="A9263" s="99"/>
    </row>
    <row r="9264" spans="1:1" x14ac:dyDescent="0.2">
      <c r="A9264" s="99"/>
    </row>
    <row r="9265" spans="1:1" x14ac:dyDescent="0.2">
      <c r="A9265" s="99"/>
    </row>
    <row r="9266" spans="1:1" x14ac:dyDescent="0.2">
      <c r="A9266" s="99"/>
    </row>
    <row r="9267" spans="1:1" x14ac:dyDescent="0.2">
      <c r="A9267" s="99"/>
    </row>
    <row r="9268" spans="1:1" x14ac:dyDescent="0.2">
      <c r="A9268" s="99"/>
    </row>
    <row r="9269" spans="1:1" x14ac:dyDescent="0.2">
      <c r="A9269" s="99"/>
    </row>
    <row r="9270" spans="1:1" x14ac:dyDescent="0.2">
      <c r="A9270" s="99"/>
    </row>
    <row r="9271" spans="1:1" x14ac:dyDescent="0.2">
      <c r="A9271" s="99"/>
    </row>
    <row r="9272" spans="1:1" x14ac:dyDescent="0.2">
      <c r="A9272" s="99"/>
    </row>
    <row r="9273" spans="1:1" x14ac:dyDescent="0.2">
      <c r="A9273" s="99"/>
    </row>
    <row r="9274" spans="1:1" x14ac:dyDescent="0.2">
      <c r="A9274" s="99"/>
    </row>
    <row r="9275" spans="1:1" x14ac:dyDescent="0.2">
      <c r="A9275" s="99"/>
    </row>
    <row r="9276" spans="1:1" x14ac:dyDescent="0.2">
      <c r="A9276" s="99"/>
    </row>
    <row r="9277" spans="1:1" x14ac:dyDescent="0.2">
      <c r="A9277" s="99"/>
    </row>
    <row r="9278" spans="1:1" x14ac:dyDescent="0.2">
      <c r="A9278" s="99"/>
    </row>
    <row r="9279" spans="1:1" x14ac:dyDescent="0.2">
      <c r="A9279" s="99"/>
    </row>
    <row r="9280" spans="1:1" x14ac:dyDescent="0.2">
      <c r="A9280" s="99"/>
    </row>
    <row r="9281" spans="1:1" x14ac:dyDescent="0.2">
      <c r="A9281" s="99"/>
    </row>
    <row r="9282" spans="1:1" x14ac:dyDescent="0.2">
      <c r="A9282" s="99"/>
    </row>
    <row r="9283" spans="1:1" x14ac:dyDescent="0.2">
      <c r="A9283" s="99"/>
    </row>
    <row r="9284" spans="1:1" x14ac:dyDescent="0.2">
      <c r="A9284" s="99"/>
    </row>
    <row r="9285" spans="1:1" x14ac:dyDescent="0.2">
      <c r="A9285" s="99"/>
    </row>
    <row r="9286" spans="1:1" x14ac:dyDescent="0.2">
      <c r="A9286" s="99"/>
    </row>
    <row r="9287" spans="1:1" x14ac:dyDescent="0.2">
      <c r="A9287" s="99"/>
    </row>
    <row r="9288" spans="1:1" x14ac:dyDescent="0.2">
      <c r="A9288" s="99"/>
    </row>
    <row r="9289" spans="1:1" x14ac:dyDescent="0.2">
      <c r="A9289" s="99"/>
    </row>
    <row r="9290" spans="1:1" x14ac:dyDescent="0.2">
      <c r="A9290" s="99"/>
    </row>
    <row r="9291" spans="1:1" x14ac:dyDescent="0.2">
      <c r="A9291" s="99"/>
    </row>
    <row r="9292" spans="1:1" x14ac:dyDescent="0.2">
      <c r="A9292" s="99"/>
    </row>
    <row r="9293" spans="1:1" x14ac:dyDescent="0.2">
      <c r="A9293" s="99"/>
    </row>
    <row r="9294" spans="1:1" x14ac:dyDescent="0.2">
      <c r="A9294" s="99"/>
    </row>
    <row r="9295" spans="1:1" x14ac:dyDescent="0.2">
      <c r="A9295" s="99"/>
    </row>
    <row r="9296" spans="1:1" x14ac:dyDescent="0.2">
      <c r="A9296" s="99"/>
    </row>
    <row r="9297" spans="1:1" x14ac:dyDescent="0.2">
      <c r="A9297" s="99"/>
    </row>
    <row r="9298" spans="1:1" x14ac:dyDescent="0.2">
      <c r="A9298" s="99"/>
    </row>
    <row r="9299" spans="1:1" x14ac:dyDescent="0.2">
      <c r="A9299" s="99"/>
    </row>
    <row r="9300" spans="1:1" x14ac:dyDescent="0.2">
      <c r="A9300" s="99"/>
    </row>
    <row r="9301" spans="1:1" x14ac:dyDescent="0.2">
      <c r="A9301" s="99"/>
    </row>
    <row r="9302" spans="1:1" x14ac:dyDescent="0.2">
      <c r="A9302" s="99"/>
    </row>
    <row r="9303" spans="1:1" x14ac:dyDescent="0.2">
      <c r="A9303" s="99"/>
    </row>
    <row r="9304" spans="1:1" x14ac:dyDescent="0.2">
      <c r="A9304" s="99"/>
    </row>
    <row r="9305" spans="1:1" x14ac:dyDescent="0.2">
      <c r="A9305" s="99"/>
    </row>
    <row r="9306" spans="1:1" x14ac:dyDescent="0.2">
      <c r="A9306" s="99"/>
    </row>
    <row r="9307" spans="1:1" x14ac:dyDescent="0.2">
      <c r="A9307" s="99"/>
    </row>
    <row r="9308" spans="1:1" x14ac:dyDescent="0.2">
      <c r="A9308" s="99"/>
    </row>
    <row r="9309" spans="1:1" x14ac:dyDescent="0.2">
      <c r="A9309" s="99"/>
    </row>
    <row r="9310" spans="1:1" x14ac:dyDescent="0.2">
      <c r="A9310" s="99"/>
    </row>
    <row r="9311" spans="1:1" x14ac:dyDescent="0.2">
      <c r="A9311" s="99"/>
    </row>
    <row r="9312" spans="1:1" x14ac:dyDescent="0.2">
      <c r="A9312" s="99"/>
    </row>
    <row r="9313" spans="1:1" x14ac:dyDescent="0.2">
      <c r="A9313" s="99"/>
    </row>
    <row r="9314" spans="1:1" x14ac:dyDescent="0.2">
      <c r="A9314" s="99"/>
    </row>
    <row r="9315" spans="1:1" x14ac:dyDescent="0.2">
      <c r="A9315" s="99"/>
    </row>
    <row r="9316" spans="1:1" x14ac:dyDescent="0.2">
      <c r="A9316" s="99"/>
    </row>
    <row r="9317" spans="1:1" x14ac:dyDescent="0.2">
      <c r="A9317" s="99"/>
    </row>
    <row r="9318" spans="1:1" x14ac:dyDescent="0.2">
      <c r="A9318" s="99"/>
    </row>
    <row r="9319" spans="1:1" x14ac:dyDescent="0.2">
      <c r="A9319" s="99"/>
    </row>
    <row r="9320" spans="1:1" x14ac:dyDescent="0.2">
      <c r="A9320" s="99"/>
    </row>
    <row r="9321" spans="1:1" x14ac:dyDescent="0.2">
      <c r="A9321" s="99"/>
    </row>
    <row r="9322" spans="1:1" x14ac:dyDescent="0.2">
      <c r="A9322" s="99"/>
    </row>
    <row r="9323" spans="1:1" x14ac:dyDescent="0.2">
      <c r="A9323" s="99"/>
    </row>
    <row r="9324" spans="1:1" x14ac:dyDescent="0.2">
      <c r="A9324" s="99"/>
    </row>
    <row r="9325" spans="1:1" x14ac:dyDescent="0.2">
      <c r="A9325" s="99"/>
    </row>
    <row r="9326" spans="1:1" x14ac:dyDescent="0.2">
      <c r="A9326" s="99"/>
    </row>
    <row r="9327" spans="1:1" x14ac:dyDescent="0.2">
      <c r="A9327" s="99"/>
    </row>
    <row r="9328" spans="1:1" x14ac:dyDescent="0.2">
      <c r="A9328" s="99"/>
    </row>
    <row r="9329" spans="1:1" x14ac:dyDescent="0.2">
      <c r="A9329" s="99"/>
    </row>
    <row r="9330" spans="1:1" x14ac:dyDescent="0.2">
      <c r="A9330" s="99"/>
    </row>
    <row r="9331" spans="1:1" x14ac:dyDescent="0.2">
      <c r="A9331" s="99"/>
    </row>
    <row r="9332" spans="1:1" x14ac:dyDescent="0.2">
      <c r="A9332" s="99"/>
    </row>
    <row r="9333" spans="1:1" x14ac:dyDescent="0.2">
      <c r="A9333" s="99"/>
    </row>
    <row r="9334" spans="1:1" x14ac:dyDescent="0.2">
      <c r="A9334" s="99"/>
    </row>
    <row r="9335" spans="1:1" x14ac:dyDescent="0.2">
      <c r="A9335" s="99"/>
    </row>
    <row r="9336" spans="1:1" x14ac:dyDescent="0.2">
      <c r="A9336" s="99"/>
    </row>
    <row r="9337" spans="1:1" x14ac:dyDescent="0.2">
      <c r="A9337" s="99"/>
    </row>
    <row r="9338" spans="1:1" x14ac:dyDescent="0.2">
      <c r="A9338" s="99"/>
    </row>
    <row r="9339" spans="1:1" x14ac:dyDescent="0.2">
      <c r="A9339" s="99"/>
    </row>
    <row r="9340" spans="1:1" x14ac:dyDescent="0.2">
      <c r="A9340" s="99"/>
    </row>
    <row r="9341" spans="1:1" x14ac:dyDescent="0.2">
      <c r="A9341" s="99"/>
    </row>
    <row r="9342" spans="1:1" x14ac:dyDescent="0.2">
      <c r="A9342" s="99"/>
    </row>
    <row r="9343" spans="1:1" x14ac:dyDescent="0.2">
      <c r="A9343" s="99"/>
    </row>
    <row r="9344" spans="1:1" x14ac:dyDescent="0.2">
      <c r="A9344" s="99"/>
    </row>
    <row r="9345" spans="1:1" x14ac:dyDescent="0.2">
      <c r="A9345" s="99"/>
    </row>
    <row r="9346" spans="1:1" x14ac:dyDescent="0.2">
      <c r="A9346" s="99"/>
    </row>
    <row r="9347" spans="1:1" x14ac:dyDescent="0.2">
      <c r="A9347" s="99"/>
    </row>
    <row r="9348" spans="1:1" x14ac:dyDescent="0.2">
      <c r="A9348" s="99"/>
    </row>
    <row r="9349" spans="1:1" x14ac:dyDescent="0.2">
      <c r="A9349" s="99"/>
    </row>
    <row r="9350" spans="1:1" x14ac:dyDescent="0.2">
      <c r="A9350" s="99"/>
    </row>
    <row r="9351" spans="1:1" x14ac:dyDescent="0.2">
      <c r="A9351" s="99"/>
    </row>
    <row r="9352" spans="1:1" x14ac:dyDescent="0.2">
      <c r="A9352" s="99"/>
    </row>
    <row r="9353" spans="1:1" x14ac:dyDescent="0.2">
      <c r="A9353" s="99"/>
    </row>
    <row r="9354" spans="1:1" x14ac:dyDescent="0.2">
      <c r="A9354" s="99"/>
    </row>
    <row r="9355" spans="1:1" x14ac:dyDescent="0.2">
      <c r="A9355" s="99"/>
    </row>
    <row r="9356" spans="1:1" x14ac:dyDescent="0.2">
      <c r="A9356" s="99"/>
    </row>
    <row r="9357" spans="1:1" x14ac:dyDescent="0.2">
      <c r="A9357" s="99"/>
    </row>
    <row r="9358" spans="1:1" x14ac:dyDescent="0.2">
      <c r="A9358" s="99"/>
    </row>
    <row r="9359" spans="1:1" x14ac:dyDescent="0.2">
      <c r="A9359" s="99"/>
    </row>
    <row r="9360" spans="1:1" x14ac:dyDescent="0.2">
      <c r="A9360" s="99"/>
    </row>
    <row r="9361" spans="1:1" x14ac:dyDescent="0.2">
      <c r="A9361" s="99"/>
    </row>
    <row r="9362" spans="1:1" x14ac:dyDescent="0.2">
      <c r="A9362" s="99"/>
    </row>
    <row r="9363" spans="1:1" x14ac:dyDescent="0.2">
      <c r="A9363" s="99"/>
    </row>
    <row r="9364" spans="1:1" x14ac:dyDescent="0.2">
      <c r="A9364" s="99"/>
    </row>
    <row r="9365" spans="1:1" x14ac:dyDescent="0.2">
      <c r="A9365" s="99"/>
    </row>
    <row r="9366" spans="1:1" x14ac:dyDescent="0.2">
      <c r="A9366" s="99"/>
    </row>
    <row r="9367" spans="1:1" x14ac:dyDescent="0.2">
      <c r="A9367" s="99"/>
    </row>
    <row r="9368" spans="1:1" x14ac:dyDescent="0.2">
      <c r="A9368" s="99"/>
    </row>
    <row r="9369" spans="1:1" x14ac:dyDescent="0.2">
      <c r="A9369" s="99"/>
    </row>
    <row r="9370" spans="1:1" x14ac:dyDescent="0.2">
      <c r="A9370" s="99"/>
    </row>
    <row r="9371" spans="1:1" x14ac:dyDescent="0.2">
      <c r="A9371" s="99"/>
    </row>
    <row r="9372" spans="1:1" x14ac:dyDescent="0.2">
      <c r="A9372" s="99"/>
    </row>
    <row r="9373" spans="1:1" x14ac:dyDescent="0.2">
      <c r="A9373" s="99"/>
    </row>
    <row r="9374" spans="1:1" x14ac:dyDescent="0.2">
      <c r="A9374" s="99"/>
    </row>
    <row r="9375" spans="1:1" x14ac:dyDescent="0.2">
      <c r="A9375" s="99"/>
    </row>
    <row r="9376" spans="1:1" x14ac:dyDescent="0.2">
      <c r="A9376" s="99"/>
    </row>
    <row r="9377" spans="1:1" x14ac:dyDescent="0.2">
      <c r="A9377" s="99"/>
    </row>
    <row r="9378" spans="1:1" x14ac:dyDescent="0.2">
      <c r="A9378" s="99"/>
    </row>
    <row r="9379" spans="1:1" x14ac:dyDescent="0.2">
      <c r="A9379" s="99"/>
    </row>
    <row r="9380" spans="1:1" x14ac:dyDescent="0.2">
      <c r="A9380" s="99"/>
    </row>
    <row r="9381" spans="1:1" x14ac:dyDescent="0.2">
      <c r="A9381" s="99"/>
    </row>
    <row r="9382" spans="1:1" x14ac:dyDescent="0.2">
      <c r="A9382" s="99"/>
    </row>
    <row r="9383" spans="1:1" x14ac:dyDescent="0.2">
      <c r="A9383" s="99"/>
    </row>
    <row r="9384" spans="1:1" x14ac:dyDescent="0.2">
      <c r="A9384" s="99"/>
    </row>
    <row r="9385" spans="1:1" x14ac:dyDescent="0.2">
      <c r="A9385" s="99"/>
    </row>
    <row r="9386" spans="1:1" x14ac:dyDescent="0.2">
      <c r="A9386" s="99"/>
    </row>
    <row r="9387" spans="1:1" x14ac:dyDescent="0.2">
      <c r="A9387" s="99"/>
    </row>
    <row r="9388" spans="1:1" x14ac:dyDescent="0.2">
      <c r="A9388" s="99"/>
    </row>
    <row r="9389" spans="1:1" x14ac:dyDescent="0.2">
      <c r="A9389" s="99"/>
    </row>
    <row r="9390" spans="1:1" x14ac:dyDescent="0.2">
      <c r="A9390" s="99"/>
    </row>
    <row r="9391" spans="1:1" x14ac:dyDescent="0.2">
      <c r="A9391" s="99"/>
    </row>
    <row r="9392" spans="1:1" x14ac:dyDescent="0.2">
      <c r="A9392" s="99"/>
    </row>
    <row r="9393" spans="1:1" x14ac:dyDescent="0.2">
      <c r="A9393" s="99"/>
    </row>
    <row r="9394" spans="1:1" x14ac:dyDescent="0.2">
      <c r="A9394" s="99"/>
    </row>
    <row r="9395" spans="1:1" x14ac:dyDescent="0.2">
      <c r="A9395" s="99"/>
    </row>
    <row r="9396" spans="1:1" x14ac:dyDescent="0.2">
      <c r="A9396" s="99"/>
    </row>
    <row r="9397" spans="1:1" x14ac:dyDescent="0.2">
      <c r="A9397" s="99"/>
    </row>
    <row r="9398" spans="1:1" x14ac:dyDescent="0.2">
      <c r="A9398" s="99"/>
    </row>
    <row r="9399" spans="1:1" x14ac:dyDescent="0.2">
      <c r="A9399" s="99"/>
    </row>
    <row r="9400" spans="1:1" x14ac:dyDescent="0.2">
      <c r="A9400" s="99"/>
    </row>
    <row r="9401" spans="1:1" x14ac:dyDescent="0.2">
      <c r="A9401" s="99"/>
    </row>
    <row r="9402" spans="1:1" x14ac:dyDescent="0.2">
      <c r="A9402" s="99"/>
    </row>
    <row r="9403" spans="1:1" x14ac:dyDescent="0.2">
      <c r="A9403" s="99"/>
    </row>
    <row r="9404" spans="1:1" x14ac:dyDescent="0.2">
      <c r="A9404" s="99"/>
    </row>
    <row r="9405" spans="1:1" x14ac:dyDescent="0.2">
      <c r="A9405" s="99"/>
    </row>
    <row r="9406" spans="1:1" x14ac:dyDescent="0.2">
      <c r="A9406" s="99"/>
    </row>
    <row r="9407" spans="1:1" x14ac:dyDescent="0.2">
      <c r="A9407" s="99"/>
    </row>
    <row r="9408" spans="1:1" x14ac:dyDescent="0.2">
      <c r="A9408" s="99"/>
    </row>
    <row r="9409" spans="1:1" x14ac:dyDescent="0.2">
      <c r="A9409" s="99"/>
    </row>
    <row r="9410" spans="1:1" x14ac:dyDescent="0.2">
      <c r="A9410" s="99"/>
    </row>
    <row r="9411" spans="1:1" x14ac:dyDescent="0.2">
      <c r="A9411" s="99"/>
    </row>
    <row r="9412" spans="1:1" x14ac:dyDescent="0.2">
      <c r="A9412" s="99"/>
    </row>
    <row r="9413" spans="1:1" x14ac:dyDescent="0.2">
      <c r="A9413" s="99"/>
    </row>
    <row r="9414" spans="1:1" x14ac:dyDescent="0.2">
      <c r="A9414" s="99"/>
    </row>
    <row r="9415" spans="1:1" x14ac:dyDescent="0.2">
      <c r="A9415" s="99"/>
    </row>
    <row r="9416" spans="1:1" x14ac:dyDescent="0.2">
      <c r="A9416" s="99"/>
    </row>
    <row r="9417" spans="1:1" x14ac:dyDescent="0.2">
      <c r="A9417" s="99"/>
    </row>
    <row r="9418" spans="1:1" x14ac:dyDescent="0.2">
      <c r="A9418" s="99"/>
    </row>
    <row r="9419" spans="1:1" x14ac:dyDescent="0.2">
      <c r="A9419" s="99"/>
    </row>
    <row r="9420" spans="1:1" x14ac:dyDescent="0.2">
      <c r="A9420" s="99"/>
    </row>
    <row r="9421" spans="1:1" x14ac:dyDescent="0.2">
      <c r="A9421" s="99"/>
    </row>
    <row r="9422" spans="1:1" x14ac:dyDescent="0.2">
      <c r="A9422" s="99"/>
    </row>
    <row r="9423" spans="1:1" x14ac:dyDescent="0.2">
      <c r="A9423" s="99"/>
    </row>
    <row r="9424" spans="1:1" x14ac:dyDescent="0.2">
      <c r="A9424" s="99"/>
    </row>
    <row r="9425" spans="1:1" x14ac:dyDescent="0.2">
      <c r="A9425" s="99"/>
    </row>
    <row r="9426" spans="1:1" x14ac:dyDescent="0.2">
      <c r="A9426" s="99"/>
    </row>
    <row r="9427" spans="1:1" x14ac:dyDescent="0.2">
      <c r="A9427" s="99"/>
    </row>
    <row r="9428" spans="1:1" x14ac:dyDescent="0.2">
      <c r="A9428" s="99"/>
    </row>
    <row r="9429" spans="1:1" x14ac:dyDescent="0.2">
      <c r="A9429" s="99"/>
    </row>
    <row r="9430" spans="1:1" x14ac:dyDescent="0.2">
      <c r="A9430" s="99"/>
    </row>
    <row r="9431" spans="1:1" x14ac:dyDescent="0.2">
      <c r="A9431" s="99"/>
    </row>
    <row r="9432" spans="1:1" x14ac:dyDescent="0.2">
      <c r="A9432" s="99"/>
    </row>
    <row r="9433" spans="1:1" x14ac:dyDescent="0.2">
      <c r="A9433" s="99"/>
    </row>
    <row r="9434" spans="1:1" x14ac:dyDescent="0.2">
      <c r="A9434" s="99"/>
    </row>
    <row r="9435" spans="1:1" x14ac:dyDescent="0.2">
      <c r="A9435" s="99"/>
    </row>
    <row r="9436" spans="1:1" x14ac:dyDescent="0.2">
      <c r="A9436" s="99"/>
    </row>
    <row r="9437" spans="1:1" x14ac:dyDescent="0.2">
      <c r="A9437" s="99"/>
    </row>
    <row r="9438" spans="1:1" x14ac:dyDescent="0.2">
      <c r="A9438" s="99"/>
    </row>
    <row r="9439" spans="1:1" x14ac:dyDescent="0.2">
      <c r="A9439" s="99"/>
    </row>
    <row r="9440" spans="1:1" x14ac:dyDescent="0.2">
      <c r="A9440" s="99"/>
    </row>
    <row r="9441" spans="1:1" x14ac:dyDescent="0.2">
      <c r="A9441" s="99"/>
    </row>
    <row r="9442" spans="1:1" x14ac:dyDescent="0.2">
      <c r="A9442" s="99"/>
    </row>
    <row r="9443" spans="1:1" x14ac:dyDescent="0.2">
      <c r="A9443" s="99"/>
    </row>
    <row r="9444" spans="1:1" x14ac:dyDescent="0.2">
      <c r="A9444" s="99"/>
    </row>
    <row r="9445" spans="1:1" x14ac:dyDescent="0.2">
      <c r="A9445" s="99"/>
    </row>
    <row r="9446" spans="1:1" x14ac:dyDescent="0.2">
      <c r="A9446" s="99"/>
    </row>
    <row r="9447" spans="1:1" x14ac:dyDescent="0.2">
      <c r="A9447" s="99"/>
    </row>
    <row r="9448" spans="1:1" x14ac:dyDescent="0.2">
      <c r="A9448" s="99"/>
    </row>
    <row r="9449" spans="1:1" x14ac:dyDescent="0.2">
      <c r="A9449" s="99"/>
    </row>
    <row r="9450" spans="1:1" x14ac:dyDescent="0.2">
      <c r="A9450" s="99"/>
    </row>
    <row r="9451" spans="1:1" x14ac:dyDescent="0.2">
      <c r="A9451" s="99"/>
    </row>
    <row r="9452" spans="1:1" x14ac:dyDescent="0.2">
      <c r="A9452" s="99"/>
    </row>
    <row r="9453" spans="1:1" x14ac:dyDescent="0.2">
      <c r="A9453" s="99"/>
    </row>
    <row r="9454" spans="1:1" x14ac:dyDescent="0.2">
      <c r="A9454" s="99"/>
    </row>
    <row r="9455" spans="1:1" x14ac:dyDescent="0.2">
      <c r="A9455" s="99"/>
    </row>
    <row r="9456" spans="1:1" x14ac:dyDescent="0.2">
      <c r="A9456" s="99"/>
    </row>
    <row r="9457" spans="1:1" x14ac:dyDescent="0.2">
      <c r="A9457" s="99"/>
    </row>
    <row r="9458" spans="1:1" x14ac:dyDescent="0.2">
      <c r="A9458" s="99"/>
    </row>
    <row r="9459" spans="1:1" x14ac:dyDescent="0.2">
      <c r="A9459" s="99"/>
    </row>
    <row r="9460" spans="1:1" x14ac:dyDescent="0.2">
      <c r="A9460" s="99"/>
    </row>
    <row r="9461" spans="1:1" x14ac:dyDescent="0.2">
      <c r="A9461" s="99"/>
    </row>
    <row r="9462" spans="1:1" x14ac:dyDescent="0.2">
      <c r="A9462" s="99"/>
    </row>
    <row r="9463" spans="1:1" x14ac:dyDescent="0.2">
      <c r="A9463" s="99"/>
    </row>
    <row r="9464" spans="1:1" x14ac:dyDescent="0.2">
      <c r="A9464" s="99"/>
    </row>
    <row r="9465" spans="1:1" x14ac:dyDescent="0.2">
      <c r="A9465" s="99"/>
    </row>
    <row r="9466" spans="1:1" x14ac:dyDescent="0.2">
      <c r="A9466" s="99"/>
    </row>
    <row r="9467" spans="1:1" x14ac:dyDescent="0.2">
      <c r="A9467" s="99"/>
    </row>
    <row r="9468" spans="1:1" x14ac:dyDescent="0.2">
      <c r="A9468" s="99"/>
    </row>
    <row r="9469" spans="1:1" x14ac:dyDescent="0.2">
      <c r="A9469" s="99"/>
    </row>
    <row r="9470" spans="1:1" x14ac:dyDescent="0.2">
      <c r="A9470" s="99"/>
    </row>
    <row r="9471" spans="1:1" x14ac:dyDescent="0.2">
      <c r="A9471" s="99"/>
    </row>
    <row r="9472" spans="1:1" x14ac:dyDescent="0.2">
      <c r="A9472" s="99"/>
    </row>
    <row r="9473" spans="1:1" x14ac:dyDescent="0.2">
      <c r="A9473" s="99"/>
    </row>
    <row r="9474" spans="1:1" x14ac:dyDescent="0.2">
      <c r="A9474" s="99"/>
    </row>
    <row r="9475" spans="1:1" x14ac:dyDescent="0.2">
      <c r="A9475" s="99"/>
    </row>
    <row r="9476" spans="1:1" x14ac:dyDescent="0.2">
      <c r="A9476" s="99"/>
    </row>
    <row r="9477" spans="1:1" x14ac:dyDescent="0.2">
      <c r="A9477" s="99"/>
    </row>
    <row r="9478" spans="1:1" x14ac:dyDescent="0.2">
      <c r="A9478" s="99"/>
    </row>
    <row r="9479" spans="1:1" x14ac:dyDescent="0.2">
      <c r="A9479" s="99"/>
    </row>
    <row r="9480" spans="1:1" x14ac:dyDescent="0.2">
      <c r="A9480" s="99"/>
    </row>
    <row r="9481" spans="1:1" x14ac:dyDescent="0.2">
      <c r="A9481" s="99"/>
    </row>
    <row r="9482" spans="1:1" x14ac:dyDescent="0.2">
      <c r="A9482" s="99"/>
    </row>
    <row r="9483" spans="1:1" x14ac:dyDescent="0.2">
      <c r="A9483" s="99"/>
    </row>
    <row r="9484" spans="1:1" x14ac:dyDescent="0.2">
      <c r="A9484" s="99"/>
    </row>
    <row r="9485" spans="1:1" x14ac:dyDescent="0.2">
      <c r="A9485" s="99"/>
    </row>
    <row r="9486" spans="1:1" x14ac:dyDescent="0.2">
      <c r="A9486" s="99"/>
    </row>
    <row r="9487" spans="1:1" x14ac:dyDescent="0.2">
      <c r="A9487" s="99"/>
    </row>
    <row r="9488" spans="1:1" x14ac:dyDescent="0.2">
      <c r="A9488" s="99"/>
    </row>
    <row r="9489" spans="1:1" x14ac:dyDescent="0.2">
      <c r="A9489" s="99"/>
    </row>
    <row r="9490" spans="1:1" x14ac:dyDescent="0.2">
      <c r="A9490" s="99"/>
    </row>
    <row r="9491" spans="1:1" x14ac:dyDescent="0.2">
      <c r="A9491" s="99"/>
    </row>
    <row r="9492" spans="1:1" x14ac:dyDescent="0.2">
      <c r="A9492" s="99"/>
    </row>
    <row r="9493" spans="1:1" x14ac:dyDescent="0.2">
      <c r="A9493" s="99"/>
    </row>
    <row r="9494" spans="1:1" x14ac:dyDescent="0.2">
      <c r="A9494" s="99"/>
    </row>
    <row r="9495" spans="1:1" x14ac:dyDescent="0.2">
      <c r="A9495" s="99"/>
    </row>
    <row r="9496" spans="1:1" x14ac:dyDescent="0.2">
      <c r="A9496" s="99"/>
    </row>
    <row r="9497" spans="1:1" x14ac:dyDescent="0.2">
      <c r="A9497" s="99"/>
    </row>
    <row r="9498" spans="1:1" x14ac:dyDescent="0.2">
      <c r="A9498" s="99"/>
    </row>
    <row r="9499" spans="1:1" x14ac:dyDescent="0.2">
      <c r="A9499" s="99"/>
    </row>
    <row r="9500" spans="1:1" x14ac:dyDescent="0.2">
      <c r="A9500" s="99"/>
    </row>
    <row r="9501" spans="1:1" x14ac:dyDescent="0.2">
      <c r="A9501" s="99"/>
    </row>
    <row r="9502" spans="1:1" x14ac:dyDescent="0.2">
      <c r="A9502" s="99"/>
    </row>
    <row r="9503" spans="1:1" x14ac:dyDescent="0.2">
      <c r="A9503" s="99"/>
    </row>
    <row r="9504" spans="1:1" x14ac:dyDescent="0.2">
      <c r="A9504" s="99"/>
    </row>
    <row r="9505" spans="1:1" x14ac:dyDescent="0.2">
      <c r="A9505" s="99"/>
    </row>
    <row r="9506" spans="1:1" x14ac:dyDescent="0.2">
      <c r="A9506" s="99"/>
    </row>
    <row r="9507" spans="1:1" x14ac:dyDescent="0.2">
      <c r="A9507" s="99"/>
    </row>
    <row r="9508" spans="1:1" x14ac:dyDescent="0.2">
      <c r="A9508" s="99"/>
    </row>
    <row r="9509" spans="1:1" x14ac:dyDescent="0.2">
      <c r="A9509" s="99"/>
    </row>
    <row r="9510" spans="1:1" x14ac:dyDescent="0.2">
      <c r="A9510" s="99"/>
    </row>
    <row r="9511" spans="1:1" x14ac:dyDescent="0.2">
      <c r="A9511" s="99"/>
    </row>
    <row r="9512" spans="1:1" x14ac:dyDescent="0.2">
      <c r="A9512" s="99"/>
    </row>
    <row r="9513" spans="1:1" x14ac:dyDescent="0.2">
      <c r="A9513" s="99"/>
    </row>
    <row r="9514" spans="1:1" x14ac:dyDescent="0.2">
      <c r="A9514" s="99"/>
    </row>
    <row r="9515" spans="1:1" x14ac:dyDescent="0.2">
      <c r="A9515" s="99"/>
    </row>
    <row r="9516" spans="1:1" x14ac:dyDescent="0.2">
      <c r="A9516" s="99"/>
    </row>
    <row r="9517" spans="1:1" x14ac:dyDescent="0.2">
      <c r="A9517" s="99"/>
    </row>
    <row r="9518" spans="1:1" x14ac:dyDescent="0.2">
      <c r="A9518" s="99"/>
    </row>
    <row r="9519" spans="1:1" x14ac:dyDescent="0.2">
      <c r="A9519" s="99"/>
    </row>
    <row r="9520" spans="1:1" x14ac:dyDescent="0.2">
      <c r="A9520" s="99"/>
    </row>
    <row r="9521" spans="1:1" x14ac:dyDescent="0.2">
      <c r="A9521" s="99"/>
    </row>
    <row r="9522" spans="1:1" x14ac:dyDescent="0.2">
      <c r="A9522" s="99"/>
    </row>
    <row r="9523" spans="1:1" x14ac:dyDescent="0.2">
      <c r="A9523" s="99"/>
    </row>
    <row r="9524" spans="1:1" x14ac:dyDescent="0.2">
      <c r="A9524" s="99"/>
    </row>
    <row r="9525" spans="1:1" x14ac:dyDescent="0.2">
      <c r="A9525" s="99"/>
    </row>
    <row r="9526" spans="1:1" x14ac:dyDescent="0.2">
      <c r="A9526" s="99"/>
    </row>
    <row r="9527" spans="1:1" x14ac:dyDescent="0.2">
      <c r="A9527" s="99"/>
    </row>
    <row r="9528" spans="1:1" x14ac:dyDescent="0.2">
      <c r="A9528" s="99"/>
    </row>
    <row r="9529" spans="1:1" x14ac:dyDescent="0.2">
      <c r="A9529" s="99"/>
    </row>
    <row r="9530" spans="1:1" x14ac:dyDescent="0.2">
      <c r="A9530" s="99"/>
    </row>
    <row r="9531" spans="1:1" x14ac:dyDescent="0.2">
      <c r="A9531" s="99"/>
    </row>
    <row r="9532" spans="1:1" x14ac:dyDescent="0.2">
      <c r="A9532" s="99"/>
    </row>
    <row r="9533" spans="1:1" x14ac:dyDescent="0.2">
      <c r="A9533" s="99"/>
    </row>
    <row r="9534" spans="1:1" x14ac:dyDescent="0.2">
      <c r="A9534" s="99"/>
    </row>
    <row r="9535" spans="1:1" x14ac:dyDescent="0.2">
      <c r="A9535" s="99"/>
    </row>
    <row r="9536" spans="1:1" x14ac:dyDescent="0.2">
      <c r="A9536" s="99"/>
    </row>
    <row r="9537" spans="1:1" x14ac:dyDescent="0.2">
      <c r="A9537" s="99"/>
    </row>
    <row r="9538" spans="1:1" x14ac:dyDescent="0.2">
      <c r="A9538" s="99"/>
    </row>
    <row r="9539" spans="1:1" x14ac:dyDescent="0.2">
      <c r="A9539" s="99"/>
    </row>
    <row r="9540" spans="1:1" x14ac:dyDescent="0.2">
      <c r="A9540" s="99"/>
    </row>
    <row r="9541" spans="1:1" x14ac:dyDescent="0.2">
      <c r="A9541" s="99"/>
    </row>
    <row r="9542" spans="1:1" x14ac:dyDescent="0.2">
      <c r="A9542" s="99"/>
    </row>
    <row r="9543" spans="1:1" x14ac:dyDescent="0.2">
      <c r="A9543" s="99"/>
    </row>
    <row r="9544" spans="1:1" x14ac:dyDescent="0.2">
      <c r="A9544" s="99"/>
    </row>
    <row r="9545" spans="1:1" x14ac:dyDescent="0.2">
      <c r="A9545" s="99"/>
    </row>
    <row r="9546" spans="1:1" x14ac:dyDescent="0.2">
      <c r="A9546" s="99"/>
    </row>
    <row r="9547" spans="1:1" x14ac:dyDescent="0.2">
      <c r="A9547" s="99"/>
    </row>
    <row r="9548" spans="1:1" x14ac:dyDescent="0.2">
      <c r="A9548" s="99"/>
    </row>
    <row r="9549" spans="1:1" x14ac:dyDescent="0.2">
      <c r="A9549" s="99"/>
    </row>
    <row r="9550" spans="1:1" x14ac:dyDescent="0.2">
      <c r="A9550" s="99"/>
    </row>
    <row r="9551" spans="1:1" x14ac:dyDescent="0.2">
      <c r="A9551" s="99"/>
    </row>
    <row r="9552" spans="1:1" x14ac:dyDescent="0.2">
      <c r="A9552" s="99"/>
    </row>
    <row r="9553" spans="1:1" x14ac:dyDescent="0.2">
      <c r="A9553" s="99"/>
    </row>
    <row r="9554" spans="1:1" x14ac:dyDescent="0.2">
      <c r="A9554" s="99"/>
    </row>
    <row r="9555" spans="1:1" x14ac:dyDescent="0.2">
      <c r="A9555" s="99"/>
    </row>
    <row r="9556" spans="1:1" x14ac:dyDescent="0.2">
      <c r="A9556" s="99"/>
    </row>
    <row r="9557" spans="1:1" x14ac:dyDescent="0.2">
      <c r="A9557" s="99"/>
    </row>
    <row r="9558" spans="1:1" x14ac:dyDescent="0.2">
      <c r="A9558" s="99"/>
    </row>
    <row r="9559" spans="1:1" x14ac:dyDescent="0.2">
      <c r="A9559" s="99"/>
    </row>
    <row r="9560" spans="1:1" x14ac:dyDescent="0.2">
      <c r="A9560" s="99"/>
    </row>
    <row r="9561" spans="1:1" x14ac:dyDescent="0.2">
      <c r="A9561" s="99"/>
    </row>
    <row r="9562" spans="1:1" x14ac:dyDescent="0.2">
      <c r="A9562" s="99"/>
    </row>
    <row r="9563" spans="1:1" x14ac:dyDescent="0.2">
      <c r="A9563" s="99"/>
    </row>
    <row r="9564" spans="1:1" x14ac:dyDescent="0.2">
      <c r="A9564" s="99"/>
    </row>
    <row r="9565" spans="1:1" x14ac:dyDescent="0.2">
      <c r="A9565" s="99"/>
    </row>
    <row r="9566" spans="1:1" x14ac:dyDescent="0.2">
      <c r="A9566" s="99"/>
    </row>
    <row r="9567" spans="1:1" x14ac:dyDescent="0.2">
      <c r="A9567" s="99"/>
    </row>
    <row r="9568" spans="1:1" x14ac:dyDescent="0.2">
      <c r="A9568" s="99"/>
    </row>
    <row r="9569" spans="1:1" x14ac:dyDescent="0.2">
      <c r="A9569" s="99"/>
    </row>
    <row r="9570" spans="1:1" x14ac:dyDescent="0.2">
      <c r="A9570" s="99"/>
    </row>
    <row r="9571" spans="1:1" x14ac:dyDescent="0.2">
      <c r="A9571" s="99"/>
    </row>
    <row r="9572" spans="1:1" x14ac:dyDescent="0.2">
      <c r="A9572" s="99"/>
    </row>
    <row r="9573" spans="1:1" x14ac:dyDescent="0.2">
      <c r="A9573" s="99"/>
    </row>
    <row r="9574" spans="1:1" x14ac:dyDescent="0.2">
      <c r="A9574" s="99"/>
    </row>
    <row r="9575" spans="1:1" x14ac:dyDescent="0.2">
      <c r="A9575" s="99"/>
    </row>
    <row r="9576" spans="1:1" x14ac:dyDescent="0.2">
      <c r="A9576" s="99"/>
    </row>
    <row r="9577" spans="1:1" x14ac:dyDescent="0.2">
      <c r="A9577" s="99"/>
    </row>
    <row r="9578" spans="1:1" x14ac:dyDescent="0.2">
      <c r="A9578" s="99"/>
    </row>
    <row r="9579" spans="1:1" x14ac:dyDescent="0.2">
      <c r="A9579" s="99"/>
    </row>
    <row r="9580" spans="1:1" x14ac:dyDescent="0.2">
      <c r="A9580" s="99"/>
    </row>
    <row r="9581" spans="1:1" x14ac:dyDescent="0.2">
      <c r="A9581" s="99"/>
    </row>
    <row r="9582" spans="1:1" x14ac:dyDescent="0.2">
      <c r="A9582" s="99"/>
    </row>
    <row r="9583" spans="1:1" x14ac:dyDescent="0.2">
      <c r="A9583" s="99"/>
    </row>
    <row r="9584" spans="1:1" x14ac:dyDescent="0.2">
      <c r="A9584" s="99"/>
    </row>
    <row r="9585" spans="1:1" x14ac:dyDescent="0.2">
      <c r="A9585" s="99"/>
    </row>
    <row r="9586" spans="1:1" x14ac:dyDescent="0.2">
      <c r="A9586" s="99"/>
    </row>
    <row r="9587" spans="1:1" x14ac:dyDescent="0.2">
      <c r="A9587" s="99"/>
    </row>
    <row r="9588" spans="1:1" x14ac:dyDescent="0.2">
      <c r="A9588" s="99"/>
    </row>
    <row r="9589" spans="1:1" x14ac:dyDescent="0.2">
      <c r="A9589" s="99"/>
    </row>
    <row r="9590" spans="1:1" x14ac:dyDescent="0.2">
      <c r="A9590" s="99"/>
    </row>
    <row r="9591" spans="1:1" x14ac:dyDescent="0.2">
      <c r="A9591" s="99"/>
    </row>
    <row r="9592" spans="1:1" x14ac:dyDescent="0.2">
      <c r="A9592" s="99"/>
    </row>
    <row r="9593" spans="1:1" x14ac:dyDescent="0.2">
      <c r="A9593" s="99"/>
    </row>
    <row r="9594" spans="1:1" x14ac:dyDescent="0.2">
      <c r="A9594" s="99"/>
    </row>
    <row r="9595" spans="1:1" x14ac:dyDescent="0.2">
      <c r="A9595" s="99"/>
    </row>
    <row r="9596" spans="1:1" x14ac:dyDescent="0.2">
      <c r="A9596" s="99"/>
    </row>
    <row r="9597" spans="1:1" x14ac:dyDescent="0.2">
      <c r="A9597" s="99"/>
    </row>
    <row r="9598" spans="1:1" x14ac:dyDescent="0.2">
      <c r="A9598" s="99"/>
    </row>
    <row r="9599" spans="1:1" x14ac:dyDescent="0.2">
      <c r="A9599" s="99"/>
    </row>
    <row r="9600" spans="1:1" x14ac:dyDescent="0.2">
      <c r="A9600" s="99"/>
    </row>
    <row r="9601" spans="1:1" x14ac:dyDescent="0.2">
      <c r="A9601" s="99"/>
    </row>
    <row r="9602" spans="1:1" x14ac:dyDescent="0.2">
      <c r="A9602" s="99"/>
    </row>
    <row r="9603" spans="1:1" x14ac:dyDescent="0.2">
      <c r="A9603" s="99"/>
    </row>
    <row r="9604" spans="1:1" x14ac:dyDescent="0.2">
      <c r="A9604" s="99"/>
    </row>
    <row r="9605" spans="1:1" x14ac:dyDescent="0.2">
      <c r="A9605" s="99"/>
    </row>
    <row r="9606" spans="1:1" x14ac:dyDescent="0.2">
      <c r="A9606" s="99"/>
    </row>
    <row r="9607" spans="1:1" x14ac:dyDescent="0.2">
      <c r="A9607" s="99"/>
    </row>
    <row r="9608" spans="1:1" x14ac:dyDescent="0.2">
      <c r="A9608" s="99"/>
    </row>
    <row r="9609" spans="1:1" x14ac:dyDescent="0.2">
      <c r="A9609" s="99"/>
    </row>
    <row r="9610" spans="1:1" x14ac:dyDescent="0.2">
      <c r="A9610" s="99"/>
    </row>
    <row r="9611" spans="1:1" x14ac:dyDescent="0.2">
      <c r="A9611" s="99"/>
    </row>
    <row r="9612" spans="1:1" x14ac:dyDescent="0.2">
      <c r="A9612" s="99"/>
    </row>
    <row r="9613" spans="1:1" x14ac:dyDescent="0.2">
      <c r="A9613" s="99"/>
    </row>
    <row r="9614" spans="1:1" x14ac:dyDescent="0.2">
      <c r="A9614" s="99"/>
    </row>
    <row r="9615" spans="1:1" x14ac:dyDescent="0.2">
      <c r="A9615" s="99"/>
    </row>
    <row r="9616" spans="1:1" x14ac:dyDescent="0.2">
      <c r="A9616" s="99"/>
    </row>
    <row r="9617" spans="1:1" x14ac:dyDescent="0.2">
      <c r="A9617" s="99"/>
    </row>
    <row r="9618" spans="1:1" x14ac:dyDescent="0.2">
      <c r="A9618" s="99"/>
    </row>
    <row r="9619" spans="1:1" x14ac:dyDescent="0.2">
      <c r="A9619" s="99"/>
    </row>
    <row r="9620" spans="1:1" x14ac:dyDescent="0.2">
      <c r="A9620" s="99"/>
    </row>
    <row r="9621" spans="1:1" x14ac:dyDescent="0.2">
      <c r="A9621" s="99"/>
    </row>
    <row r="9622" spans="1:1" x14ac:dyDescent="0.2">
      <c r="A9622" s="99"/>
    </row>
    <row r="9623" spans="1:1" x14ac:dyDescent="0.2">
      <c r="A9623" s="99"/>
    </row>
    <row r="9624" spans="1:1" x14ac:dyDescent="0.2">
      <c r="A9624" s="99"/>
    </row>
    <row r="9625" spans="1:1" x14ac:dyDescent="0.2">
      <c r="A9625" s="99"/>
    </row>
    <row r="9626" spans="1:1" x14ac:dyDescent="0.2">
      <c r="A9626" s="99"/>
    </row>
    <row r="9627" spans="1:1" x14ac:dyDescent="0.2">
      <c r="A9627" s="99"/>
    </row>
    <row r="9628" spans="1:1" x14ac:dyDescent="0.2">
      <c r="A9628" s="99"/>
    </row>
    <row r="9629" spans="1:1" x14ac:dyDescent="0.2">
      <c r="A9629" s="99"/>
    </row>
    <row r="9630" spans="1:1" x14ac:dyDescent="0.2">
      <c r="A9630" s="99"/>
    </row>
    <row r="9631" spans="1:1" x14ac:dyDescent="0.2">
      <c r="A9631" s="99"/>
    </row>
    <row r="9632" spans="1:1" x14ac:dyDescent="0.2">
      <c r="A9632" s="99"/>
    </row>
    <row r="9633" spans="1:1" x14ac:dyDescent="0.2">
      <c r="A9633" s="99"/>
    </row>
    <row r="9634" spans="1:1" x14ac:dyDescent="0.2">
      <c r="A9634" s="99"/>
    </row>
    <row r="9635" spans="1:1" x14ac:dyDescent="0.2">
      <c r="A9635" s="99"/>
    </row>
    <row r="9636" spans="1:1" x14ac:dyDescent="0.2">
      <c r="A9636" s="99"/>
    </row>
    <row r="9637" spans="1:1" x14ac:dyDescent="0.2">
      <c r="A9637" s="99"/>
    </row>
    <row r="9638" spans="1:1" x14ac:dyDescent="0.2">
      <c r="A9638" s="99"/>
    </row>
    <row r="9639" spans="1:1" x14ac:dyDescent="0.2">
      <c r="A9639" s="99"/>
    </row>
    <row r="9640" spans="1:1" x14ac:dyDescent="0.2">
      <c r="A9640" s="99"/>
    </row>
    <row r="9641" spans="1:1" x14ac:dyDescent="0.2">
      <c r="A9641" s="99"/>
    </row>
    <row r="9642" spans="1:1" x14ac:dyDescent="0.2">
      <c r="A9642" s="99"/>
    </row>
    <row r="9643" spans="1:1" x14ac:dyDescent="0.2">
      <c r="A9643" s="99"/>
    </row>
    <row r="9644" spans="1:1" x14ac:dyDescent="0.2">
      <c r="A9644" s="99"/>
    </row>
    <row r="9645" spans="1:1" x14ac:dyDescent="0.2">
      <c r="A9645" s="99"/>
    </row>
    <row r="9646" spans="1:1" x14ac:dyDescent="0.2">
      <c r="A9646" s="99"/>
    </row>
    <row r="9647" spans="1:1" x14ac:dyDescent="0.2">
      <c r="A9647" s="99"/>
    </row>
    <row r="9648" spans="1:1" x14ac:dyDescent="0.2">
      <c r="A9648" s="99"/>
    </row>
    <row r="9649" spans="1:1" x14ac:dyDescent="0.2">
      <c r="A9649" s="99"/>
    </row>
    <row r="9650" spans="1:1" x14ac:dyDescent="0.2">
      <c r="A9650" s="99"/>
    </row>
    <row r="9651" spans="1:1" x14ac:dyDescent="0.2">
      <c r="A9651" s="99"/>
    </row>
    <row r="9652" spans="1:1" x14ac:dyDescent="0.2">
      <c r="A9652" s="99"/>
    </row>
    <row r="9653" spans="1:1" x14ac:dyDescent="0.2">
      <c r="A9653" s="99"/>
    </row>
    <row r="9654" spans="1:1" x14ac:dyDescent="0.2">
      <c r="A9654" s="99"/>
    </row>
    <row r="9655" spans="1:1" x14ac:dyDescent="0.2">
      <c r="A9655" s="99"/>
    </row>
    <row r="9656" spans="1:1" x14ac:dyDescent="0.2">
      <c r="A9656" s="99"/>
    </row>
    <row r="9657" spans="1:1" x14ac:dyDescent="0.2">
      <c r="A9657" s="99"/>
    </row>
    <row r="9658" spans="1:1" x14ac:dyDescent="0.2">
      <c r="A9658" s="99"/>
    </row>
    <row r="9659" spans="1:1" x14ac:dyDescent="0.2">
      <c r="A9659" s="99"/>
    </row>
    <row r="9660" spans="1:1" x14ac:dyDescent="0.2">
      <c r="A9660" s="99"/>
    </row>
    <row r="9661" spans="1:1" x14ac:dyDescent="0.2">
      <c r="A9661" s="99"/>
    </row>
    <row r="9662" spans="1:1" x14ac:dyDescent="0.2">
      <c r="A9662" s="99"/>
    </row>
    <row r="9663" spans="1:1" x14ac:dyDescent="0.2">
      <c r="A9663" s="99"/>
    </row>
    <row r="9664" spans="1:1" x14ac:dyDescent="0.2">
      <c r="A9664" s="99"/>
    </row>
    <row r="9665" spans="1:1" x14ac:dyDescent="0.2">
      <c r="A9665" s="99"/>
    </row>
    <row r="9666" spans="1:1" x14ac:dyDescent="0.2">
      <c r="A9666" s="99"/>
    </row>
    <row r="9667" spans="1:1" x14ac:dyDescent="0.2">
      <c r="A9667" s="99"/>
    </row>
    <row r="9668" spans="1:1" x14ac:dyDescent="0.2">
      <c r="A9668" s="99"/>
    </row>
    <row r="9669" spans="1:1" x14ac:dyDescent="0.2">
      <c r="A9669" s="99"/>
    </row>
    <row r="9670" spans="1:1" x14ac:dyDescent="0.2">
      <c r="A9670" s="99"/>
    </row>
    <row r="9671" spans="1:1" x14ac:dyDescent="0.2">
      <c r="A9671" s="99"/>
    </row>
    <row r="9672" spans="1:1" x14ac:dyDescent="0.2">
      <c r="A9672" s="99"/>
    </row>
    <row r="9673" spans="1:1" x14ac:dyDescent="0.2">
      <c r="A9673" s="99"/>
    </row>
    <row r="9674" spans="1:1" x14ac:dyDescent="0.2">
      <c r="A9674" s="99"/>
    </row>
    <row r="9675" spans="1:1" x14ac:dyDescent="0.2">
      <c r="A9675" s="99"/>
    </row>
    <row r="9676" spans="1:1" x14ac:dyDescent="0.2">
      <c r="A9676" s="99"/>
    </row>
    <row r="9677" spans="1:1" x14ac:dyDescent="0.2">
      <c r="A9677" s="99"/>
    </row>
    <row r="9678" spans="1:1" x14ac:dyDescent="0.2">
      <c r="A9678" s="99"/>
    </row>
    <row r="9679" spans="1:1" x14ac:dyDescent="0.2">
      <c r="A9679" s="99"/>
    </row>
    <row r="9680" spans="1:1" x14ac:dyDescent="0.2">
      <c r="A9680" s="99"/>
    </row>
    <row r="9681" spans="1:1" x14ac:dyDescent="0.2">
      <c r="A9681" s="99"/>
    </row>
    <row r="9682" spans="1:1" x14ac:dyDescent="0.2">
      <c r="A9682" s="99"/>
    </row>
    <row r="9683" spans="1:1" x14ac:dyDescent="0.2">
      <c r="A9683" s="99"/>
    </row>
    <row r="9684" spans="1:1" x14ac:dyDescent="0.2">
      <c r="A9684" s="99"/>
    </row>
    <row r="9685" spans="1:1" x14ac:dyDescent="0.2">
      <c r="A9685" s="99"/>
    </row>
    <row r="9686" spans="1:1" x14ac:dyDescent="0.2">
      <c r="A9686" s="99"/>
    </row>
    <row r="9687" spans="1:1" x14ac:dyDescent="0.2">
      <c r="A9687" s="99"/>
    </row>
    <row r="9688" spans="1:1" x14ac:dyDescent="0.2">
      <c r="A9688" s="99"/>
    </row>
    <row r="9689" spans="1:1" x14ac:dyDescent="0.2">
      <c r="A9689" s="99"/>
    </row>
    <row r="9690" spans="1:1" x14ac:dyDescent="0.2">
      <c r="A9690" s="99"/>
    </row>
    <row r="9691" spans="1:1" x14ac:dyDescent="0.2">
      <c r="A9691" s="99"/>
    </row>
    <row r="9692" spans="1:1" x14ac:dyDescent="0.2">
      <c r="A9692" s="99"/>
    </row>
    <row r="9693" spans="1:1" x14ac:dyDescent="0.2">
      <c r="A9693" s="99"/>
    </row>
    <row r="9694" spans="1:1" x14ac:dyDescent="0.2">
      <c r="A9694" s="99"/>
    </row>
    <row r="9695" spans="1:1" x14ac:dyDescent="0.2">
      <c r="A9695" s="99"/>
    </row>
    <row r="9696" spans="1:1" x14ac:dyDescent="0.2">
      <c r="A9696" s="99"/>
    </row>
    <row r="9697" spans="1:1" x14ac:dyDescent="0.2">
      <c r="A9697" s="99"/>
    </row>
    <row r="9698" spans="1:1" x14ac:dyDescent="0.2">
      <c r="A9698" s="99"/>
    </row>
    <row r="9699" spans="1:1" x14ac:dyDescent="0.2">
      <c r="A9699" s="99"/>
    </row>
    <row r="9700" spans="1:1" x14ac:dyDescent="0.2">
      <c r="A9700" s="99"/>
    </row>
    <row r="9701" spans="1:1" x14ac:dyDescent="0.2">
      <c r="A9701" s="99"/>
    </row>
    <row r="9702" spans="1:1" x14ac:dyDescent="0.2">
      <c r="A9702" s="99"/>
    </row>
    <row r="9703" spans="1:1" x14ac:dyDescent="0.2">
      <c r="A9703" s="99"/>
    </row>
    <row r="9704" spans="1:1" x14ac:dyDescent="0.2">
      <c r="A9704" s="99"/>
    </row>
    <row r="9705" spans="1:1" x14ac:dyDescent="0.2">
      <c r="A9705" s="99"/>
    </row>
    <row r="9706" spans="1:1" x14ac:dyDescent="0.2">
      <c r="A9706" s="99"/>
    </row>
    <row r="9707" spans="1:1" x14ac:dyDescent="0.2">
      <c r="A9707" s="99"/>
    </row>
    <row r="9708" spans="1:1" x14ac:dyDescent="0.2">
      <c r="A9708" s="99"/>
    </row>
    <row r="9709" spans="1:1" x14ac:dyDescent="0.2">
      <c r="A9709" s="99"/>
    </row>
    <row r="9710" spans="1:1" x14ac:dyDescent="0.2">
      <c r="A9710" s="99"/>
    </row>
    <row r="9711" spans="1:1" x14ac:dyDescent="0.2">
      <c r="A9711" s="99"/>
    </row>
    <row r="9712" spans="1:1" x14ac:dyDescent="0.2">
      <c r="A9712" s="99"/>
    </row>
    <row r="9713" spans="1:1" x14ac:dyDescent="0.2">
      <c r="A9713" s="99"/>
    </row>
    <row r="9714" spans="1:1" x14ac:dyDescent="0.2">
      <c r="A9714" s="99"/>
    </row>
    <row r="9715" spans="1:1" x14ac:dyDescent="0.2">
      <c r="A9715" s="99"/>
    </row>
    <row r="9716" spans="1:1" x14ac:dyDescent="0.2">
      <c r="A9716" s="99"/>
    </row>
    <row r="9717" spans="1:1" x14ac:dyDescent="0.2">
      <c r="A9717" s="99"/>
    </row>
    <row r="9718" spans="1:1" x14ac:dyDescent="0.2">
      <c r="A9718" s="99"/>
    </row>
    <row r="9719" spans="1:1" x14ac:dyDescent="0.2">
      <c r="A9719" s="99"/>
    </row>
    <row r="9720" spans="1:1" x14ac:dyDescent="0.2">
      <c r="A9720" s="99"/>
    </row>
    <row r="9721" spans="1:1" x14ac:dyDescent="0.2">
      <c r="A9721" s="99"/>
    </row>
    <row r="9722" spans="1:1" x14ac:dyDescent="0.2">
      <c r="A9722" s="99"/>
    </row>
    <row r="9723" spans="1:1" x14ac:dyDescent="0.2">
      <c r="A9723" s="99"/>
    </row>
    <row r="9724" spans="1:1" x14ac:dyDescent="0.2">
      <c r="A9724" s="99"/>
    </row>
    <row r="9725" spans="1:1" x14ac:dyDescent="0.2">
      <c r="A9725" s="99"/>
    </row>
    <row r="9726" spans="1:1" x14ac:dyDescent="0.2">
      <c r="A9726" s="99"/>
    </row>
    <row r="9727" spans="1:1" x14ac:dyDescent="0.2">
      <c r="A9727" s="99"/>
    </row>
    <row r="9728" spans="1:1" x14ac:dyDescent="0.2">
      <c r="A9728" s="99"/>
    </row>
    <row r="9729" spans="1:1" x14ac:dyDescent="0.2">
      <c r="A9729" s="99"/>
    </row>
    <row r="9730" spans="1:1" x14ac:dyDescent="0.2">
      <c r="A9730" s="99"/>
    </row>
    <row r="9731" spans="1:1" x14ac:dyDescent="0.2">
      <c r="A9731" s="99"/>
    </row>
    <row r="9732" spans="1:1" x14ac:dyDescent="0.2">
      <c r="A9732" s="99"/>
    </row>
    <row r="9733" spans="1:1" x14ac:dyDescent="0.2">
      <c r="A9733" s="99"/>
    </row>
    <row r="9734" spans="1:1" x14ac:dyDescent="0.2">
      <c r="A9734" s="99"/>
    </row>
    <row r="9735" spans="1:1" x14ac:dyDescent="0.2">
      <c r="A9735" s="99"/>
    </row>
    <row r="9736" spans="1:1" x14ac:dyDescent="0.2">
      <c r="A9736" s="99"/>
    </row>
    <row r="9737" spans="1:1" x14ac:dyDescent="0.2">
      <c r="A9737" s="99"/>
    </row>
    <row r="9738" spans="1:1" x14ac:dyDescent="0.2">
      <c r="A9738" s="99"/>
    </row>
    <row r="9739" spans="1:1" x14ac:dyDescent="0.2">
      <c r="A9739" s="99"/>
    </row>
    <row r="9740" spans="1:1" x14ac:dyDescent="0.2">
      <c r="A9740" s="99"/>
    </row>
    <row r="9741" spans="1:1" x14ac:dyDescent="0.2">
      <c r="A9741" s="99"/>
    </row>
    <row r="9742" spans="1:1" x14ac:dyDescent="0.2">
      <c r="A9742" s="99"/>
    </row>
    <row r="9743" spans="1:1" x14ac:dyDescent="0.2">
      <c r="A9743" s="99"/>
    </row>
    <row r="9744" spans="1:1" x14ac:dyDescent="0.2">
      <c r="A9744" s="99"/>
    </row>
    <row r="9745" spans="1:1" x14ac:dyDescent="0.2">
      <c r="A9745" s="99"/>
    </row>
    <row r="9746" spans="1:1" x14ac:dyDescent="0.2">
      <c r="A9746" s="99"/>
    </row>
    <row r="9747" spans="1:1" x14ac:dyDescent="0.2">
      <c r="A9747" s="99"/>
    </row>
    <row r="9748" spans="1:1" x14ac:dyDescent="0.2">
      <c r="A9748" s="99"/>
    </row>
    <row r="9749" spans="1:1" x14ac:dyDescent="0.2">
      <c r="A9749" s="99"/>
    </row>
    <row r="9750" spans="1:1" x14ac:dyDescent="0.2">
      <c r="A9750" s="99"/>
    </row>
    <row r="9751" spans="1:1" x14ac:dyDescent="0.2">
      <c r="A9751" s="99"/>
    </row>
    <row r="9752" spans="1:1" x14ac:dyDescent="0.2">
      <c r="A9752" s="99"/>
    </row>
    <row r="9753" spans="1:1" x14ac:dyDescent="0.2">
      <c r="A9753" s="99"/>
    </row>
    <row r="9754" spans="1:1" x14ac:dyDescent="0.2">
      <c r="A9754" s="99"/>
    </row>
    <row r="9755" spans="1:1" x14ac:dyDescent="0.2">
      <c r="A9755" s="99"/>
    </row>
    <row r="9756" spans="1:1" x14ac:dyDescent="0.2">
      <c r="A9756" s="99"/>
    </row>
    <row r="9757" spans="1:1" x14ac:dyDescent="0.2">
      <c r="A9757" s="99"/>
    </row>
    <row r="9758" spans="1:1" x14ac:dyDescent="0.2">
      <c r="A9758" s="99"/>
    </row>
    <row r="9759" spans="1:1" x14ac:dyDescent="0.2">
      <c r="A9759" s="99"/>
    </row>
    <row r="9760" spans="1:1" x14ac:dyDescent="0.2">
      <c r="A9760" s="99"/>
    </row>
    <row r="9761" spans="1:1" x14ac:dyDescent="0.2">
      <c r="A9761" s="99"/>
    </row>
    <row r="9762" spans="1:1" x14ac:dyDescent="0.2">
      <c r="A9762" s="99"/>
    </row>
    <row r="9763" spans="1:1" x14ac:dyDescent="0.2">
      <c r="A9763" s="99"/>
    </row>
    <row r="9764" spans="1:1" x14ac:dyDescent="0.2">
      <c r="A9764" s="99"/>
    </row>
    <row r="9765" spans="1:1" x14ac:dyDescent="0.2">
      <c r="A9765" s="99"/>
    </row>
    <row r="9766" spans="1:1" x14ac:dyDescent="0.2">
      <c r="A9766" s="99"/>
    </row>
    <row r="9767" spans="1:1" x14ac:dyDescent="0.2">
      <c r="A9767" s="99"/>
    </row>
    <row r="9768" spans="1:1" x14ac:dyDescent="0.2">
      <c r="A9768" s="99"/>
    </row>
    <row r="9769" spans="1:1" x14ac:dyDescent="0.2">
      <c r="A9769" s="99"/>
    </row>
    <row r="9770" spans="1:1" x14ac:dyDescent="0.2">
      <c r="A9770" s="99"/>
    </row>
    <row r="9771" spans="1:1" x14ac:dyDescent="0.2">
      <c r="A9771" s="99"/>
    </row>
    <row r="9772" spans="1:1" x14ac:dyDescent="0.2">
      <c r="A9772" s="99"/>
    </row>
    <row r="9773" spans="1:1" x14ac:dyDescent="0.2">
      <c r="A9773" s="99"/>
    </row>
    <row r="9774" spans="1:1" x14ac:dyDescent="0.2">
      <c r="A9774" s="99"/>
    </row>
    <row r="9775" spans="1:1" x14ac:dyDescent="0.2">
      <c r="A9775" s="99"/>
    </row>
    <row r="9776" spans="1:1" x14ac:dyDescent="0.2">
      <c r="A9776" s="99"/>
    </row>
    <row r="9777" spans="1:1" x14ac:dyDescent="0.2">
      <c r="A9777" s="99"/>
    </row>
    <row r="9778" spans="1:1" x14ac:dyDescent="0.2">
      <c r="A9778" s="99"/>
    </row>
    <row r="9779" spans="1:1" x14ac:dyDescent="0.2">
      <c r="A9779" s="99"/>
    </row>
    <row r="9780" spans="1:1" x14ac:dyDescent="0.2">
      <c r="A9780" s="99"/>
    </row>
    <row r="9781" spans="1:1" x14ac:dyDescent="0.2">
      <c r="A9781" s="99"/>
    </row>
    <row r="9782" spans="1:1" x14ac:dyDescent="0.2">
      <c r="A9782" s="99"/>
    </row>
    <row r="9783" spans="1:1" x14ac:dyDescent="0.2">
      <c r="A9783" s="99"/>
    </row>
    <row r="9784" spans="1:1" x14ac:dyDescent="0.2">
      <c r="A9784" s="99"/>
    </row>
    <row r="9785" spans="1:1" x14ac:dyDescent="0.2">
      <c r="A9785" s="99"/>
    </row>
    <row r="9786" spans="1:1" x14ac:dyDescent="0.2">
      <c r="A9786" s="99"/>
    </row>
    <row r="9787" spans="1:1" x14ac:dyDescent="0.2">
      <c r="A9787" s="99"/>
    </row>
    <row r="9788" spans="1:1" x14ac:dyDescent="0.2">
      <c r="A9788" s="99"/>
    </row>
    <row r="9789" spans="1:1" x14ac:dyDescent="0.2">
      <c r="A9789" s="99"/>
    </row>
    <row r="9790" spans="1:1" x14ac:dyDescent="0.2">
      <c r="A9790" s="99"/>
    </row>
    <row r="9791" spans="1:1" x14ac:dyDescent="0.2">
      <c r="A9791" s="99"/>
    </row>
    <row r="9792" spans="1:1" x14ac:dyDescent="0.2">
      <c r="A9792" s="99"/>
    </row>
    <row r="9793" spans="1:1" x14ac:dyDescent="0.2">
      <c r="A9793" s="99"/>
    </row>
    <row r="9794" spans="1:1" x14ac:dyDescent="0.2">
      <c r="A9794" s="99"/>
    </row>
    <row r="9795" spans="1:1" x14ac:dyDescent="0.2">
      <c r="A9795" s="99"/>
    </row>
    <row r="9796" spans="1:1" x14ac:dyDescent="0.2">
      <c r="A9796" s="99"/>
    </row>
    <row r="9797" spans="1:1" x14ac:dyDescent="0.2">
      <c r="A9797" s="99"/>
    </row>
    <row r="9798" spans="1:1" x14ac:dyDescent="0.2">
      <c r="A9798" s="99"/>
    </row>
    <row r="9799" spans="1:1" x14ac:dyDescent="0.2">
      <c r="A9799" s="99"/>
    </row>
    <row r="9800" spans="1:1" x14ac:dyDescent="0.2">
      <c r="A9800" s="99"/>
    </row>
    <row r="9801" spans="1:1" x14ac:dyDescent="0.2">
      <c r="A9801" s="99"/>
    </row>
    <row r="9802" spans="1:1" x14ac:dyDescent="0.2">
      <c r="A9802" s="99"/>
    </row>
    <row r="9803" spans="1:1" x14ac:dyDescent="0.2">
      <c r="A9803" s="99"/>
    </row>
    <row r="9804" spans="1:1" x14ac:dyDescent="0.2">
      <c r="A9804" s="99"/>
    </row>
    <row r="9805" spans="1:1" x14ac:dyDescent="0.2">
      <c r="A9805" s="99"/>
    </row>
    <row r="9806" spans="1:1" x14ac:dyDescent="0.2">
      <c r="A9806" s="99"/>
    </row>
    <row r="9807" spans="1:1" x14ac:dyDescent="0.2">
      <c r="A9807" s="99"/>
    </row>
    <row r="9808" spans="1:1" x14ac:dyDescent="0.2">
      <c r="A9808" s="99"/>
    </row>
    <row r="9809" spans="1:1" x14ac:dyDescent="0.2">
      <c r="A9809" s="99"/>
    </row>
    <row r="9810" spans="1:1" x14ac:dyDescent="0.2">
      <c r="A9810" s="99"/>
    </row>
    <row r="9811" spans="1:1" x14ac:dyDescent="0.2">
      <c r="A9811" s="99"/>
    </row>
    <row r="9812" spans="1:1" x14ac:dyDescent="0.2">
      <c r="A9812" s="99"/>
    </row>
    <row r="9813" spans="1:1" x14ac:dyDescent="0.2">
      <c r="A9813" s="99"/>
    </row>
    <row r="9814" spans="1:1" x14ac:dyDescent="0.2">
      <c r="A9814" s="99"/>
    </row>
    <row r="9815" spans="1:1" x14ac:dyDescent="0.2">
      <c r="A9815" s="99"/>
    </row>
    <row r="9816" spans="1:1" x14ac:dyDescent="0.2">
      <c r="A9816" s="99"/>
    </row>
    <row r="9817" spans="1:1" x14ac:dyDescent="0.2">
      <c r="A9817" s="99"/>
    </row>
    <row r="9818" spans="1:1" x14ac:dyDescent="0.2">
      <c r="A9818" s="99"/>
    </row>
    <row r="9819" spans="1:1" x14ac:dyDescent="0.2">
      <c r="A9819" s="99"/>
    </row>
    <row r="9820" spans="1:1" x14ac:dyDescent="0.2">
      <c r="A9820" s="99"/>
    </row>
    <row r="9821" spans="1:1" x14ac:dyDescent="0.2">
      <c r="A9821" s="99"/>
    </row>
    <row r="9822" spans="1:1" x14ac:dyDescent="0.2">
      <c r="A9822" s="99"/>
    </row>
    <row r="9823" spans="1:1" x14ac:dyDescent="0.2">
      <c r="A9823" s="99"/>
    </row>
    <row r="9824" spans="1:1" x14ac:dyDescent="0.2">
      <c r="A9824" s="99"/>
    </row>
    <row r="9825" spans="1:1" x14ac:dyDescent="0.2">
      <c r="A9825" s="99"/>
    </row>
    <row r="9826" spans="1:1" x14ac:dyDescent="0.2">
      <c r="A9826" s="99"/>
    </row>
    <row r="9827" spans="1:1" x14ac:dyDescent="0.2">
      <c r="A9827" s="99"/>
    </row>
    <row r="9828" spans="1:1" x14ac:dyDescent="0.2">
      <c r="A9828" s="99"/>
    </row>
    <row r="9829" spans="1:1" x14ac:dyDescent="0.2">
      <c r="A9829" s="99"/>
    </row>
    <row r="9830" spans="1:1" x14ac:dyDescent="0.2">
      <c r="A9830" s="99"/>
    </row>
    <row r="9831" spans="1:1" x14ac:dyDescent="0.2">
      <c r="A9831" s="99"/>
    </row>
    <row r="9832" spans="1:1" x14ac:dyDescent="0.2">
      <c r="A9832" s="99"/>
    </row>
    <row r="9833" spans="1:1" x14ac:dyDescent="0.2">
      <c r="A9833" s="99"/>
    </row>
    <row r="9834" spans="1:1" x14ac:dyDescent="0.2">
      <c r="A9834" s="99"/>
    </row>
    <row r="9835" spans="1:1" x14ac:dyDescent="0.2">
      <c r="A9835" s="99"/>
    </row>
    <row r="9836" spans="1:1" x14ac:dyDescent="0.2">
      <c r="A9836" s="99"/>
    </row>
    <row r="9837" spans="1:1" x14ac:dyDescent="0.2">
      <c r="A9837" s="99"/>
    </row>
    <row r="9838" spans="1:1" x14ac:dyDescent="0.2">
      <c r="A9838" s="99"/>
    </row>
    <row r="9839" spans="1:1" x14ac:dyDescent="0.2">
      <c r="A9839" s="99"/>
    </row>
    <row r="9840" spans="1:1" x14ac:dyDescent="0.2">
      <c r="A9840" s="99"/>
    </row>
    <row r="9841" spans="1:1" x14ac:dyDescent="0.2">
      <c r="A9841" s="99"/>
    </row>
    <row r="9842" spans="1:1" x14ac:dyDescent="0.2">
      <c r="A9842" s="99"/>
    </row>
    <row r="9843" spans="1:1" x14ac:dyDescent="0.2">
      <c r="A9843" s="99"/>
    </row>
    <row r="9844" spans="1:1" x14ac:dyDescent="0.2">
      <c r="A9844" s="99"/>
    </row>
    <row r="9845" spans="1:1" x14ac:dyDescent="0.2">
      <c r="A9845" s="99"/>
    </row>
    <row r="9846" spans="1:1" x14ac:dyDescent="0.2">
      <c r="A9846" s="99"/>
    </row>
    <row r="9847" spans="1:1" x14ac:dyDescent="0.2">
      <c r="A9847" s="99"/>
    </row>
    <row r="9848" spans="1:1" x14ac:dyDescent="0.2">
      <c r="A9848" s="99"/>
    </row>
    <row r="9849" spans="1:1" x14ac:dyDescent="0.2">
      <c r="A9849" s="99"/>
    </row>
    <row r="9850" spans="1:1" x14ac:dyDescent="0.2">
      <c r="A9850" s="99"/>
    </row>
    <row r="9851" spans="1:1" x14ac:dyDescent="0.2">
      <c r="A9851" s="99"/>
    </row>
    <row r="9852" spans="1:1" x14ac:dyDescent="0.2">
      <c r="A9852" s="99"/>
    </row>
    <row r="9853" spans="1:1" x14ac:dyDescent="0.2">
      <c r="A9853" s="99"/>
    </row>
    <row r="9854" spans="1:1" x14ac:dyDescent="0.2">
      <c r="A9854" s="99"/>
    </row>
    <row r="9855" spans="1:1" x14ac:dyDescent="0.2">
      <c r="A9855" s="99"/>
    </row>
    <row r="9856" spans="1:1" x14ac:dyDescent="0.2">
      <c r="A9856" s="99"/>
    </row>
    <row r="9857" spans="1:1" x14ac:dyDescent="0.2">
      <c r="A9857" s="99"/>
    </row>
    <row r="9858" spans="1:1" x14ac:dyDescent="0.2">
      <c r="A9858" s="99"/>
    </row>
    <row r="9859" spans="1:1" x14ac:dyDescent="0.2">
      <c r="A9859" s="99"/>
    </row>
    <row r="9860" spans="1:1" x14ac:dyDescent="0.2">
      <c r="A9860" s="99"/>
    </row>
    <row r="9861" spans="1:1" x14ac:dyDescent="0.2">
      <c r="A9861" s="99"/>
    </row>
    <row r="9862" spans="1:1" x14ac:dyDescent="0.2">
      <c r="A9862" s="99"/>
    </row>
    <row r="9863" spans="1:1" x14ac:dyDescent="0.2">
      <c r="A9863" s="99"/>
    </row>
    <row r="9864" spans="1:1" x14ac:dyDescent="0.2">
      <c r="A9864" s="99"/>
    </row>
    <row r="9865" spans="1:1" x14ac:dyDescent="0.2">
      <c r="A9865" s="99"/>
    </row>
    <row r="9866" spans="1:1" x14ac:dyDescent="0.2">
      <c r="A9866" s="99"/>
    </row>
    <row r="9867" spans="1:1" x14ac:dyDescent="0.2">
      <c r="A9867" s="99"/>
    </row>
    <row r="9868" spans="1:1" x14ac:dyDescent="0.2">
      <c r="A9868" s="99"/>
    </row>
    <row r="9869" spans="1:1" x14ac:dyDescent="0.2">
      <c r="A9869" s="99"/>
    </row>
    <row r="9870" spans="1:1" x14ac:dyDescent="0.2">
      <c r="A9870" s="99"/>
    </row>
    <row r="9871" spans="1:1" x14ac:dyDescent="0.2">
      <c r="A9871" s="99"/>
    </row>
    <row r="9872" spans="1:1" x14ac:dyDescent="0.2">
      <c r="A9872" s="99"/>
    </row>
    <row r="9873" spans="1:1" x14ac:dyDescent="0.2">
      <c r="A9873" s="99"/>
    </row>
    <row r="9874" spans="1:1" x14ac:dyDescent="0.2">
      <c r="A9874" s="99"/>
    </row>
    <row r="9875" spans="1:1" x14ac:dyDescent="0.2">
      <c r="A9875" s="99"/>
    </row>
    <row r="9876" spans="1:1" x14ac:dyDescent="0.2">
      <c r="A9876" s="99"/>
    </row>
    <row r="9877" spans="1:1" x14ac:dyDescent="0.2">
      <c r="A9877" s="99"/>
    </row>
    <row r="9878" spans="1:1" x14ac:dyDescent="0.2">
      <c r="A9878" s="99"/>
    </row>
    <row r="9879" spans="1:1" x14ac:dyDescent="0.2">
      <c r="A9879" s="99"/>
    </row>
    <row r="9880" spans="1:1" x14ac:dyDescent="0.2">
      <c r="A9880" s="99"/>
    </row>
    <row r="9881" spans="1:1" x14ac:dyDescent="0.2">
      <c r="A9881" s="99"/>
    </row>
    <row r="9882" spans="1:1" x14ac:dyDescent="0.2">
      <c r="A9882" s="99"/>
    </row>
    <row r="9883" spans="1:1" x14ac:dyDescent="0.2">
      <c r="A9883" s="99"/>
    </row>
    <row r="9884" spans="1:1" x14ac:dyDescent="0.2">
      <c r="A9884" s="99"/>
    </row>
    <row r="9885" spans="1:1" x14ac:dyDescent="0.2">
      <c r="A9885" s="99"/>
    </row>
    <row r="9886" spans="1:1" x14ac:dyDescent="0.2">
      <c r="A9886" s="99"/>
    </row>
    <row r="9887" spans="1:1" x14ac:dyDescent="0.2">
      <c r="A9887" s="99"/>
    </row>
    <row r="9888" spans="1:1" x14ac:dyDescent="0.2">
      <c r="A9888" s="99"/>
    </row>
    <row r="9889" spans="1:1" x14ac:dyDescent="0.2">
      <c r="A9889" s="99"/>
    </row>
    <row r="9890" spans="1:1" x14ac:dyDescent="0.2">
      <c r="A9890" s="99"/>
    </row>
    <row r="9891" spans="1:1" x14ac:dyDescent="0.2">
      <c r="A9891" s="99"/>
    </row>
    <row r="9892" spans="1:1" x14ac:dyDescent="0.2">
      <c r="A9892" s="99"/>
    </row>
    <row r="9893" spans="1:1" x14ac:dyDescent="0.2">
      <c r="A9893" s="99"/>
    </row>
    <row r="9894" spans="1:1" x14ac:dyDescent="0.2">
      <c r="A9894" s="99"/>
    </row>
    <row r="9895" spans="1:1" x14ac:dyDescent="0.2">
      <c r="A9895" s="99"/>
    </row>
    <row r="9896" spans="1:1" x14ac:dyDescent="0.2">
      <c r="A9896" s="99"/>
    </row>
    <row r="9897" spans="1:1" x14ac:dyDescent="0.2">
      <c r="A9897" s="99"/>
    </row>
    <row r="9898" spans="1:1" x14ac:dyDescent="0.2">
      <c r="A9898" s="99"/>
    </row>
    <row r="9899" spans="1:1" x14ac:dyDescent="0.2">
      <c r="A9899" s="99"/>
    </row>
    <row r="9900" spans="1:1" x14ac:dyDescent="0.2">
      <c r="A9900" s="99"/>
    </row>
    <row r="9901" spans="1:1" x14ac:dyDescent="0.2">
      <c r="A9901" s="99"/>
    </row>
    <row r="9902" spans="1:1" x14ac:dyDescent="0.2">
      <c r="A9902" s="99"/>
    </row>
    <row r="9903" spans="1:1" x14ac:dyDescent="0.2">
      <c r="A9903" s="99"/>
    </row>
    <row r="9904" spans="1:1" x14ac:dyDescent="0.2">
      <c r="A9904" s="99"/>
    </row>
    <row r="9905" spans="1:1" x14ac:dyDescent="0.2">
      <c r="A9905" s="99"/>
    </row>
    <row r="9906" spans="1:1" x14ac:dyDescent="0.2">
      <c r="A9906" s="99"/>
    </row>
    <row r="9907" spans="1:1" x14ac:dyDescent="0.2">
      <c r="A9907" s="99"/>
    </row>
    <row r="9908" spans="1:1" x14ac:dyDescent="0.2">
      <c r="A9908" s="99"/>
    </row>
    <row r="9909" spans="1:1" x14ac:dyDescent="0.2">
      <c r="A9909" s="99"/>
    </row>
    <row r="9910" spans="1:1" x14ac:dyDescent="0.2">
      <c r="A9910" s="99"/>
    </row>
    <row r="9911" spans="1:1" x14ac:dyDescent="0.2">
      <c r="A9911" s="99"/>
    </row>
    <row r="9912" spans="1:1" x14ac:dyDescent="0.2">
      <c r="A9912" s="99"/>
    </row>
    <row r="9913" spans="1:1" x14ac:dyDescent="0.2">
      <c r="A9913" s="99"/>
    </row>
    <row r="9914" spans="1:1" x14ac:dyDescent="0.2">
      <c r="A9914" s="99"/>
    </row>
    <row r="9915" spans="1:1" x14ac:dyDescent="0.2">
      <c r="A9915" s="99"/>
    </row>
    <row r="9916" spans="1:1" x14ac:dyDescent="0.2">
      <c r="A9916" s="99"/>
    </row>
    <row r="9917" spans="1:1" x14ac:dyDescent="0.2">
      <c r="A9917" s="99"/>
    </row>
    <row r="9918" spans="1:1" x14ac:dyDescent="0.2">
      <c r="A9918" s="99"/>
    </row>
    <row r="9919" spans="1:1" x14ac:dyDescent="0.2">
      <c r="A9919" s="99"/>
    </row>
    <row r="9920" spans="1:1" x14ac:dyDescent="0.2">
      <c r="A9920" s="99"/>
    </row>
    <row r="9921" spans="1:1" x14ac:dyDescent="0.2">
      <c r="A9921" s="99"/>
    </row>
    <row r="9922" spans="1:1" x14ac:dyDescent="0.2">
      <c r="A9922" s="99"/>
    </row>
    <row r="9923" spans="1:1" x14ac:dyDescent="0.2">
      <c r="A9923" s="99"/>
    </row>
    <row r="9924" spans="1:1" x14ac:dyDescent="0.2">
      <c r="A9924" s="99"/>
    </row>
    <row r="9925" spans="1:1" x14ac:dyDescent="0.2">
      <c r="A9925" s="99"/>
    </row>
    <row r="9926" spans="1:1" x14ac:dyDescent="0.2">
      <c r="A9926" s="99"/>
    </row>
    <row r="9927" spans="1:1" x14ac:dyDescent="0.2">
      <c r="A9927" s="99"/>
    </row>
    <row r="9928" spans="1:1" x14ac:dyDescent="0.2">
      <c r="A9928" s="99"/>
    </row>
    <row r="9929" spans="1:1" x14ac:dyDescent="0.2">
      <c r="A9929" s="99"/>
    </row>
    <row r="9930" spans="1:1" x14ac:dyDescent="0.2">
      <c r="A9930" s="99"/>
    </row>
    <row r="9931" spans="1:1" x14ac:dyDescent="0.2">
      <c r="A9931" s="99"/>
    </row>
    <row r="9932" spans="1:1" x14ac:dyDescent="0.2">
      <c r="A9932" s="99"/>
    </row>
    <row r="9933" spans="1:1" x14ac:dyDescent="0.2">
      <c r="A9933" s="99"/>
    </row>
    <row r="9934" spans="1:1" x14ac:dyDescent="0.2">
      <c r="A9934" s="99"/>
    </row>
    <row r="9935" spans="1:1" x14ac:dyDescent="0.2">
      <c r="A9935" s="99"/>
    </row>
    <row r="9936" spans="1:1" x14ac:dyDescent="0.2">
      <c r="A9936" s="99"/>
    </row>
    <row r="9937" spans="1:1" x14ac:dyDescent="0.2">
      <c r="A9937" s="99"/>
    </row>
    <row r="9938" spans="1:1" x14ac:dyDescent="0.2">
      <c r="A9938" s="99"/>
    </row>
    <row r="9939" spans="1:1" x14ac:dyDescent="0.2">
      <c r="A9939" s="99"/>
    </row>
    <row r="9940" spans="1:1" x14ac:dyDescent="0.2">
      <c r="A9940" s="99"/>
    </row>
    <row r="9941" spans="1:1" x14ac:dyDescent="0.2">
      <c r="A9941" s="99"/>
    </row>
    <row r="9942" spans="1:1" x14ac:dyDescent="0.2">
      <c r="A9942" s="99"/>
    </row>
    <row r="9943" spans="1:1" x14ac:dyDescent="0.2">
      <c r="A9943" s="99"/>
    </row>
    <row r="9944" spans="1:1" x14ac:dyDescent="0.2">
      <c r="A9944" s="99"/>
    </row>
    <row r="9945" spans="1:1" x14ac:dyDescent="0.2">
      <c r="A9945" s="99"/>
    </row>
    <row r="9946" spans="1:1" x14ac:dyDescent="0.2">
      <c r="A9946" s="99"/>
    </row>
    <row r="9947" spans="1:1" x14ac:dyDescent="0.2">
      <c r="A9947" s="99"/>
    </row>
    <row r="9948" spans="1:1" x14ac:dyDescent="0.2">
      <c r="A9948" s="99"/>
    </row>
    <row r="9949" spans="1:1" x14ac:dyDescent="0.2">
      <c r="A9949" s="99"/>
    </row>
    <row r="9950" spans="1:1" x14ac:dyDescent="0.2">
      <c r="A9950" s="99"/>
    </row>
    <row r="9951" spans="1:1" x14ac:dyDescent="0.2">
      <c r="A9951" s="99"/>
    </row>
    <row r="9952" spans="1:1" x14ac:dyDescent="0.2">
      <c r="A9952" s="99"/>
    </row>
    <row r="9953" spans="1:1" x14ac:dyDescent="0.2">
      <c r="A9953" s="99"/>
    </row>
    <row r="9954" spans="1:1" x14ac:dyDescent="0.2">
      <c r="A9954" s="99"/>
    </row>
    <row r="9955" spans="1:1" x14ac:dyDescent="0.2">
      <c r="A9955" s="99"/>
    </row>
    <row r="9956" spans="1:1" x14ac:dyDescent="0.2">
      <c r="A9956" s="99"/>
    </row>
    <row r="9957" spans="1:1" x14ac:dyDescent="0.2">
      <c r="A9957" s="99"/>
    </row>
    <row r="9958" spans="1:1" x14ac:dyDescent="0.2">
      <c r="A9958" s="99"/>
    </row>
    <row r="9959" spans="1:1" x14ac:dyDescent="0.2">
      <c r="A9959" s="99"/>
    </row>
    <row r="9960" spans="1:1" x14ac:dyDescent="0.2">
      <c r="A9960" s="99"/>
    </row>
    <row r="9961" spans="1:1" x14ac:dyDescent="0.2">
      <c r="A9961" s="99"/>
    </row>
    <row r="9962" spans="1:1" x14ac:dyDescent="0.2">
      <c r="A9962" s="99"/>
    </row>
    <row r="9963" spans="1:1" x14ac:dyDescent="0.2">
      <c r="A9963" s="99"/>
    </row>
    <row r="9964" spans="1:1" x14ac:dyDescent="0.2">
      <c r="A9964" s="99"/>
    </row>
    <row r="9965" spans="1:1" x14ac:dyDescent="0.2">
      <c r="A9965" s="99"/>
    </row>
    <row r="9966" spans="1:1" x14ac:dyDescent="0.2">
      <c r="A9966" s="99"/>
    </row>
    <row r="9967" spans="1:1" x14ac:dyDescent="0.2">
      <c r="A9967" s="99"/>
    </row>
    <row r="9968" spans="1:1" x14ac:dyDescent="0.2">
      <c r="A9968" s="99"/>
    </row>
    <row r="9969" spans="1:1" x14ac:dyDescent="0.2">
      <c r="A9969" s="99"/>
    </row>
    <row r="9970" spans="1:1" x14ac:dyDescent="0.2">
      <c r="A9970" s="99"/>
    </row>
    <row r="9971" spans="1:1" x14ac:dyDescent="0.2">
      <c r="A9971" s="99"/>
    </row>
    <row r="9972" spans="1:1" x14ac:dyDescent="0.2">
      <c r="A9972" s="99"/>
    </row>
    <row r="9973" spans="1:1" x14ac:dyDescent="0.2">
      <c r="A9973" s="99"/>
    </row>
    <row r="9974" spans="1:1" x14ac:dyDescent="0.2">
      <c r="A9974" s="99"/>
    </row>
    <row r="9975" spans="1:1" x14ac:dyDescent="0.2">
      <c r="A9975" s="99"/>
    </row>
    <row r="9976" spans="1:1" x14ac:dyDescent="0.2">
      <c r="A9976" s="99"/>
    </row>
    <row r="9977" spans="1:1" x14ac:dyDescent="0.2">
      <c r="A9977" s="99"/>
    </row>
    <row r="9978" spans="1:1" x14ac:dyDescent="0.2">
      <c r="A9978" s="99"/>
    </row>
    <row r="9979" spans="1:1" x14ac:dyDescent="0.2">
      <c r="A9979" s="99"/>
    </row>
    <row r="9980" spans="1:1" x14ac:dyDescent="0.2">
      <c r="A9980" s="99"/>
    </row>
    <row r="9981" spans="1:1" x14ac:dyDescent="0.2">
      <c r="A9981" s="99"/>
    </row>
    <row r="9982" spans="1:1" x14ac:dyDescent="0.2">
      <c r="A9982" s="99"/>
    </row>
    <row r="9983" spans="1:1" x14ac:dyDescent="0.2">
      <c r="A9983" s="99"/>
    </row>
    <row r="9984" spans="1:1" x14ac:dyDescent="0.2">
      <c r="A9984" s="99"/>
    </row>
    <row r="9985" spans="1:1" x14ac:dyDescent="0.2">
      <c r="A9985" s="99"/>
    </row>
    <row r="9986" spans="1:1" x14ac:dyDescent="0.2">
      <c r="A9986" s="99"/>
    </row>
    <row r="9987" spans="1:1" x14ac:dyDescent="0.2">
      <c r="A9987" s="99"/>
    </row>
    <row r="9988" spans="1:1" x14ac:dyDescent="0.2">
      <c r="A9988" s="99"/>
    </row>
    <row r="9989" spans="1:1" x14ac:dyDescent="0.2">
      <c r="A9989" s="99"/>
    </row>
    <row r="9990" spans="1:1" x14ac:dyDescent="0.2">
      <c r="A9990" s="99"/>
    </row>
    <row r="9991" spans="1:1" x14ac:dyDescent="0.2">
      <c r="A9991" s="99"/>
    </row>
    <row r="9992" spans="1:1" x14ac:dyDescent="0.2">
      <c r="A9992" s="99"/>
    </row>
    <row r="9993" spans="1:1" x14ac:dyDescent="0.2">
      <c r="A9993" s="99"/>
    </row>
    <row r="9994" spans="1:1" x14ac:dyDescent="0.2">
      <c r="A9994" s="99"/>
    </row>
    <row r="9995" spans="1:1" x14ac:dyDescent="0.2">
      <c r="A9995" s="99"/>
    </row>
    <row r="9996" spans="1:1" x14ac:dyDescent="0.2">
      <c r="A9996" s="99"/>
    </row>
    <row r="9997" spans="1:1" x14ac:dyDescent="0.2">
      <c r="A9997" s="99"/>
    </row>
    <row r="9998" spans="1:1" x14ac:dyDescent="0.2">
      <c r="A9998" s="99"/>
    </row>
    <row r="9999" spans="1:1" x14ac:dyDescent="0.2">
      <c r="A9999" s="99"/>
    </row>
    <row r="10000" spans="1:1" x14ac:dyDescent="0.2">
      <c r="A10000" s="99"/>
    </row>
    <row r="10001" spans="1:1" x14ac:dyDescent="0.2">
      <c r="A10001" s="99"/>
    </row>
    <row r="10002" spans="1:1" x14ac:dyDescent="0.2">
      <c r="A10002" s="99"/>
    </row>
    <row r="10003" spans="1:1" x14ac:dyDescent="0.2">
      <c r="A10003" s="99"/>
    </row>
    <row r="10004" spans="1:1" x14ac:dyDescent="0.2">
      <c r="A10004" s="99"/>
    </row>
    <row r="10005" spans="1:1" x14ac:dyDescent="0.2">
      <c r="A10005" s="99"/>
    </row>
    <row r="10006" spans="1:1" x14ac:dyDescent="0.2">
      <c r="A10006" s="99"/>
    </row>
    <row r="10007" spans="1:1" x14ac:dyDescent="0.2">
      <c r="A10007" s="99"/>
    </row>
    <row r="10008" spans="1:1" x14ac:dyDescent="0.2">
      <c r="A10008" s="99"/>
    </row>
    <row r="10009" spans="1:1" x14ac:dyDescent="0.2">
      <c r="A10009" s="99"/>
    </row>
    <row r="10010" spans="1:1" x14ac:dyDescent="0.2">
      <c r="A10010" s="99"/>
    </row>
    <row r="10011" spans="1:1" x14ac:dyDescent="0.2">
      <c r="A10011" s="99"/>
    </row>
    <row r="10012" spans="1:1" x14ac:dyDescent="0.2">
      <c r="A10012" s="99"/>
    </row>
    <row r="10013" spans="1:1" x14ac:dyDescent="0.2">
      <c r="A10013" s="99"/>
    </row>
    <row r="10014" spans="1:1" x14ac:dyDescent="0.2">
      <c r="A10014" s="99"/>
    </row>
    <row r="10015" spans="1:1" x14ac:dyDescent="0.2">
      <c r="A10015" s="99"/>
    </row>
    <row r="10016" spans="1:1" x14ac:dyDescent="0.2">
      <c r="A10016" s="99"/>
    </row>
    <row r="10017" spans="1:1" x14ac:dyDescent="0.2">
      <c r="A10017" s="99"/>
    </row>
    <row r="10018" spans="1:1" x14ac:dyDescent="0.2">
      <c r="A10018" s="99"/>
    </row>
    <row r="10019" spans="1:1" x14ac:dyDescent="0.2">
      <c r="A10019" s="99"/>
    </row>
    <row r="10020" spans="1:1" x14ac:dyDescent="0.2">
      <c r="A10020" s="99"/>
    </row>
    <row r="10021" spans="1:1" x14ac:dyDescent="0.2">
      <c r="A10021" s="99"/>
    </row>
    <row r="10022" spans="1:1" x14ac:dyDescent="0.2">
      <c r="A10022" s="99"/>
    </row>
    <row r="10023" spans="1:1" x14ac:dyDescent="0.2">
      <c r="A10023" s="99"/>
    </row>
    <row r="10024" spans="1:1" x14ac:dyDescent="0.2">
      <c r="A10024" s="99"/>
    </row>
    <row r="10025" spans="1:1" x14ac:dyDescent="0.2">
      <c r="A10025" s="99"/>
    </row>
    <row r="10026" spans="1:1" x14ac:dyDescent="0.2">
      <c r="A10026" s="99"/>
    </row>
    <row r="10027" spans="1:1" x14ac:dyDescent="0.2">
      <c r="A10027" s="99"/>
    </row>
    <row r="10028" spans="1:1" x14ac:dyDescent="0.2">
      <c r="A10028" s="99"/>
    </row>
    <row r="10029" spans="1:1" x14ac:dyDescent="0.2">
      <c r="A10029" s="99"/>
    </row>
    <row r="10030" spans="1:1" x14ac:dyDescent="0.2">
      <c r="A10030" s="99"/>
    </row>
    <row r="10031" spans="1:1" x14ac:dyDescent="0.2">
      <c r="A10031" s="99"/>
    </row>
    <row r="10032" spans="1:1" x14ac:dyDescent="0.2">
      <c r="A10032" s="99"/>
    </row>
    <row r="10033" spans="1:1" x14ac:dyDescent="0.2">
      <c r="A10033" s="99"/>
    </row>
    <row r="10034" spans="1:1" x14ac:dyDescent="0.2">
      <c r="A10034" s="99"/>
    </row>
    <row r="10035" spans="1:1" x14ac:dyDescent="0.2">
      <c r="A10035" s="99"/>
    </row>
    <row r="10036" spans="1:1" x14ac:dyDescent="0.2">
      <c r="A10036" s="99"/>
    </row>
    <row r="10037" spans="1:1" x14ac:dyDescent="0.2">
      <c r="A10037" s="99"/>
    </row>
    <row r="10038" spans="1:1" x14ac:dyDescent="0.2">
      <c r="A10038" s="99"/>
    </row>
    <row r="10039" spans="1:1" x14ac:dyDescent="0.2">
      <c r="A10039" s="99"/>
    </row>
    <row r="10040" spans="1:1" x14ac:dyDescent="0.2">
      <c r="A10040" s="99"/>
    </row>
    <row r="10041" spans="1:1" x14ac:dyDescent="0.2">
      <c r="A10041" s="99"/>
    </row>
    <row r="10042" spans="1:1" x14ac:dyDescent="0.2">
      <c r="A10042" s="99"/>
    </row>
    <row r="10043" spans="1:1" x14ac:dyDescent="0.2">
      <c r="A10043" s="99"/>
    </row>
    <row r="10044" spans="1:1" x14ac:dyDescent="0.2">
      <c r="A10044" s="99"/>
    </row>
    <row r="10045" spans="1:1" x14ac:dyDescent="0.2">
      <c r="A10045" s="99"/>
    </row>
    <row r="10046" spans="1:1" x14ac:dyDescent="0.2">
      <c r="A10046" s="99"/>
    </row>
    <row r="10047" spans="1:1" x14ac:dyDescent="0.2">
      <c r="A10047" s="99"/>
    </row>
    <row r="10048" spans="1:1" x14ac:dyDescent="0.2">
      <c r="A10048" s="99"/>
    </row>
    <row r="10049" spans="1:1" x14ac:dyDescent="0.2">
      <c r="A10049" s="99"/>
    </row>
    <row r="10050" spans="1:1" x14ac:dyDescent="0.2">
      <c r="A10050" s="99"/>
    </row>
    <row r="10051" spans="1:1" x14ac:dyDescent="0.2">
      <c r="A10051" s="99"/>
    </row>
    <row r="10052" spans="1:1" x14ac:dyDescent="0.2">
      <c r="A10052" s="99"/>
    </row>
    <row r="10053" spans="1:1" x14ac:dyDescent="0.2">
      <c r="A10053" s="99"/>
    </row>
    <row r="10054" spans="1:1" x14ac:dyDescent="0.2">
      <c r="A10054" s="99"/>
    </row>
    <row r="10055" spans="1:1" x14ac:dyDescent="0.2">
      <c r="A10055" s="99"/>
    </row>
    <row r="10056" spans="1:1" x14ac:dyDescent="0.2">
      <c r="A10056" s="99"/>
    </row>
    <row r="10057" spans="1:1" x14ac:dyDescent="0.2">
      <c r="A10057" s="99"/>
    </row>
    <row r="10058" spans="1:1" x14ac:dyDescent="0.2">
      <c r="A10058" s="99"/>
    </row>
    <row r="10059" spans="1:1" x14ac:dyDescent="0.2">
      <c r="A10059" s="99"/>
    </row>
    <row r="10060" spans="1:1" x14ac:dyDescent="0.2">
      <c r="A10060" s="99"/>
    </row>
    <row r="10061" spans="1:1" x14ac:dyDescent="0.2">
      <c r="A10061" s="99"/>
    </row>
    <row r="10062" spans="1:1" x14ac:dyDescent="0.2">
      <c r="A10062" s="99"/>
    </row>
    <row r="10063" spans="1:1" x14ac:dyDescent="0.2">
      <c r="A10063" s="99"/>
    </row>
    <row r="10064" spans="1:1" x14ac:dyDescent="0.2">
      <c r="A10064" s="99"/>
    </row>
    <row r="10065" spans="1:1" x14ac:dyDescent="0.2">
      <c r="A10065" s="99"/>
    </row>
    <row r="10066" spans="1:1" x14ac:dyDescent="0.2">
      <c r="A10066" s="99"/>
    </row>
    <row r="10067" spans="1:1" x14ac:dyDescent="0.2">
      <c r="A10067" s="99"/>
    </row>
    <row r="10068" spans="1:1" x14ac:dyDescent="0.2">
      <c r="A10068" s="99"/>
    </row>
    <row r="10069" spans="1:1" x14ac:dyDescent="0.2">
      <c r="A10069" s="99"/>
    </row>
    <row r="10070" spans="1:1" x14ac:dyDescent="0.2">
      <c r="A10070" s="99"/>
    </row>
    <row r="10071" spans="1:1" x14ac:dyDescent="0.2">
      <c r="A10071" s="99"/>
    </row>
    <row r="10072" spans="1:1" x14ac:dyDescent="0.2">
      <c r="A10072" s="99"/>
    </row>
    <row r="10073" spans="1:1" x14ac:dyDescent="0.2">
      <c r="A10073" s="99"/>
    </row>
    <row r="10074" spans="1:1" x14ac:dyDescent="0.2">
      <c r="A10074" s="99"/>
    </row>
    <row r="10075" spans="1:1" x14ac:dyDescent="0.2">
      <c r="A10075" s="99"/>
    </row>
    <row r="10076" spans="1:1" x14ac:dyDescent="0.2">
      <c r="A10076" s="99"/>
    </row>
    <row r="10077" spans="1:1" x14ac:dyDescent="0.2">
      <c r="A10077" s="99"/>
    </row>
    <row r="10078" spans="1:1" x14ac:dyDescent="0.2">
      <c r="A10078" s="99"/>
    </row>
    <row r="10079" spans="1:1" x14ac:dyDescent="0.2">
      <c r="A10079" s="99"/>
    </row>
    <row r="10080" spans="1:1" x14ac:dyDescent="0.2">
      <c r="A10080" s="99"/>
    </row>
    <row r="10081" spans="1:1" x14ac:dyDescent="0.2">
      <c r="A10081" s="99"/>
    </row>
    <row r="10082" spans="1:1" x14ac:dyDescent="0.2">
      <c r="A10082" s="99"/>
    </row>
    <row r="10083" spans="1:1" x14ac:dyDescent="0.2">
      <c r="A10083" s="99"/>
    </row>
    <row r="10084" spans="1:1" x14ac:dyDescent="0.2">
      <c r="A10084" s="99"/>
    </row>
    <row r="10085" spans="1:1" x14ac:dyDescent="0.2">
      <c r="A10085" s="99"/>
    </row>
    <row r="10086" spans="1:1" x14ac:dyDescent="0.2">
      <c r="A10086" s="99"/>
    </row>
    <row r="10087" spans="1:1" x14ac:dyDescent="0.2">
      <c r="A10087" s="99"/>
    </row>
    <row r="10088" spans="1:1" x14ac:dyDescent="0.2">
      <c r="A10088" s="99"/>
    </row>
    <row r="10089" spans="1:1" x14ac:dyDescent="0.2">
      <c r="A10089" s="99"/>
    </row>
    <row r="10090" spans="1:1" x14ac:dyDescent="0.2">
      <c r="A10090" s="99"/>
    </row>
    <row r="10091" spans="1:1" x14ac:dyDescent="0.2">
      <c r="A10091" s="99"/>
    </row>
    <row r="10092" spans="1:1" x14ac:dyDescent="0.2">
      <c r="A10092" s="99"/>
    </row>
    <row r="10093" spans="1:1" x14ac:dyDescent="0.2">
      <c r="A10093" s="99"/>
    </row>
    <row r="10094" spans="1:1" x14ac:dyDescent="0.2">
      <c r="A10094" s="99"/>
    </row>
    <row r="10095" spans="1:1" x14ac:dyDescent="0.2">
      <c r="A10095" s="99"/>
    </row>
    <row r="10096" spans="1:1" x14ac:dyDescent="0.2">
      <c r="A10096" s="99"/>
    </row>
    <row r="10097" spans="1:1" x14ac:dyDescent="0.2">
      <c r="A10097" s="99"/>
    </row>
    <row r="10098" spans="1:1" x14ac:dyDescent="0.2">
      <c r="A10098" s="99"/>
    </row>
    <row r="10099" spans="1:1" x14ac:dyDescent="0.2">
      <c r="A10099" s="99"/>
    </row>
    <row r="10100" spans="1:1" x14ac:dyDescent="0.2">
      <c r="A10100" s="99"/>
    </row>
    <row r="10101" spans="1:1" x14ac:dyDescent="0.2">
      <c r="A10101" s="99"/>
    </row>
    <row r="10102" spans="1:1" x14ac:dyDescent="0.2">
      <c r="A10102" s="99"/>
    </row>
    <row r="10103" spans="1:1" x14ac:dyDescent="0.2">
      <c r="A10103" s="99"/>
    </row>
    <row r="10104" spans="1:1" x14ac:dyDescent="0.2">
      <c r="A10104" s="99"/>
    </row>
    <row r="10105" spans="1:1" x14ac:dyDescent="0.2">
      <c r="A10105" s="99"/>
    </row>
    <row r="10106" spans="1:1" x14ac:dyDescent="0.2">
      <c r="A10106" s="99"/>
    </row>
    <row r="10107" spans="1:1" x14ac:dyDescent="0.2">
      <c r="A10107" s="99"/>
    </row>
    <row r="10108" spans="1:1" x14ac:dyDescent="0.2">
      <c r="A10108" s="99"/>
    </row>
    <row r="10109" spans="1:1" x14ac:dyDescent="0.2">
      <c r="A10109" s="99"/>
    </row>
    <row r="10110" spans="1:1" x14ac:dyDescent="0.2">
      <c r="A10110" s="99"/>
    </row>
    <row r="10111" spans="1:1" x14ac:dyDescent="0.2">
      <c r="A10111" s="99"/>
    </row>
    <row r="10112" spans="1:1" x14ac:dyDescent="0.2">
      <c r="A10112" s="99"/>
    </row>
    <row r="10113" spans="1:1" x14ac:dyDescent="0.2">
      <c r="A10113" s="99"/>
    </row>
    <row r="10114" spans="1:1" x14ac:dyDescent="0.2">
      <c r="A10114" s="99"/>
    </row>
    <row r="10115" spans="1:1" x14ac:dyDescent="0.2">
      <c r="A10115" s="99"/>
    </row>
    <row r="10116" spans="1:1" x14ac:dyDescent="0.2">
      <c r="A10116" s="99"/>
    </row>
    <row r="10117" spans="1:1" x14ac:dyDescent="0.2">
      <c r="A10117" s="99"/>
    </row>
    <row r="10118" spans="1:1" x14ac:dyDescent="0.2">
      <c r="A10118" s="99"/>
    </row>
    <row r="10119" spans="1:1" x14ac:dyDescent="0.2">
      <c r="A10119" s="99"/>
    </row>
    <row r="10120" spans="1:1" x14ac:dyDescent="0.2">
      <c r="A10120" s="99"/>
    </row>
    <row r="10121" spans="1:1" x14ac:dyDescent="0.2">
      <c r="A10121" s="99"/>
    </row>
    <row r="10122" spans="1:1" x14ac:dyDescent="0.2">
      <c r="A10122" s="99"/>
    </row>
    <row r="10123" spans="1:1" x14ac:dyDescent="0.2">
      <c r="A10123" s="99"/>
    </row>
    <row r="10124" spans="1:1" x14ac:dyDescent="0.2">
      <c r="A10124" s="99"/>
    </row>
    <row r="10125" spans="1:1" x14ac:dyDescent="0.2">
      <c r="A10125" s="99"/>
    </row>
    <row r="10126" spans="1:1" x14ac:dyDescent="0.2">
      <c r="A10126" s="99"/>
    </row>
    <row r="10127" spans="1:1" x14ac:dyDescent="0.2">
      <c r="A10127" s="99"/>
    </row>
    <row r="10128" spans="1:1" x14ac:dyDescent="0.2">
      <c r="A10128" s="99"/>
    </row>
    <row r="10129" spans="1:1" x14ac:dyDescent="0.2">
      <c r="A10129" s="99"/>
    </row>
    <row r="10130" spans="1:1" x14ac:dyDescent="0.2">
      <c r="A10130" s="99"/>
    </row>
    <row r="10131" spans="1:1" x14ac:dyDescent="0.2">
      <c r="A10131" s="99"/>
    </row>
    <row r="10132" spans="1:1" x14ac:dyDescent="0.2">
      <c r="A10132" s="99"/>
    </row>
    <row r="10133" spans="1:1" x14ac:dyDescent="0.2">
      <c r="A10133" s="99"/>
    </row>
    <row r="10134" spans="1:1" x14ac:dyDescent="0.2">
      <c r="A10134" s="99"/>
    </row>
    <row r="10135" spans="1:1" x14ac:dyDescent="0.2">
      <c r="A10135" s="99"/>
    </row>
    <row r="10136" spans="1:1" x14ac:dyDescent="0.2">
      <c r="A10136" s="99"/>
    </row>
    <row r="10137" spans="1:1" x14ac:dyDescent="0.2">
      <c r="A10137" s="99"/>
    </row>
    <row r="10138" spans="1:1" x14ac:dyDescent="0.2">
      <c r="A10138" s="99"/>
    </row>
    <row r="10139" spans="1:1" x14ac:dyDescent="0.2">
      <c r="A10139" s="99"/>
    </row>
    <row r="10140" spans="1:1" x14ac:dyDescent="0.2">
      <c r="A10140" s="99"/>
    </row>
    <row r="10141" spans="1:1" x14ac:dyDescent="0.2">
      <c r="A10141" s="99"/>
    </row>
    <row r="10142" spans="1:1" x14ac:dyDescent="0.2">
      <c r="A10142" s="99"/>
    </row>
    <row r="10143" spans="1:1" x14ac:dyDescent="0.2">
      <c r="A10143" s="99"/>
    </row>
    <row r="10144" spans="1:1" x14ac:dyDescent="0.2">
      <c r="A10144" s="99"/>
    </row>
    <row r="10145" spans="1:1" x14ac:dyDescent="0.2">
      <c r="A10145" s="99"/>
    </row>
    <row r="10146" spans="1:1" x14ac:dyDescent="0.2">
      <c r="A10146" s="99"/>
    </row>
    <row r="10147" spans="1:1" x14ac:dyDescent="0.2">
      <c r="A10147" s="99"/>
    </row>
    <row r="10148" spans="1:1" x14ac:dyDescent="0.2">
      <c r="A10148" s="99"/>
    </row>
    <row r="10149" spans="1:1" x14ac:dyDescent="0.2">
      <c r="A10149" s="99"/>
    </row>
    <row r="10150" spans="1:1" x14ac:dyDescent="0.2">
      <c r="A10150" s="99"/>
    </row>
    <row r="10151" spans="1:1" x14ac:dyDescent="0.2">
      <c r="A10151" s="99"/>
    </row>
    <row r="10152" spans="1:1" x14ac:dyDescent="0.2">
      <c r="A10152" s="99"/>
    </row>
    <row r="10153" spans="1:1" x14ac:dyDescent="0.2">
      <c r="A10153" s="99"/>
    </row>
    <row r="10154" spans="1:1" x14ac:dyDescent="0.2">
      <c r="A10154" s="99"/>
    </row>
    <row r="10155" spans="1:1" x14ac:dyDescent="0.2">
      <c r="A10155" s="99"/>
    </row>
    <row r="10156" spans="1:1" x14ac:dyDescent="0.2">
      <c r="A10156" s="99"/>
    </row>
    <row r="10157" spans="1:1" x14ac:dyDescent="0.2">
      <c r="A10157" s="99"/>
    </row>
    <row r="10158" spans="1:1" x14ac:dyDescent="0.2">
      <c r="A10158" s="99"/>
    </row>
    <row r="10159" spans="1:1" x14ac:dyDescent="0.2">
      <c r="A10159" s="99"/>
    </row>
    <row r="10160" spans="1:1" x14ac:dyDescent="0.2">
      <c r="A10160" s="99"/>
    </row>
    <row r="10161" spans="1:1" x14ac:dyDescent="0.2">
      <c r="A10161" s="99"/>
    </row>
    <row r="10162" spans="1:1" x14ac:dyDescent="0.2">
      <c r="A10162" s="99"/>
    </row>
    <row r="10163" spans="1:1" x14ac:dyDescent="0.2">
      <c r="A10163" s="99"/>
    </row>
    <row r="10164" spans="1:1" x14ac:dyDescent="0.2">
      <c r="A10164" s="99"/>
    </row>
    <row r="10165" spans="1:1" x14ac:dyDescent="0.2">
      <c r="A10165" s="99"/>
    </row>
    <row r="10166" spans="1:1" x14ac:dyDescent="0.2">
      <c r="A10166" s="99"/>
    </row>
    <row r="10167" spans="1:1" x14ac:dyDescent="0.2">
      <c r="A10167" s="99"/>
    </row>
    <row r="10168" spans="1:1" x14ac:dyDescent="0.2">
      <c r="A10168" s="99"/>
    </row>
    <row r="10169" spans="1:1" x14ac:dyDescent="0.2">
      <c r="A10169" s="99"/>
    </row>
    <row r="10170" spans="1:1" x14ac:dyDescent="0.2">
      <c r="A10170" s="99"/>
    </row>
    <row r="10171" spans="1:1" x14ac:dyDescent="0.2">
      <c r="A10171" s="99"/>
    </row>
    <row r="10172" spans="1:1" x14ac:dyDescent="0.2">
      <c r="A10172" s="99"/>
    </row>
    <row r="10173" spans="1:1" x14ac:dyDescent="0.2">
      <c r="A10173" s="99"/>
    </row>
    <row r="10174" spans="1:1" x14ac:dyDescent="0.2">
      <c r="A10174" s="99"/>
    </row>
    <row r="10175" spans="1:1" x14ac:dyDescent="0.2">
      <c r="A10175" s="99"/>
    </row>
    <row r="10176" spans="1:1" x14ac:dyDescent="0.2">
      <c r="A10176" s="99"/>
    </row>
    <row r="10177" spans="1:1" x14ac:dyDescent="0.2">
      <c r="A10177" s="99"/>
    </row>
    <row r="10178" spans="1:1" x14ac:dyDescent="0.2">
      <c r="A10178" s="99"/>
    </row>
    <row r="10179" spans="1:1" x14ac:dyDescent="0.2">
      <c r="A10179" s="99"/>
    </row>
    <row r="10180" spans="1:1" x14ac:dyDescent="0.2">
      <c r="A10180" s="99"/>
    </row>
    <row r="10181" spans="1:1" x14ac:dyDescent="0.2">
      <c r="A10181" s="99"/>
    </row>
    <row r="10182" spans="1:1" x14ac:dyDescent="0.2">
      <c r="A10182" s="99"/>
    </row>
    <row r="10183" spans="1:1" x14ac:dyDescent="0.2">
      <c r="A10183" s="99"/>
    </row>
    <row r="10184" spans="1:1" x14ac:dyDescent="0.2">
      <c r="A10184" s="99"/>
    </row>
    <row r="10185" spans="1:1" x14ac:dyDescent="0.2">
      <c r="A10185" s="99"/>
    </row>
    <row r="10186" spans="1:1" x14ac:dyDescent="0.2">
      <c r="A10186" s="99"/>
    </row>
    <row r="10187" spans="1:1" x14ac:dyDescent="0.2">
      <c r="A10187" s="99"/>
    </row>
    <row r="10188" spans="1:1" x14ac:dyDescent="0.2">
      <c r="A10188" s="99"/>
    </row>
    <row r="10189" spans="1:1" x14ac:dyDescent="0.2">
      <c r="A10189" s="99"/>
    </row>
    <row r="10190" spans="1:1" x14ac:dyDescent="0.2">
      <c r="A10190" s="99"/>
    </row>
    <row r="10191" spans="1:1" x14ac:dyDescent="0.2">
      <c r="A10191" s="99"/>
    </row>
    <row r="10192" spans="1:1" x14ac:dyDescent="0.2">
      <c r="A10192" s="99"/>
    </row>
    <row r="10193" spans="1:1" x14ac:dyDescent="0.2">
      <c r="A10193" s="99"/>
    </row>
    <row r="10194" spans="1:1" x14ac:dyDescent="0.2">
      <c r="A10194" s="99"/>
    </row>
    <row r="10195" spans="1:1" x14ac:dyDescent="0.2">
      <c r="A10195" s="99"/>
    </row>
    <row r="10196" spans="1:1" x14ac:dyDescent="0.2">
      <c r="A10196" s="99"/>
    </row>
    <row r="10197" spans="1:1" x14ac:dyDescent="0.2">
      <c r="A10197" s="99"/>
    </row>
    <row r="10198" spans="1:1" x14ac:dyDescent="0.2">
      <c r="A10198" s="99"/>
    </row>
    <row r="10199" spans="1:1" x14ac:dyDescent="0.2">
      <c r="A10199" s="99"/>
    </row>
    <row r="10200" spans="1:1" x14ac:dyDescent="0.2">
      <c r="A10200" s="99"/>
    </row>
    <row r="10201" spans="1:1" x14ac:dyDescent="0.2">
      <c r="A10201" s="99"/>
    </row>
    <row r="10202" spans="1:1" x14ac:dyDescent="0.2">
      <c r="A10202" s="99"/>
    </row>
    <row r="10203" spans="1:1" x14ac:dyDescent="0.2">
      <c r="A10203" s="99"/>
    </row>
    <row r="10204" spans="1:1" x14ac:dyDescent="0.2">
      <c r="A10204" s="99"/>
    </row>
    <row r="10205" spans="1:1" x14ac:dyDescent="0.2">
      <c r="A10205" s="99"/>
    </row>
    <row r="10206" spans="1:1" x14ac:dyDescent="0.2">
      <c r="A10206" s="99"/>
    </row>
    <row r="10207" spans="1:1" x14ac:dyDescent="0.2">
      <c r="A10207" s="99"/>
    </row>
    <row r="10208" spans="1:1" x14ac:dyDescent="0.2">
      <c r="A10208" s="99"/>
    </row>
    <row r="10209" spans="1:1" x14ac:dyDescent="0.2">
      <c r="A10209" s="99"/>
    </row>
    <row r="10210" spans="1:1" x14ac:dyDescent="0.2">
      <c r="A10210" s="99"/>
    </row>
    <row r="10211" spans="1:1" x14ac:dyDescent="0.2">
      <c r="A10211" s="99"/>
    </row>
    <row r="10212" spans="1:1" x14ac:dyDescent="0.2">
      <c r="A10212" s="99"/>
    </row>
    <row r="10213" spans="1:1" x14ac:dyDescent="0.2">
      <c r="A10213" s="99"/>
    </row>
    <row r="10214" spans="1:1" x14ac:dyDescent="0.2">
      <c r="A10214" s="99"/>
    </row>
    <row r="10215" spans="1:1" x14ac:dyDescent="0.2">
      <c r="A10215" s="99"/>
    </row>
    <row r="10216" spans="1:1" x14ac:dyDescent="0.2">
      <c r="A10216" s="99"/>
    </row>
    <row r="10217" spans="1:1" x14ac:dyDescent="0.2">
      <c r="A10217" s="99"/>
    </row>
    <row r="10218" spans="1:1" x14ac:dyDescent="0.2">
      <c r="A10218" s="99"/>
    </row>
    <row r="10219" spans="1:1" x14ac:dyDescent="0.2">
      <c r="A10219" s="99"/>
    </row>
    <row r="10220" spans="1:1" x14ac:dyDescent="0.2">
      <c r="A10220" s="99"/>
    </row>
    <row r="10221" spans="1:1" x14ac:dyDescent="0.2">
      <c r="A10221" s="99"/>
    </row>
    <row r="10222" spans="1:1" x14ac:dyDescent="0.2">
      <c r="A10222" s="99"/>
    </row>
    <row r="10223" spans="1:1" x14ac:dyDescent="0.2">
      <c r="A10223" s="99"/>
    </row>
    <row r="10224" spans="1:1" x14ac:dyDescent="0.2">
      <c r="A10224" s="99"/>
    </row>
    <row r="10225" spans="1:1" x14ac:dyDescent="0.2">
      <c r="A10225" s="99"/>
    </row>
    <row r="10226" spans="1:1" x14ac:dyDescent="0.2">
      <c r="A10226" s="99"/>
    </row>
    <row r="10227" spans="1:1" x14ac:dyDescent="0.2">
      <c r="A10227" s="99"/>
    </row>
    <row r="10228" spans="1:1" x14ac:dyDescent="0.2">
      <c r="A10228" s="99"/>
    </row>
    <row r="10229" spans="1:1" x14ac:dyDescent="0.2">
      <c r="A10229" s="99"/>
    </row>
    <row r="10230" spans="1:1" x14ac:dyDescent="0.2">
      <c r="A10230" s="99"/>
    </row>
    <row r="10231" spans="1:1" x14ac:dyDescent="0.2">
      <c r="A10231" s="99"/>
    </row>
    <row r="10232" spans="1:1" x14ac:dyDescent="0.2">
      <c r="A10232" s="99"/>
    </row>
    <row r="10233" spans="1:1" x14ac:dyDescent="0.2">
      <c r="A10233" s="99"/>
    </row>
    <row r="10234" spans="1:1" x14ac:dyDescent="0.2">
      <c r="A10234" s="99"/>
    </row>
    <row r="10235" spans="1:1" x14ac:dyDescent="0.2">
      <c r="A10235" s="99"/>
    </row>
    <row r="10236" spans="1:1" x14ac:dyDescent="0.2">
      <c r="A10236" s="99"/>
    </row>
    <row r="10237" spans="1:1" x14ac:dyDescent="0.2">
      <c r="A10237" s="99"/>
    </row>
    <row r="10238" spans="1:1" x14ac:dyDescent="0.2">
      <c r="A10238" s="99"/>
    </row>
    <row r="10239" spans="1:1" x14ac:dyDescent="0.2">
      <c r="A10239" s="99"/>
    </row>
    <row r="10240" spans="1:1" x14ac:dyDescent="0.2">
      <c r="A10240" s="99"/>
    </row>
    <row r="10241" spans="1:1" x14ac:dyDescent="0.2">
      <c r="A10241" s="99"/>
    </row>
    <row r="10242" spans="1:1" x14ac:dyDescent="0.2">
      <c r="A10242" s="99"/>
    </row>
    <row r="10243" spans="1:1" x14ac:dyDescent="0.2">
      <c r="A10243" s="99"/>
    </row>
    <row r="10244" spans="1:1" x14ac:dyDescent="0.2">
      <c r="A10244" s="99"/>
    </row>
    <row r="10245" spans="1:1" x14ac:dyDescent="0.2">
      <c r="A10245" s="99"/>
    </row>
    <row r="10246" spans="1:1" x14ac:dyDescent="0.2">
      <c r="A10246" s="99"/>
    </row>
    <row r="10247" spans="1:1" x14ac:dyDescent="0.2">
      <c r="A10247" s="99"/>
    </row>
    <row r="10248" spans="1:1" x14ac:dyDescent="0.2">
      <c r="A10248" s="99"/>
    </row>
    <row r="10249" spans="1:1" x14ac:dyDescent="0.2">
      <c r="A10249" s="99"/>
    </row>
    <row r="10250" spans="1:1" x14ac:dyDescent="0.2">
      <c r="A10250" s="99"/>
    </row>
    <row r="10251" spans="1:1" x14ac:dyDescent="0.2">
      <c r="A10251" s="99"/>
    </row>
    <row r="10252" spans="1:1" x14ac:dyDescent="0.2">
      <c r="A10252" s="99"/>
    </row>
    <row r="10253" spans="1:1" x14ac:dyDescent="0.2">
      <c r="A10253" s="99"/>
    </row>
    <row r="10254" spans="1:1" x14ac:dyDescent="0.2">
      <c r="A10254" s="99"/>
    </row>
    <row r="10255" spans="1:1" x14ac:dyDescent="0.2">
      <c r="A10255" s="99"/>
    </row>
    <row r="10256" spans="1:1" x14ac:dyDescent="0.2">
      <c r="A10256" s="99"/>
    </row>
    <row r="10257" spans="1:1" x14ac:dyDescent="0.2">
      <c r="A10257" s="99"/>
    </row>
    <row r="10258" spans="1:1" x14ac:dyDescent="0.2">
      <c r="A10258" s="99"/>
    </row>
    <row r="10259" spans="1:1" x14ac:dyDescent="0.2">
      <c r="A10259" s="99"/>
    </row>
    <row r="10260" spans="1:1" x14ac:dyDescent="0.2">
      <c r="A10260" s="99"/>
    </row>
    <row r="10261" spans="1:1" x14ac:dyDescent="0.2">
      <c r="A10261" s="99"/>
    </row>
    <row r="10262" spans="1:1" x14ac:dyDescent="0.2">
      <c r="A10262" s="99"/>
    </row>
    <row r="10263" spans="1:1" x14ac:dyDescent="0.2">
      <c r="A10263" s="99"/>
    </row>
    <row r="10264" spans="1:1" x14ac:dyDescent="0.2">
      <c r="A10264" s="99"/>
    </row>
    <row r="10265" spans="1:1" x14ac:dyDescent="0.2">
      <c r="A10265" s="99"/>
    </row>
    <row r="10266" spans="1:1" x14ac:dyDescent="0.2">
      <c r="A10266" s="99"/>
    </row>
    <row r="10267" spans="1:1" x14ac:dyDescent="0.2">
      <c r="A10267" s="99"/>
    </row>
    <row r="10268" spans="1:1" x14ac:dyDescent="0.2">
      <c r="A10268" s="99"/>
    </row>
    <row r="10269" spans="1:1" x14ac:dyDescent="0.2">
      <c r="A10269" s="99"/>
    </row>
    <row r="10270" spans="1:1" x14ac:dyDescent="0.2">
      <c r="A10270" s="99"/>
    </row>
    <row r="10271" spans="1:1" x14ac:dyDescent="0.2">
      <c r="A10271" s="99"/>
    </row>
    <row r="10272" spans="1:1" x14ac:dyDescent="0.2">
      <c r="A10272" s="99"/>
    </row>
    <row r="10273" spans="1:1" x14ac:dyDescent="0.2">
      <c r="A10273" s="99"/>
    </row>
    <row r="10274" spans="1:1" x14ac:dyDescent="0.2">
      <c r="A10274" s="99"/>
    </row>
    <row r="10275" spans="1:1" x14ac:dyDescent="0.2">
      <c r="A10275" s="99"/>
    </row>
    <row r="10276" spans="1:1" x14ac:dyDescent="0.2">
      <c r="A10276" s="99"/>
    </row>
    <row r="10277" spans="1:1" x14ac:dyDescent="0.2">
      <c r="A10277" s="99"/>
    </row>
    <row r="10278" spans="1:1" x14ac:dyDescent="0.2">
      <c r="A10278" s="99"/>
    </row>
    <row r="10279" spans="1:1" x14ac:dyDescent="0.2">
      <c r="A10279" s="99"/>
    </row>
    <row r="10280" spans="1:1" x14ac:dyDescent="0.2">
      <c r="A10280" s="99"/>
    </row>
    <row r="10281" spans="1:1" x14ac:dyDescent="0.2">
      <c r="A10281" s="99"/>
    </row>
    <row r="10282" spans="1:1" x14ac:dyDescent="0.2">
      <c r="A10282" s="99"/>
    </row>
    <row r="10283" spans="1:1" x14ac:dyDescent="0.2">
      <c r="A10283" s="99"/>
    </row>
    <row r="10284" spans="1:1" x14ac:dyDescent="0.2">
      <c r="A10284" s="99"/>
    </row>
    <row r="10285" spans="1:1" x14ac:dyDescent="0.2">
      <c r="A10285" s="99"/>
    </row>
    <row r="10286" spans="1:1" x14ac:dyDescent="0.2">
      <c r="A10286" s="99"/>
    </row>
    <row r="10287" spans="1:1" x14ac:dyDescent="0.2">
      <c r="A10287" s="99"/>
    </row>
    <row r="10288" spans="1:1" x14ac:dyDescent="0.2">
      <c r="A10288" s="99"/>
    </row>
    <row r="10289" spans="1:1" x14ac:dyDescent="0.2">
      <c r="A10289" s="99"/>
    </row>
    <row r="10290" spans="1:1" x14ac:dyDescent="0.2">
      <c r="A10290" s="99"/>
    </row>
    <row r="10291" spans="1:1" x14ac:dyDescent="0.2">
      <c r="A10291" s="99"/>
    </row>
    <row r="10292" spans="1:1" x14ac:dyDescent="0.2">
      <c r="A10292" s="99"/>
    </row>
    <row r="10293" spans="1:1" x14ac:dyDescent="0.2">
      <c r="A10293" s="99"/>
    </row>
    <row r="10294" spans="1:1" x14ac:dyDescent="0.2">
      <c r="A10294" s="99"/>
    </row>
    <row r="10295" spans="1:1" x14ac:dyDescent="0.2">
      <c r="A10295" s="99"/>
    </row>
    <row r="10296" spans="1:1" x14ac:dyDescent="0.2">
      <c r="A10296" s="99"/>
    </row>
    <row r="10297" spans="1:1" x14ac:dyDescent="0.2">
      <c r="A10297" s="99"/>
    </row>
    <row r="10298" spans="1:1" x14ac:dyDescent="0.2">
      <c r="A10298" s="99"/>
    </row>
    <row r="10299" spans="1:1" x14ac:dyDescent="0.2">
      <c r="A10299" s="99"/>
    </row>
    <row r="10300" spans="1:1" x14ac:dyDescent="0.2">
      <c r="A10300" s="99"/>
    </row>
    <row r="10301" spans="1:1" x14ac:dyDescent="0.2">
      <c r="A10301" s="99"/>
    </row>
    <row r="10302" spans="1:1" x14ac:dyDescent="0.2">
      <c r="A10302" s="99"/>
    </row>
    <row r="10303" spans="1:1" x14ac:dyDescent="0.2">
      <c r="A10303" s="99"/>
    </row>
    <row r="10304" spans="1:1" x14ac:dyDescent="0.2">
      <c r="A10304" s="99"/>
    </row>
    <row r="10305" spans="1:1" x14ac:dyDescent="0.2">
      <c r="A10305" s="99"/>
    </row>
    <row r="10306" spans="1:1" x14ac:dyDescent="0.2">
      <c r="A10306" s="99"/>
    </row>
    <row r="10307" spans="1:1" x14ac:dyDescent="0.2">
      <c r="A10307" s="99"/>
    </row>
    <row r="10308" spans="1:1" x14ac:dyDescent="0.2">
      <c r="A10308" s="99"/>
    </row>
    <row r="10309" spans="1:1" x14ac:dyDescent="0.2">
      <c r="A10309" s="99"/>
    </row>
    <row r="10310" spans="1:1" x14ac:dyDescent="0.2">
      <c r="A10310" s="99"/>
    </row>
    <row r="10311" spans="1:1" x14ac:dyDescent="0.2">
      <c r="A10311" s="99"/>
    </row>
    <row r="10312" spans="1:1" x14ac:dyDescent="0.2">
      <c r="A10312" s="99"/>
    </row>
    <row r="10313" spans="1:1" x14ac:dyDescent="0.2">
      <c r="A10313" s="99"/>
    </row>
    <row r="10314" spans="1:1" x14ac:dyDescent="0.2">
      <c r="A10314" s="99"/>
    </row>
    <row r="10315" spans="1:1" x14ac:dyDescent="0.2">
      <c r="A10315" s="99"/>
    </row>
    <row r="10316" spans="1:1" x14ac:dyDescent="0.2">
      <c r="A10316" s="99"/>
    </row>
    <row r="10317" spans="1:1" x14ac:dyDescent="0.2">
      <c r="A10317" s="99"/>
    </row>
    <row r="10318" spans="1:1" x14ac:dyDescent="0.2">
      <c r="A10318" s="99"/>
    </row>
    <row r="10319" spans="1:1" x14ac:dyDescent="0.2">
      <c r="A10319" s="99"/>
    </row>
    <row r="10320" spans="1:1" x14ac:dyDescent="0.2">
      <c r="A10320" s="99"/>
    </row>
    <row r="10321" spans="1:1" x14ac:dyDescent="0.2">
      <c r="A10321" s="99"/>
    </row>
    <row r="10322" spans="1:1" x14ac:dyDescent="0.2">
      <c r="A10322" s="99"/>
    </row>
    <row r="10323" spans="1:1" x14ac:dyDescent="0.2">
      <c r="A10323" s="99"/>
    </row>
    <row r="10324" spans="1:1" x14ac:dyDescent="0.2">
      <c r="A10324" s="99"/>
    </row>
    <row r="10325" spans="1:1" x14ac:dyDescent="0.2">
      <c r="A10325" s="99"/>
    </row>
    <row r="10326" spans="1:1" x14ac:dyDescent="0.2">
      <c r="A10326" s="99"/>
    </row>
    <row r="10327" spans="1:1" x14ac:dyDescent="0.2">
      <c r="A10327" s="99"/>
    </row>
    <row r="10328" spans="1:1" x14ac:dyDescent="0.2">
      <c r="A10328" s="99"/>
    </row>
    <row r="10329" spans="1:1" x14ac:dyDescent="0.2">
      <c r="A10329" s="99"/>
    </row>
    <row r="10330" spans="1:1" x14ac:dyDescent="0.2">
      <c r="A10330" s="99"/>
    </row>
    <row r="10331" spans="1:1" x14ac:dyDescent="0.2">
      <c r="A10331" s="99"/>
    </row>
    <row r="10332" spans="1:1" x14ac:dyDescent="0.2">
      <c r="A10332" s="99"/>
    </row>
    <row r="10333" spans="1:1" x14ac:dyDescent="0.2">
      <c r="A10333" s="99"/>
    </row>
    <row r="10334" spans="1:1" x14ac:dyDescent="0.2">
      <c r="A10334" s="99"/>
    </row>
    <row r="10335" spans="1:1" x14ac:dyDescent="0.2">
      <c r="A10335" s="99"/>
    </row>
    <row r="10336" spans="1:1" x14ac:dyDescent="0.2">
      <c r="A10336" s="99"/>
    </row>
    <row r="10337" spans="1:1" x14ac:dyDescent="0.2">
      <c r="A10337" s="99"/>
    </row>
    <row r="10338" spans="1:1" x14ac:dyDescent="0.2">
      <c r="A10338" s="99"/>
    </row>
    <row r="10339" spans="1:1" x14ac:dyDescent="0.2">
      <c r="A10339" s="99"/>
    </row>
    <row r="10340" spans="1:1" x14ac:dyDescent="0.2">
      <c r="A10340" s="99"/>
    </row>
    <row r="10341" spans="1:1" x14ac:dyDescent="0.2">
      <c r="A10341" s="99"/>
    </row>
    <row r="10342" spans="1:1" x14ac:dyDescent="0.2">
      <c r="A10342" s="99"/>
    </row>
    <row r="10343" spans="1:1" x14ac:dyDescent="0.2">
      <c r="A10343" s="99"/>
    </row>
    <row r="10344" spans="1:1" x14ac:dyDescent="0.2">
      <c r="A10344" s="99"/>
    </row>
    <row r="10345" spans="1:1" x14ac:dyDescent="0.2">
      <c r="A10345" s="99"/>
    </row>
    <row r="10346" spans="1:1" x14ac:dyDescent="0.2">
      <c r="A10346" s="99"/>
    </row>
    <row r="10347" spans="1:1" x14ac:dyDescent="0.2">
      <c r="A10347" s="99"/>
    </row>
    <row r="10348" spans="1:1" x14ac:dyDescent="0.2">
      <c r="A10348" s="99"/>
    </row>
    <row r="10349" spans="1:1" x14ac:dyDescent="0.2">
      <c r="A10349" s="99"/>
    </row>
    <row r="10350" spans="1:1" x14ac:dyDescent="0.2">
      <c r="A10350" s="99"/>
    </row>
    <row r="10351" spans="1:1" x14ac:dyDescent="0.2">
      <c r="A10351" s="99"/>
    </row>
    <row r="10352" spans="1:1" x14ac:dyDescent="0.2">
      <c r="A10352" s="99"/>
    </row>
    <row r="10353" spans="1:1" x14ac:dyDescent="0.2">
      <c r="A10353" s="99"/>
    </row>
    <row r="10354" spans="1:1" x14ac:dyDescent="0.2">
      <c r="A10354" s="99"/>
    </row>
    <row r="10355" spans="1:1" x14ac:dyDescent="0.2">
      <c r="A10355" s="99"/>
    </row>
    <row r="10356" spans="1:1" x14ac:dyDescent="0.2">
      <c r="A10356" s="99"/>
    </row>
    <row r="10357" spans="1:1" x14ac:dyDescent="0.2">
      <c r="A10357" s="99"/>
    </row>
    <row r="10358" spans="1:1" x14ac:dyDescent="0.2">
      <c r="A10358" s="99"/>
    </row>
    <row r="10359" spans="1:1" x14ac:dyDescent="0.2">
      <c r="A10359" s="99"/>
    </row>
    <row r="10360" spans="1:1" x14ac:dyDescent="0.2">
      <c r="A10360" s="99"/>
    </row>
    <row r="10361" spans="1:1" x14ac:dyDescent="0.2">
      <c r="A10361" s="99"/>
    </row>
    <row r="10362" spans="1:1" x14ac:dyDescent="0.2">
      <c r="A10362" s="99"/>
    </row>
    <row r="10363" spans="1:1" x14ac:dyDescent="0.2">
      <c r="A10363" s="99"/>
    </row>
    <row r="10364" spans="1:1" x14ac:dyDescent="0.2">
      <c r="A10364" s="99"/>
    </row>
    <row r="10365" spans="1:1" x14ac:dyDescent="0.2">
      <c r="A10365" s="99"/>
    </row>
    <row r="10366" spans="1:1" x14ac:dyDescent="0.2">
      <c r="A10366" s="99"/>
    </row>
    <row r="10367" spans="1:1" x14ac:dyDescent="0.2">
      <c r="A10367" s="99"/>
    </row>
    <row r="10368" spans="1:1" x14ac:dyDescent="0.2">
      <c r="A10368" s="99"/>
    </row>
    <row r="10369" spans="1:1" x14ac:dyDescent="0.2">
      <c r="A10369" s="99"/>
    </row>
    <row r="10370" spans="1:1" x14ac:dyDescent="0.2">
      <c r="A10370" s="99"/>
    </row>
    <row r="10371" spans="1:1" x14ac:dyDescent="0.2">
      <c r="A10371" s="99"/>
    </row>
    <row r="10372" spans="1:1" x14ac:dyDescent="0.2">
      <c r="A10372" s="99"/>
    </row>
    <row r="10373" spans="1:1" x14ac:dyDescent="0.2">
      <c r="A10373" s="99"/>
    </row>
    <row r="10374" spans="1:1" x14ac:dyDescent="0.2">
      <c r="A10374" s="99"/>
    </row>
    <row r="10375" spans="1:1" x14ac:dyDescent="0.2">
      <c r="A10375" s="99"/>
    </row>
    <row r="10376" spans="1:1" x14ac:dyDescent="0.2">
      <c r="A10376" s="99"/>
    </row>
    <row r="10377" spans="1:1" x14ac:dyDescent="0.2">
      <c r="A10377" s="99"/>
    </row>
    <row r="10378" spans="1:1" x14ac:dyDescent="0.2">
      <c r="A10378" s="99"/>
    </row>
    <row r="10379" spans="1:1" x14ac:dyDescent="0.2">
      <c r="A10379" s="99"/>
    </row>
    <row r="10380" spans="1:1" x14ac:dyDescent="0.2">
      <c r="A10380" s="99"/>
    </row>
    <row r="10381" spans="1:1" x14ac:dyDescent="0.2">
      <c r="A10381" s="99"/>
    </row>
    <row r="10382" spans="1:1" x14ac:dyDescent="0.2">
      <c r="A10382" s="99"/>
    </row>
    <row r="10383" spans="1:1" x14ac:dyDescent="0.2">
      <c r="A10383" s="99"/>
    </row>
    <row r="10384" spans="1:1" x14ac:dyDescent="0.2">
      <c r="A10384" s="99"/>
    </row>
    <row r="10385" spans="1:1" x14ac:dyDescent="0.2">
      <c r="A10385" s="99"/>
    </row>
    <row r="10386" spans="1:1" x14ac:dyDescent="0.2">
      <c r="A10386" s="99"/>
    </row>
    <row r="10387" spans="1:1" x14ac:dyDescent="0.2">
      <c r="A10387" s="99"/>
    </row>
    <row r="10388" spans="1:1" x14ac:dyDescent="0.2">
      <c r="A10388" s="99"/>
    </row>
    <row r="10389" spans="1:1" x14ac:dyDescent="0.2">
      <c r="A10389" s="99"/>
    </row>
    <row r="10390" spans="1:1" x14ac:dyDescent="0.2">
      <c r="A10390" s="99"/>
    </row>
    <row r="10391" spans="1:1" x14ac:dyDescent="0.2">
      <c r="A10391" s="99"/>
    </row>
    <row r="10392" spans="1:1" x14ac:dyDescent="0.2">
      <c r="A10392" s="99"/>
    </row>
    <row r="10393" spans="1:1" x14ac:dyDescent="0.2">
      <c r="A10393" s="99"/>
    </row>
    <row r="10394" spans="1:1" x14ac:dyDescent="0.2">
      <c r="A10394" s="99"/>
    </row>
    <row r="10395" spans="1:1" x14ac:dyDescent="0.2">
      <c r="A10395" s="99"/>
    </row>
    <row r="10396" spans="1:1" x14ac:dyDescent="0.2">
      <c r="A10396" s="99"/>
    </row>
    <row r="10397" spans="1:1" x14ac:dyDescent="0.2">
      <c r="A10397" s="99"/>
    </row>
    <row r="10398" spans="1:1" x14ac:dyDescent="0.2">
      <c r="A10398" s="99"/>
    </row>
    <row r="10399" spans="1:1" x14ac:dyDescent="0.2">
      <c r="A10399" s="99"/>
    </row>
    <row r="10400" spans="1:1" x14ac:dyDescent="0.2">
      <c r="A10400" s="99"/>
    </row>
    <row r="10401" spans="1:1" x14ac:dyDescent="0.2">
      <c r="A10401" s="99"/>
    </row>
    <row r="10402" spans="1:1" x14ac:dyDescent="0.2">
      <c r="A10402" s="99"/>
    </row>
    <row r="10403" spans="1:1" x14ac:dyDescent="0.2">
      <c r="A10403" s="99"/>
    </row>
    <row r="10404" spans="1:1" x14ac:dyDescent="0.2">
      <c r="A10404" s="99"/>
    </row>
    <row r="10405" spans="1:1" x14ac:dyDescent="0.2">
      <c r="A10405" s="99"/>
    </row>
    <row r="10406" spans="1:1" x14ac:dyDescent="0.2">
      <c r="A10406" s="99"/>
    </row>
    <row r="10407" spans="1:1" x14ac:dyDescent="0.2">
      <c r="A10407" s="99"/>
    </row>
    <row r="10408" spans="1:1" x14ac:dyDescent="0.2">
      <c r="A10408" s="99"/>
    </row>
    <row r="10409" spans="1:1" x14ac:dyDescent="0.2">
      <c r="A10409" s="99"/>
    </row>
    <row r="10410" spans="1:1" x14ac:dyDescent="0.2">
      <c r="A10410" s="99"/>
    </row>
    <row r="10411" spans="1:1" x14ac:dyDescent="0.2">
      <c r="A10411" s="99"/>
    </row>
    <row r="10412" spans="1:1" x14ac:dyDescent="0.2">
      <c r="A10412" s="99"/>
    </row>
    <row r="10413" spans="1:1" x14ac:dyDescent="0.2">
      <c r="A10413" s="99"/>
    </row>
    <row r="10414" spans="1:1" x14ac:dyDescent="0.2">
      <c r="A10414" s="99"/>
    </row>
    <row r="10415" spans="1:1" x14ac:dyDescent="0.2">
      <c r="A10415" s="99"/>
    </row>
    <row r="10416" spans="1:1" x14ac:dyDescent="0.2">
      <c r="A10416" s="99"/>
    </row>
    <row r="10417" spans="1:1" x14ac:dyDescent="0.2">
      <c r="A10417" s="99"/>
    </row>
    <row r="10418" spans="1:1" x14ac:dyDescent="0.2">
      <c r="A10418" s="99"/>
    </row>
    <row r="10419" spans="1:1" x14ac:dyDescent="0.2">
      <c r="A10419" s="99"/>
    </row>
    <row r="10420" spans="1:1" x14ac:dyDescent="0.2">
      <c r="A10420" s="99"/>
    </row>
    <row r="10421" spans="1:1" x14ac:dyDescent="0.2">
      <c r="A10421" s="99"/>
    </row>
    <row r="10422" spans="1:1" x14ac:dyDescent="0.2">
      <c r="A10422" s="99"/>
    </row>
    <row r="10423" spans="1:1" x14ac:dyDescent="0.2">
      <c r="A10423" s="99"/>
    </row>
    <row r="10424" spans="1:1" x14ac:dyDescent="0.2">
      <c r="A10424" s="99"/>
    </row>
    <row r="10425" spans="1:1" x14ac:dyDescent="0.2">
      <c r="A10425" s="99"/>
    </row>
    <row r="10426" spans="1:1" x14ac:dyDescent="0.2">
      <c r="A10426" s="99"/>
    </row>
    <row r="10427" spans="1:1" x14ac:dyDescent="0.2">
      <c r="A10427" s="99"/>
    </row>
    <row r="10428" spans="1:1" x14ac:dyDescent="0.2">
      <c r="A10428" s="99"/>
    </row>
    <row r="10429" spans="1:1" x14ac:dyDescent="0.2">
      <c r="A10429" s="99"/>
    </row>
    <row r="10430" spans="1:1" x14ac:dyDescent="0.2">
      <c r="A10430" s="99"/>
    </row>
    <row r="10431" spans="1:1" x14ac:dyDescent="0.2">
      <c r="A10431" s="99"/>
    </row>
    <row r="10432" spans="1:1" x14ac:dyDescent="0.2">
      <c r="A10432" s="99"/>
    </row>
    <row r="10433" spans="1:1" x14ac:dyDescent="0.2">
      <c r="A10433" s="99"/>
    </row>
    <row r="10434" spans="1:1" x14ac:dyDescent="0.2">
      <c r="A10434" s="99"/>
    </row>
    <row r="10435" spans="1:1" x14ac:dyDescent="0.2">
      <c r="A10435" s="99"/>
    </row>
    <row r="10436" spans="1:1" x14ac:dyDescent="0.2">
      <c r="A10436" s="99"/>
    </row>
    <row r="10437" spans="1:1" x14ac:dyDescent="0.2">
      <c r="A10437" s="99"/>
    </row>
    <row r="10438" spans="1:1" x14ac:dyDescent="0.2">
      <c r="A10438" s="99"/>
    </row>
    <row r="10439" spans="1:1" x14ac:dyDescent="0.2">
      <c r="A10439" s="99"/>
    </row>
    <row r="10440" spans="1:1" x14ac:dyDescent="0.2">
      <c r="A10440" s="99"/>
    </row>
    <row r="10441" spans="1:1" x14ac:dyDescent="0.2">
      <c r="A10441" s="99"/>
    </row>
    <row r="10442" spans="1:1" x14ac:dyDescent="0.2">
      <c r="A10442" s="99"/>
    </row>
    <row r="10443" spans="1:1" x14ac:dyDescent="0.2">
      <c r="A10443" s="99"/>
    </row>
    <row r="10444" spans="1:1" x14ac:dyDescent="0.2">
      <c r="A10444" s="99"/>
    </row>
    <row r="10445" spans="1:1" x14ac:dyDescent="0.2">
      <c r="A10445" s="99"/>
    </row>
    <row r="10446" spans="1:1" x14ac:dyDescent="0.2">
      <c r="A10446" s="99"/>
    </row>
    <row r="10447" spans="1:1" x14ac:dyDescent="0.2">
      <c r="A10447" s="99"/>
    </row>
    <row r="10448" spans="1:1" x14ac:dyDescent="0.2">
      <c r="A10448" s="99"/>
    </row>
    <row r="10449" spans="1:1" x14ac:dyDescent="0.2">
      <c r="A10449" s="99"/>
    </row>
    <row r="10450" spans="1:1" x14ac:dyDescent="0.2">
      <c r="A10450" s="99"/>
    </row>
    <row r="10451" spans="1:1" x14ac:dyDescent="0.2">
      <c r="A10451" s="99"/>
    </row>
    <row r="10452" spans="1:1" x14ac:dyDescent="0.2">
      <c r="A10452" s="99"/>
    </row>
    <row r="10453" spans="1:1" x14ac:dyDescent="0.2">
      <c r="A10453" s="99"/>
    </row>
    <row r="10454" spans="1:1" x14ac:dyDescent="0.2">
      <c r="A10454" s="99"/>
    </row>
    <row r="10455" spans="1:1" x14ac:dyDescent="0.2">
      <c r="A10455" s="99"/>
    </row>
    <row r="10456" spans="1:1" x14ac:dyDescent="0.2">
      <c r="A10456" s="99"/>
    </row>
    <row r="10457" spans="1:1" x14ac:dyDescent="0.2">
      <c r="A10457" s="99"/>
    </row>
    <row r="10458" spans="1:1" x14ac:dyDescent="0.2">
      <c r="A10458" s="99"/>
    </row>
    <row r="10459" spans="1:1" x14ac:dyDescent="0.2">
      <c r="A10459" s="99"/>
    </row>
    <row r="10460" spans="1:1" x14ac:dyDescent="0.2">
      <c r="A10460" s="99"/>
    </row>
    <row r="10461" spans="1:1" x14ac:dyDescent="0.2">
      <c r="A10461" s="99"/>
    </row>
    <row r="10462" spans="1:1" x14ac:dyDescent="0.2">
      <c r="A10462" s="99"/>
    </row>
    <row r="10463" spans="1:1" x14ac:dyDescent="0.2">
      <c r="A10463" s="99"/>
    </row>
    <row r="10464" spans="1:1" x14ac:dyDescent="0.2">
      <c r="A10464" s="99"/>
    </row>
    <row r="10465" spans="1:1" x14ac:dyDescent="0.2">
      <c r="A10465" s="99"/>
    </row>
    <row r="10466" spans="1:1" x14ac:dyDescent="0.2">
      <c r="A10466" s="99"/>
    </row>
    <row r="10467" spans="1:1" x14ac:dyDescent="0.2">
      <c r="A10467" s="99"/>
    </row>
    <row r="10468" spans="1:1" x14ac:dyDescent="0.2">
      <c r="A10468" s="99"/>
    </row>
    <row r="10469" spans="1:1" x14ac:dyDescent="0.2">
      <c r="A10469" s="99"/>
    </row>
    <row r="10470" spans="1:1" x14ac:dyDescent="0.2">
      <c r="A10470" s="99"/>
    </row>
    <row r="10471" spans="1:1" x14ac:dyDescent="0.2">
      <c r="A10471" s="99"/>
    </row>
    <row r="10472" spans="1:1" x14ac:dyDescent="0.2">
      <c r="A10472" s="99"/>
    </row>
    <row r="10473" spans="1:1" x14ac:dyDescent="0.2">
      <c r="A10473" s="99"/>
    </row>
    <row r="10474" spans="1:1" x14ac:dyDescent="0.2">
      <c r="A10474" s="99"/>
    </row>
    <row r="10475" spans="1:1" x14ac:dyDescent="0.2">
      <c r="A10475" s="99"/>
    </row>
    <row r="10476" spans="1:1" x14ac:dyDescent="0.2">
      <c r="A10476" s="99"/>
    </row>
    <row r="10477" spans="1:1" x14ac:dyDescent="0.2">
      <c r="A10477" s="99"/>
    </row>
    <row r="10478" spans="1:1" x14ac:dyDescent="0.2">
      <c r="A10478" s="99"/>
    </row>
    <row r="10479" spans="1:1" x14ac:dyDescent="0.2">
      <c r="A10479" s="99"/>
    </row>
    <row r="10480" spans="1:1" x14ac:dyDescent="0.2">
      <c r="A10480" s="99"/>
    </row>
    <row r="10481" spans="1:1" x14ac:dyDescent="0.2">
      <c r="A10481" s="99"/>
    </row>
    <row r="10482" spans="1:1" x14ac:dyDescent="0.2">
      <c r="A10482" s="99"/>
    </row>
    <row r="10483" spans="1:1" x14ac:dyDescent="0.2">
      <c r="A10483" s="99"/>
    </row>
    <row r="10484" spans="1:1" x14ac:dyDescent="0.2">
      <c r="A10484" s="99"/>
    </row>
    <row r="10485" spans="1:1" x14ac:dyDescent="0.2">
      <c r="A10485" s="99"/>
    </row>
    <row r="10486" spans="1:1" x14ac:dyDescent="0.2">
      <c r="A10486" s="99"/>
    </row>
    <row r="10487" spans="1:1" x14ac:dyDescent="0.2">
      <c r="A10487" s="99"/>
    </row>
    <row r="10488" spans="1:1" x14ac:dyDescent="0.2">
      <c r="A10488" s="99"/>
    </row>
    <row r="10489" spans="1:1" x14ac:dyDescent="0.2">
      <c r="A10489" s="99"/>
    </row>
    <row r="10490" spans="1:1" x14ac:dyDescent="0.2">
      <c r="A10490" s="99"/>
    </row>
    <row r="10491" spans="1:1" x14ac:dyDescent="0.2">
      <c r="A10491" s="99"/>
    </row>
    <row r="10492" spans="1:1" x14ac:dyDescent="0.2">
      <c r="A10492" s="99"/>
    </row>
    <row r="10493" spans="1:1" x14ac:dyDescent="0.2">
      <c r="A10493" s="99"/>
    </row>
    <row r="10494" spans="1:1" x14ac:dyDescent="0.2">
      <c r="A10494" s="99"/>
    </row>
    <row r="10495" spans="1:1" x14ac:dyDescent="0.2">
      <c r="A10495" s="99"/>
    </row>
    <row r="10496" spans="1:1" x14ac:dyDescent="0.2">
      <c r="A10496" s="99"/>
    </row>
    <row r="10497" spans="1:1" x14ac:dyDescent="0.2">
      <c r="A10497" s="99"/>
    </row>
    <row r="10498" spans="1:1" x14ac:dyDescent="0.2">
      <c r="A10498" s="99"/>
    </row>
    <row r="10499" spans="1:1" x14ac:dyDescent="0.2">
      <c r="A10499" s="99"/>
    </row>
    <row r="10500" spans="1:1" x14ac:dyDescent="0.2">
      <c r="A10500" s="99"/>
    </row>
    <row r="10501" spans="1:1" x14ac:dyDescent="0.2">
      <c r="A10501" s="99"/>
    </row>
    <row r="10502" spans="1:1" x14ac:dyDescent="0.2">
      <c r="A10502" s="99"/>
    </row>
    <row r="10503" spans="1:1" x14ac:dyDescent="0.2">
      <c r="A10503" s="99"/>
    </row>
    <row r="10504" spans="1:1" x14ac:dyDescent="0.2">
      <c r="A10504" s="99"/>
    </row>
    <row r="10505" spans="1:1" x14ac:dyDescent="0.2">
      <c r="A10505" s="99"/>
    </row>
    <row r="10506" spans="1:1" x14ac:dyDescent="0.2">
      <c r="A10506" s="99"/>
    </row>
    <row r="10507" spans="1:1" x14ac:dyDescent="0.2">
      <c r="A10507" s="99"/>
    </row>
    <row r="10508" spans="1:1" x14ac:dyDescent="0.2">
      <c r="A10508" s="99"/>
    </row>
    <row r="10509" spans="1:1" x14ac:dyDescent="0.2">
      <c r="A10509" s="99"/>
    </row>
    <row r="10510" spans="1:1" x14ac:dyDescent="0.2">
      <c r="A10510" s="99"/>
    </row>
    <row r="10511" spans="1:1" x14ac:dyDescent="0.2">
      <c r="A10511" s="99"/>
    </row>
    <row r="10512" spans="1:1" x14ac:dyDescent="0.2">
      <c r="A10512" s="99"/>
    </row>
    <row r="10513" spans="1:1" x14ac:dyDescent="0.2">
      <c r="A10513" s="99"/>
    </row>
    <row r="10514" spans="1:1" x14ac:dyDescent="0.2">
      <c r="A10514" s="99"/>
    </row>
    <row r="10515" spans="1:1" x14ac:dyDescent="0.2">
      <c r="A10515" s="99"/>
    </row>
    <row r="10516" spans="1:1" x14ac:dyDescent="0.2">
      <c r="A10516" s="99"/>
    </row>
    <row r="10517" spans="1:1" x14ac:dyDescent="0.2">
      <c r="A10517" s="99"/>
    </row>
    <row r="10518" spans="1:1" x14ac:dyDescent="0.2">
      <c r="A10518" s="99"/>
    </row>
    <row r="10519" spans="1:1" x14ac:dyDescent="0.2">
      <c r="A10519" s="99"/>
    </row>
    <row r="10520" spans="1:1" x14ac:dyDescent="0.2">
      <c r="A10520" s="99"/>
    </row>
    <row r="10521" spans="1:1" x14ac:dyDescent="0.2">
      <c r="A10521" s="99"/>
    </row>
    <row r="10522" spans="1:1" x14ac:dyDescent="0.2">
      <c r="A10522" s="99"/>
    </row>
    <row r="10523" spans="1:1" x14ac:dyDescent="0.2">
      <c r="A10523" s="99"/>
    </row>
    <row r="10524" spans="1:1" x14ac:dyDescent="0.2">
      <c r="A10524" s="99"/>
    </row>
    <row r="10525" spans="1:1" x14ac:dyDescent="0.2">
      <c r="A10525" s="99"/>
    </row>
    <row r="10526" spans="1:1" x14ac:dyDescent="0.2">
      <c r="A10526" s="99"/>
    </row>
    <row r="10527" spans="1:1" x14ac:dyDescent="0.2">
      <c r="A10527" s="99"/>
    </row>
    <row r="10528" spans="1:1" x14ac:dyDescent="0.2">
      <c r="A10528" s="99"/>
    </row>
    <row r="10529" spans="1:1" x14ac:dyDescent="0.2">
      <c r="A10529" s="99"/>
    </row>
    <row r="10530" spans="1:1" x14ac:dyDescent="0.2">
      <c r="A10530" s="99"/>
    </row>
    <row r="10531" spans="1:1" x14ac:dyDescent="0.2">
      <c r="A10531" s="99"/>
    </row>
    <row r="10532" spans="1:1" x14ac:dyDescent="0.2">
      <c r="A10532" s="99"/>
    </row>
    <row r="10533" spans="1:1" x14ac:dyDescent="0.2">
      <c r="A10533" s="99"/>
    </row>
    <row r="10534" spans="1:1" x14ac:dyDescent="0.2">
      <c r="A10534" s="99"/>
    </row>
    <row r="10535" spans="1:1" x14ac:dyDescent="0.2">
      <c r="A10535" s="99"/>
    </row>
    <row r="10536" spans="1:1" x14ac:dyDescent="0.2">
      <c r="A10536" s="99"/>
    </row>
    <row r="10537" spans="1:1" x14ac:dyDescent="0.2">
      <c r="A10537" s="99"/>
    </row>
    <row r="10538" spans="1:1" x14ac:dyDescent="0.2">
      <c r="A10538" s="99"/>
    </row>
    <row r="10539" spans="1:1" x14ac:dyDescent="0.2">
      <c r="A10539" s="99"/>
    </row>
    <row r="10540" spans="1:1" x14ac:dyDescent="0.2">
      <c r="A10540" s="99"/>
    </row>
    <row r="10541" spans="1:1" x14ac:dyDescent="0.2">
      <c r="A10541" s="99"/>
    </row>
    <row r="10542" spans="1:1" x14ac:dyDescent="0.2">
      <c r="A10542" s="99"/>
    </row>
    <row r="10543" spans="1:1" x14ac:dyDescent="0.2">
      <c r="A10543" s="99"/>
    </row>
    <row r="10544" spans="1:1" x14ac:dyDescent="0.2">
      <c r="A10544" s="99"/>
    </row>
    <row r="10545" spans="1:1" x14ac:dyDescent="0.2">
      <c r="A10545" s="99"/>
    </row>
    <row r="10546" spans="1:1" x14ac:dyDescent="0.2">
      <c r="A10546" s="99"/>
    </row>
    <row r="10547" spans="1:1" x14ac:dyDescent="0.2">
      <c r="A10547" s="99"/>
    </row>
    <row r="10548" spans="1:1" x14ac:dyDescent="0.2">
      <c r="A10548" s="99"/>
    </row>
    <row r="10549" spans="1:1" x14ac:dyDescent="0.2">
      <c r="A10549" s="99"/>
    </row>
    <row r="10550" spans="1:1" x14ac:dyDescent="0.2">
      <c r="A10550" s="99"/>
    </row>
    <row r="10551" spans="1:1" x14ac:dyDescent="0.2">
      <c r="A10551" s="99"/>
    </row>
    <row r="10552" spans="1:1" x14ac:dyDescent="0.2">
      <c r="A10552" s="99"/>
    </row>
    <row r="10553" spans="1:1" x14ac:dyDescent="0.2">
      <c r="A10553" s="99"/>
    </row>
    <row r="10554" spans="1:1" x14ac:dyDescent="0.2">
      <c r="A10554" s="99"/>
    </row>
    <row r="10555" spans="1:1" x14ac:dyDescent="0.2">
      <c r="A10555" s="99"/>
    </row>
    <row r="10556" spans="1:1" x14ac:dyDescent="0.2">
      <c r="A10556" s="99"/>
    </row>
    <row r="10557" spans="1:1" x14ac:dyDescent="0.2">
      <c r="A10557" s="99"/>
    </row>
    <row r="10558" spans="1:1" x14ac:dyDescent="0.2">
      <c r="A10558" s="99"/>
    </row>
    <row r="10559" spans="1:1" x14ac:dyDescent="0.2">
      <c r="A10559" s="99"/>
    </row>
    <row r="10560" spans="1:1" x14ac:dyDescent="0.2">
      <c r="A10560" s="99"/>
    </row>
    <row r="10561" spans="1:1" x14ac:dyDescent="0.2">
      <c r="A10561" s="99"/>
    </row>
    <row r="10562" spans="1:1" x14ac:dyDescent="0.2">
      <c r="A10562" s="99"/>
    </row>
    <row r="10563" spans="1:1" x14ac:dyDescent="0.2">
      <c r="A10563" s="99"/>
    </row>
    <row r="10564" spans="1:1" x14ac:dyDescent="0.2">
      <c r="A10564" s="99"/>
    </row>
    <row r="10565" spans="1:1" x14ac:dyDescent="0.2">
      <c r="A10565" s="99"/>
    </row>
    <row r="10566" spans="1:1" x14ac:dyDescent="0.2">
      <c r="A10566" s="99"/>
    </row>
    <row r="10567" spans="1:1" x14ac:dyDescent="0.2">
      <c r="A10567" s="99"/>
    </row>
    <row r="10568" spans="1:1" x14ac:dyDescent="0.2">
      <c r="A10568" s="99"/>
    </row>
    <row r="10569" spans="1:1" x14ac:dyDescent="0.2">
      <c r="A10569" s="99"/>
    </row>
    <row r="10570" spans="1:1" x14ac:dyDescent="0.2">
      <c r="A10570" s="99"/>
    </row>
    <row r="10571" spans="1:1" x14ac:dyDescent="0.2">
      <c r="A10571" s="99"/>
    </row>
    <row r="10572" spans="1:1" x14ac:dyDescent="0.2">
      <c r="A10572" s="99"/>
    </row>
    <row r="10573" spans="1:1" x14ac:dyDescent="0.2">
      <c r="A10573" s="99"/>
    </row>
    <row r="10574" spans="1:1" x14ac:dyDescent="0.2">
      <c r="A10574" s="99"/>
    </row>
    <row r="10575" spans="1:1" x14ac:dyDescent="0.2">
      <c r="A10575" s="99"/>
    </row>
    <row r="10576" spans="1:1" x14ac:dyDescent="0.2">
      <c r="A10576" s="99"/>
    </row>
    <row r="10577" spans="1:1" x14ac:dyDescent="0.2">
      <c r="A10577" s="99"/>
    </row>
    <row r="10578" spans="1:1" x14ac:dyDescent="0.2">
      <c r="A10578" s="99"/>
    </row>
    <row r="10579" spans="1:1" x14ac:dyDescent="0.2">
      <c r="A10579" s="99"/>
    </row>
    <row r="10580" spans="1:1" x14ac:dyDescent="0.2">
      <c r="A10580" s="99"/>
    </row>
    <row r="10581" spans="1:1" x14ac:dyDescent="0.2">
      <c r="A10581" s="99"/>
    </row>
    <row r="10582" spans="1:1" x14ac:dyDescent="0.2">
      <c r="A10582" s="99"/>
    </row>
    <row r="10583" spans="1:1" x14ac:dyDescent="0.2">
      <c r="A10583" s="99"/>
    </row>
    <row r="10584" spans="1:1" x14ac:dyDescent="0.2">
      <c r="A10584" s="99"/>
    </row>
    <row r="10585" spans="1:1" x14ac:dyDescent="0.2">
      <c r="A10585" s="99"/>
    </row>
    <row r="10586" spans="1:1" x14ac:dyDescent="0.2">
      <c r="A10586" s="99"/>
    </row>
    <row r="10587" spans="1:1" x14ac:dyDescent="0.2">
      <c r="A10587" s="99"/>
    </row>
    <row r="10588" spans="1:1" x14ac:dyDescent="0.2">
      <c r="A10588" s="99"/>
    </row>
    <row r="10589" spans="1:1" x14ac:dyDescent="0.2">
      <c r="A10589" s="99"/>
    </row>
    <row r="10590" spans="1:1" x14ac:dyDescent="0.2">
      <c r="A10590" s="99"/>
    </row>
    <row r="10591" spans="1:1" x14ac:dyDescent="0.2">
      <c r="A10591" s="99"/>
    </row>
    <row r="10592" spans="1:1" x14ac:dyDescent="0.2">
      <c r="A10592" s="99"/>
    </row>
    <row r="10593" spans="1:1" x14ac:dyDescent="0.2">
      <c r="A10593" s="99"/>
    </row>
    <row r="10594" spans="1:1" x14ac:dyDescent="0.2">
      <c r="A10594" s="99"/>
    </row>
    <row r="10595" spans="1:1" x14ac:dyDescent="0.2">
      <c r="A10595" s="99"/>
    </row>
    <row r="10596" spans="1:1" x14ac:dyDescent="0.2">
      <c r="A10596" s="99"/>
    </row>
    <row r="10597" spans="1:1" x14ac:dyDescent="0.2">
      <c r="A10597" s="99"/>
    </row>
    <row r="10598" spans="1:1" x14ac:dyDescent="0.2">
      <c r="A10598" s="99"/>
    </row>
    <row r="10599" spans="1:1" x14ac:dyDescent="0.2">
      <c r="A10599" s="99"/>
    </row>
    <row r="10600" spans="1:1" x14ac:dyDescent="0.2">
      <c r="A10600" s="99"/>
    </row>
    <row r="10601" spans="1:1" x14ac:dyDescent="0.2">
      <c r="A10601" s="99"/>
    </row>
    <row r="10602" spans="1:1" x14ac:dyDescent="0.2">
      <c r="A10602" s="99"/>
    </row>
    <row r="10603" spans="1:1" x14ac:dyDescent="0.2">
      <c r="A10603" s="99"/>
    </row>
    <row r="10604" spans="1:1" x14ac:dyDescent="0.2">
      <c r="A10604" s="99"/>
    </row>
    <row r="10605" spans="1:1" x14ac:dyDescent="0.2">
      <c r="A10605" s="99"/>
    </row>
    <row r="10606" spans="1:1" x14ac:dyDescent="0.2">
      <c r="A10606" s="99"/>
    </row>
    <row r="10607" spans="1:1" x14ac:dyDescent="0.2">
      <c r="A10607" s="99"/>
    </row>
    <row r="10608" spans="1:1" x14ac:dyDescent="0.2">
      <c r="A10608" s="99"/>
    </row>
    <row r="10609" spans="1:1" x14ac:dyDescent="0.2">
      <c r="A10609" s="99"/>
    </row>
    <row r="10610" spans="1:1" x14ac:dyDescent="0.2">
      <c r="A10610" s="99"/>
    </row>
    <row r="10611" spans="1:1" x14ac:dyDescent="0.2">
      <c r="A10611" s="99"/>
    </row>
    <row r="10612" spans="1:1" x14ac:dyDescent="0.2">
      <c r="A10612" s="99"/>
    </row>
    <row r="10613" spans="1:1" x14ac:dyDescent="0.2">
      <c r="A10613" s="99"/>
    </row>
    <row r="10614" spans="1:1" x14ac:dyDescent="0.2">
      <c r="A10614" s="99"/>
    </row>
    <row r="10615" spans="1:1" x14ac:dyDescent="0.2">
      <c r="A10615" s="99"/>
    </row>
    <row r="10616" spans="1:1" x14ac:dyDescent="0.2">
      <c r="A10616" s="99"/>
    </row>
    <row r="10617" spans="1:1" x14ac:dyDescent="0.2">
      <c r="A10617" s="99"/>
    </row>
    <row r="10618" spans="1:1" x14ac:dyDescent="0.2">
      <c r="A10618" s="99"/>
    </row>
    <row r="10619" spans="1:1" x14ac:dyDescent="0.2">
      <c r="A10619" s="99"/>
    </row>
    <row r="10620" spans="1:1" x14ac:dyDescent="0.2">
      <c r="A10620" s="99"/>
    </row>
    <row r="10621" spans="1:1" x14ac:dyDescent="0.2">
      <c r="A10621" s="99"/>
    </row>
    <row r="10622" spans="1:1" x14ac:dyDescent="0.2">
      <c r="A10622" s="99"/>
    </row>
    <row r="10623" spans="1:1" x14ac:dyDescent="0.2">
      <c r="A10623" s="99"/>
    </row>
    <row r="10624" spans="1:1" x14ac:dyDescent="0.2">
      <c r="A10624" s="99"/>
    </row>
    <row r="10625" spans="1:1" x14ac:dyDescent="0.2">
      <c r="A10625" s="99"/>
    </row>
    <row r="10626" spans="1:1" x14ac:dyDescent="0.2">
      <c r="A10626" s="99"/>
    </row>
    <row r="10627" spans="1:1" x14ac:dyDescent="0.2">
      <c r="A10627" s="99"/>
    </row>
    <row r="10628" spans="1:1" x14ac:dyDescent="0.2">
      <c r="A10628" s="99"/>
    </row>
    <row r="10629" spans="1:1" x14ac:dyDescent="0.2">
      <c r="A10629" s="99"/>
    </row>
    <row r="10630" spans="1:1" x14ac:dyDescent="0.2">
      <c r="A10630" s="99"/>
    </row>
    <row r="10631" spans="1:1" x14ac:dyDescent="0.2">
      <c r="A10631" s="99"/>
    </row>
    <row r="10632" spans="1:1" x14ac:dyDescent="0.2">
      <c r="A10632" s="99"/>
    </row>
    <row r="10633" spans="1:1" x14ac:dyDescent="0.2">
      <c r="A10633" s="99"/>
    </row>
    <row r="10634" spans="1:1" x14ac:dyDescent="0.2">
      <c r="A10634" s="99"/>
    </row>
    <row r="10635" spans="1:1" x14ac:dyDescent="0.2">
      <c r="A10635" s="99"/>
    </row>
    <row r="10636" spans="1:1" x14ac:dyDescent="0.2">
      <c r="A10636" s="99"/>
    </row>
    <row r="10637" spans="1:1" x14ac:dyDescent="0.2">
      <c r="A10637" s="99"/>
    </row>
    <row r="10638" spans="1:1" x14ac:dyDescent="0.2">
      <c r="A10638" s="99"/>
    </row>
    <row r="10639" spans="1:1" x14ac:dyDescent="0.2">
      <c r="A10639" s="99"/>
    </row>
    <row r="10640" spans="1:1" x14ac:dyDescent="0.2">
      <c r="A10640" s="99"/>
    </row>
    <row r="10641" spans="1:1" x14ac:dyDescent="0.2">
      <c r="A10641" s="99"/>
    </row>
    <row r="10642" spans="1:1" x14ac:dyDescent="0.2">
      <c r="A10642" s="99"/>
    </row>
    <row r="10643" spans="1:1" x14ac:dyDescent="0.2">
      <c r="A10643" s="99"/>
    </row>
    <row r="10644" spans="1:1" x14ac:dyDescent="0.2">
      <c r="A10644" s="99"/>
    </row>
    <row r="10645" spans="1:1" x14ac:dyDescent="0.2">
      <c r="A10645" s="99"/>
    </row>
    <row r="10646" spans="1:1" x14ac:dyDescent="0.2">
      <c r="A10646" s="99"/>
    </row>
    <row r="10647" spans="1:1" x14ac:dyDescent="0.2">
      <c r="A10647" s="99"/>
    </row>
    <row r="10648" spans="1:1" x14ac:dyDescent="0.2">
      <c r="A10648" s="99"/>
    </row>
    <row r="10649" spans="1:1" x14ac:dyDescent="0.2">
      <c r="A10649" s="99"/>
    </row>
    <row r="10650" spans="1:1" x14ac:dyDescent="0.2">
      <c r="A10650" s="99"/>
    </row>
    <row r="10651" spans="1:1" x14ac:dyDescent="0.2">
      <c r="A10651" s="99"/>
    </row>
    <row r="10652" spans="1:1" x14ac:dyDescent="0.2">
      <c r="A10652" s="99"/>
    </row>
    <row r="10653" spans="1:1" x14ac:dyDescent="0.2">
      <c r="A10653" s="99"/>
    </row>
    <row r="10654" spans="1:1" x14ac:dyDescent="0.2">
      <c r="A10654" s="99"/>
    </row>
    <row r="10655" spans="1:1" x14ac:dyDescent="0.2">
      <c r="A10655" s="99"/>
    </row>
    <row r="10656" spans="1:1" x14ac:dyDescent="0.2">
      <c r="A10656" s="99"/>
    </row>
    <row r="10657" spans="1:1" x14ac:dyDescent="0.2">
      <c r="A10657" s="99"/>
    </row>
    <row r="10658" spans="1:1" x14ac:dyDescent="0.2">
      <c r="A10658" s="99"/>
    </row>
    <row r="10659" spans="1:1" x14ac:dyDescent="0.2">
      <c r="A10659" s="99"/>
    </row>
    <row r="10660" spans="1:1" x14ac:dyDescent="0.2">
      <c r="A10660" s="99"/>
    </row>
    <row r="10661" spans="1:1" x14ac:dyDescent="0.2">
      <c r="A10661" s="99"/>
    </row>
    <row r="10662" spans="1:1" x14ac:dyDescent="0.2">
      <c r="A10662" s="99"/>
    </row>
    <row r="10663" spans="1:1" x14ac:dyDescent="0.2">
      <c r="A10663" s="99"/>
    </row>
    <row r="10664" spans="1:1" x14ac:dyDescent="0.2">
      <c r="A10664" s="99"/>
    </row>
    <row r="10665" spans="1:1" x14ac:dyDescent="0.2">
      <c r="A10665" s="99"/>
    </row>
    <row r="10666" spans="1:1" x14ac:dyDescent="0.2">
      <c r="A10666" s="99"/>
    </row>
    <row r="10667" spans="1:1" x14ac:dyDescent="0.2">
      <c r="A10667" s="99"/>
    </row>
    <row r="10668" spans="1:1" x14ac:dyDescent="0.2">
      <c r="A10668" s="99"/>
    </row>
    <row r="10669" spans="1:1" x14ac:dyDescent="0.2">
      <c r="A10669" s="99"/>
    </row>
    <row r="10670" spans="1:1" x14ac:dyDescent="0.2">
      <c r="A10670" s="99"/>
    </row>
    <row r="10671" spans="1:1" x14ac:dyDescent="0.2">
      <c r="A10671" s="99"/>
    </row>
    <row r="10672" spans="1:1" x14ac:dyDescent="0.2">
      <c r="A10672" s="99"/>
    </row>
    <row r="10673" spans="1:1" x14ac:dyDescent="0.2">
      <c r="A10673" s="99"/>
    </row>
    <row r="10674" spans="1:1" x14ac:dyDescent="0.2">
      <c r="A10674" s="99"/>
    </row>
    <row r="10675" spans="1:1" x14ac:dyDescent="0.2">
      <c r="A10675" s="99"/>
    </row>
    <row r="10676" spans="1:1" x14ac:dyDescent="0.2">
      <c r="A10676" s="99"/>
    </row>
    <row r="10677" spans="1:1" x14ac:dyDescent="0.2">
      <c r="A10677" s="99"/>
    </row>
    <row r="10678" spans="1:1" x14ac:dyDescent="0.2">
      <c r="A10678" s="99"/>
    </row>
    <row r="10679" spans="1:1" x14ac:dyDescent="0.2">
      <c r="A10679" s="99"/>
    </row>
    <row r="10680" spans="1:1" x14ac:dyDescent="0.2">
      <c r="A10680" s="99"/>
    </row>
    <row r="10681" spans="1:1" x14ac:dyDescent="0.2">
      <c r="A10681" s="99"/>
    </row>
    <row r="10682" spans="1:1" x14ac:dyDescent="0.2">
      <c r="A10682" s="99"/>
    </row>
    <row r="10683" spans="1:1" x14ac:dyDescent="0.2">
      <c r="A10683" s="99"/>
    </row>
    <row r="10684" spans="1:1" x14ac:dyDescent="0.2">
      <c r="A10684" s="99"/>
    </row>
    <row r="10685" spans="1:1" x14ac:dyDescent="0.2">
      <c r="A10685" s="99"/>
    </row>
    <row r="10686" spans="1:1" x14ac:dyDescent="0.2">
      <c r="A10686" s="99"/>
    </row>
    <row r="10687" spans="1:1" x14ac:dyDescent="0.2">
      <c r="A10687" s="99"/>
    </row>
    <row r="10688" spans="1:1" x14ac:dyDescent="0.2">
      <c r="A10688" s="99"/>
    </row>
    <row r="10689" spans="1:1" x14ac:dyDescent="0.2">
      <c r="A10689" s="99"/>
    </row>
    <row r="10690" spans="1:1" x14ac:dyDescent="0.2">
      <c r="A10690" s="99"/>
    </row>
    <row r="10691" spans="1:1" x14ac:dyDescent="0.2">
      <c r="A10691" s="99"/>
    </row>
    <row r="10692" spans="1:1" x14ac:dyDescent="0.2">
      <c r="A10692" s="99"/>
    </row>
    <row r="10693" spans="1:1" x14ac:dyDescent="0.2">
      <c r="A10693" s="99"/>
    </row>
    <row r="10694" spans="1:1" x14ac:dyDescent="0.2">
      <c r="A10694" s="99"/>
    </row>
    <row r="10695" spans="1:1" x14ac:dyDescent="0.2">
      <c r="A10695" s="99"/>
    </row>
    <row r="10696" spans="1:1" x14ac:dyDescent="0.2">
      <c r="A10696" s="99"/>
    </row>
    <row r="10697" spans="1:1" x14ac:dyDescent="0.2">
      <c r="A10697" s="99"/>
    </row>
    <row r="10698" spans="1:1" x14ac:dyDescent="0.2">
      <c r="A10698" s="99"/>
    </row>
    <row r="10699" spans="1:1" x14ac:dyDescent="0.2">
      <c r="A10699" s="99"/>
    </row>
    <row r="10700" spans="1:1" x14ac:dyDescent="0.2">
      <c r="A10700" s="99"/>
    </row>
    <row r="10701" spans="1:1" x14ac:dyDescent="0.2">
      <c r="A10701" s="99"/>
    </row>
    <row r="10702" spans="1:1" x14ac:dyDescent="0.2">
      <c r="A10702" s="99"/>
    </row>
    <row r="10703" spans="1:1" x14ac:dyDescent="0.2">
      <c r="A10703" s="99"/>
    </row>
    <row r="10704" spans="1:1" x14ac:dyDescent="0.2">
      <c r="A10704" s="99"/>
    </row>
    <row r="10705" spans="1:1" x14ac:dyDescent="0.2">
      <c r="A10705" s="99"/>
    </row>
    <row r="10706" spans="1:1" x14ac:dyDescent="0.2">
      <c r="A10706" s="99"/>
    </row>
    <row r="10707" spans="1:1" x14ac:dyDescent="0.2">
      <c r="A10707" s="99"/>
    </row>
    <row r="10708" spans="1:1" x14ac:dyDescent="0.2">
      <c r="A10708" s="99"/>
    </row>
    <row r="10709" spans="1:1" x14ac:dyDescent="0.2">
      <c r="A10709" s="99"/>
    </row>
    <row r="10710" spans="1:1" x14ac:dyDescent="0.2">
      <c r="A10710" s="99"/>
    </row>
    <row r="10711" spans="1:1" x14ac:dyDescent="0.2">
      <c r="A10711" s="99"/>
    </row>
    <row r="10712" spans="1:1" x14ac:dyDescent="0.2">
      <c r="A10712" s="99"/>
    </row>
    <row r="10713" spans="1:1" x14ac:dyDescent="0.2">
      <c r="A10713" s="99"/>
    </row>
    <row r="10714" spans="1:1" x14ac:dyDescent="0.2">
      <c r="A10714" s="99"/>
    </row>
    <row r="10715" spans="1:1" x14ac:dyDescent="0.2">
      <c r="A10715" s="99"/>
    </row>
    <row r="10716" spans="1:1" x14ac:dyDescent="0.2">
      <c r="A10716" s="99"/>
    </row>
    <row r="10717" spans="1:1" x14ac:dyDescent="0.2">
      <c r="A10717" s="99"/>
    </row>
    <row r="10718" spans="1:1" x14ac:dyDescent="0.2">
      <c r="A10718" s="99"/>
    </row>
    <row r="10719" spans="1:1" x14ac:dyDescent="0.2">
      <c r="A10719" s="99"/>
    </row>
    <row r="10720" spans="1:1" x14ac:dyDescent="0.2">
      <c r="A10720" s="99"/>
    </row>
    <row r="10721" spans="1:1" x14ac:dyDescent="0.2">
      <c r="A10721" s="99"/>
    </row>
    <row r="10722" spans="1:1" x14ac:dyDescent="0.2">
      <c r="A10722" s="99"/>
    </row>
    <row r="10723" spans="1:1" x14ac:dyDescent="0.2">
      <c r="A10723" s="99"/>
    </row>
    <row r="10724" spans="1:1" x14ac:dyDescent="0.2">
      <c r="A10724" s="99"/>
    </row>
    <row r="10725" spans="1:1" x14ac:dyDescent="0.2">
      <c r="A10725" s="99"/>
    </row>
    <row r="10726" spans="1:1" x14ac:dyDescent="0.2">
      <c r="A10726" s="99"/>
    </row>
    <row r="10727" spans="1:1" x14ac:dyDescent="0.2">
      <c r="A10727" s="99"/>
    </row>
    <row r="10728" spans="1:1" x14ac:dyDescent="0.2">
      <c r="A10728" s="99"/>
    </row>
    <row r="10729" spans="1:1" x14ac:dyDescent="0.2">
      <c r="A10729" s="99"/>
    </row>
    <row r="10730" spans="1:1" x14ac:dyDescent="0.2">
      <c r="A10730" s="99"/>
    </row>
    <row r="10731" spans="1:1" x14ac:dyDescent="0.2">
      <c r="A10731" s="99"/>
    </row>
    <row r="10732" spans="1:1" x14ac:dyDescent="0.2">
      <c r="A10732" s="99"/>
    </row>
    <row r="10733" spans="1:1" x14ac:dyDescent="0.2">
      <c r="A10733" s="99"/>
    </row>
    <row r="10734" spans="1:1" x14ac:dyDescent="0.2">
      <c r="A10734" s="99"/>
    </row>
    <row r="10735" spans="1:1" x14ac:dyDescent="0.2">
      <c r="A10735" s="99"/>
    </row>
    <row r="10736" spans="1:1" x14ac:dyDescent="0.2">
      <c r="A10736" s="99"/>
    </row>
    <row r="10737" spans="1:1" x14ac:dyDescent="0.2">
      <c r="A10737" s="99"/>
    </row>
    <row r="10738" spans="1:1" x14ac:dyDescent="0.2">
      <c r="A10738" s="99"/>
    </row>
    <row r="10739" spans="1:1" x14ac:dyDescent="0.2">
      <c r="A10739" s="99"/>
    </row>
    <row r="10740" spans="1:1" x14ac:dyDescent="0.2">
      <c r="A10740" s="99"/>
    </row>
    <row r="10741" spans="1:1" x14ac:dyDescent="0.2">
      <c r="A10741" s="99"/>
    </row>
    <row r="10742" spans="1:1" x14ac:dyDescent="0.2">
      <c r="A10742" s="99"/>
    </row>
    <row r="10743" spans="1:1" x14ac:dyDescent="0.2">
      <c r="A10743" s="99"/>
    </row>
    <row r="10744" spans="1:1" x14ac:dyDescent="0.2">
      <c r="A10744" s="99"/>
    </row>
    <row r="10745" spans="1:1" x14ac:dyDescent="0.2">
      <c r="A10745" s="99"/>
    </row>
    <row r="10746" spans="1:1" x14ac:dyDescent="0.2">
      <c r="A10746" s="99"/>
    </row>
    <row r="10747" spans="1:1" x14ac:dyDescent="0.2">
      <c r="A10747" s="99"/>
    </row>
    <row r="10748" spans="1:1" x14ac:dyDescent="0.2">
      <c r="A10748" s="99"/>
    </row>
    <row r="10749" spans="1:1" x14ac:dyDescent="0.2">
      <c r="A10749" s="99"/>
    </row>
    <row r="10750" spans="1:1" x14ac:dyDescent="0.2">
      <c r="A10750" s="99"/>
    </row>
    <row r="10751" spans="1:1" x14ac:dyDescent="0.2">
      <c r="A10751" s="99"/>
    </row>
    <row r="10752" spans="1:1" x14ac:dyDescent="0.2">
      <c r="A10752" s="99"/>
    </row>
    <row r="10753" spans="1:1" x14ac:dyDescent="0.2">
      <c r="A10753" s="99"/>
    </row>
    <row r="10754" spans="1:1" x14ac:dyDescent="0.2">
      <c r="A10754" s="99"/>
    </row>
    <row r="10755" spans="1:1" x14ac:dyDescent="0.2">
      <c r="A10755" s="99"/>
    </row>
    <row r="10756" spans="1:1" x14ac:dyDescent="0.2">
      <c r="A10756" s="99"/>
    </row>
    <row r="10757" spans="1:1" x14ac:dyDescent="0.2">
      <c r="A10757" s="99"/>
    </row>
    <row r="10758" spans="1:1" x14ac:dyDescent="0.2">
      <c r="A10758" s="99"/>
    </row>
    <row r="10759" spans="1:1" x14ac:dyDescent="0.2">
      <c r="A10759" s="99"/>
    </row>
    <row r="10760" spans="1:1" x14ac:dyDescent="0.2">
      <c r="A10760" s="99"/>
    </row>
    <row r="10761" spans="1:1" x14ac:dyDescent="0.2">
      <c r="A10761" s="99"/>
    </row>
    <row r="10762" spans="1:1" x14ac:dyDescent="0.2">
      <c r="A10762" s="99"/>
    </row>
    <row r="10763" spans="1:1" x14ac:dyDescent="0.2">
      <c r="A10763" s="99"/>
    </row>
    <row r="10764" spans="1:1" x14ac:dyDescent="0.2">
      <c r="A10764" s="99"/>
    </row>
    <row r="10765" spans="1:1" x14ac:dyDescent="0.2">
      <c r="A10765" s="99"/>
    </row>
    <row r="10766" spans="1:1" x14ac:dyDescent="0.2">
      <c r="A10766" s="99"/>
    </row>
    <row r="10767" spans="1:1" x14ac:dyDescent="0.2">
      <c r="A10767" s="99"/>
    </row>
    <row r="10768" spans="1:1" x14ac:dyDescent="0.2">
      <c r="A10768" s="99"/>
    </row>
    <row r="10769" spans="1:1" x14ac:dyDescent="0.2">
      <c r="A10769" s="99"/>
    </row>
    <row r="10770" spans="1:1" x14ac:dyDescent="0.2">
      <c r="A10770" s="99"/>
    </row>
    <row r="10771" spans="1:1" x14ac:dyDescent="0.2">
      <c r="A10771" s="99"/>
    </row>
    <row r="10772" spans="1:1" x14ac:dyDescent="0.2">
      <c r="A10772" s="99"/>
    </row>
    <row r="10773" spans="1:1" x14ac:dyDescent="0.2">
      <c r="A10773" s="99"/>
    </row>
    <row r="10774" spans="1:1" x14ac:dyDescent="0.2">
      <c r="A10774" s="99"/>
    </row>
    <row r="10775" spans="1:1" x14ac:dyDescent="0.2">
      <c r="A10775" s="99"/>
    </row>
    <row r="10776" spans="1:1" x14ac:dyDescent="0.2">
      <c r="A10776" s="99"/>
    </row>
    <row r="10777" spans="1:1" x14ac:dyDescent="0.2">
      <c r="A10777" s="99"/>
    </row>
    <row r="10778" spans="1:1" x14ac:dyDescent="0.2">
      <c r="A10778" s="99"/>
    </row>
    <row r="10779" spans="1:1" x14ac:dyDescent="0.2">
      <c r="A10779" s="99"/>
    </row>
    <row r="10780" spans="1:1" x14ac:dyDescent="0.2">
      <c r="A10780" s="99"/>
    </row>
    <row r="10781" spans="1:1" x14ac:dyDescent="0.2">
      <c r="A10781" s="99"/>
    </row>
    <row r="10782" spans="1:1" x14ac:dyDescent="0.2">
      <c r="A10782" s="99"/>
    </row>
    <row r="10783" spans="1:1" x14ac:dyDescent="0.2">
      <c r="A10783" s="99"/>
    </row>
    <row r="10784" spans="1:1" x14ac:dyDescent="0.2">
      <c r="A10784" s="99"/>
    </row>
    <row r="10785" spans="1:1" x14ac:dyDescent="0.2">
      <c r="A10785" s="99"/>
    </row>
    <row r="10786" spans="1:1" x14ac:dyDescent="0.2">
      <c r="A10786" s="99"/>
    </row>
    <row r="10787" spans="1:1" x14ac:dyDescent="0.2">
      <c r="A10787" s="99"/>
    </row>
    <row r="10788" spans="1:1" x14ac:dyDescent="0.2">
      <c r="A10788" s="99"/>
    </row>
    <row r="10789" spans="1:1" x14ac:dyDescent="0.2">
      <c r="A10789" s="99"/>
    </row>
    <row r="10790" spans="1:1" x14ac:dyDescent="0.2">
      <c r="A10790" s="99"/>
    </row>
    <row r="10791" spans="1:1" x14ac:dyDescent="0.2">
      <c r="A10791" s="99"/>
    </row>
    <row r="10792" spans="1:1" x14ac:dyDescent="0.2">
      <c r="A10792" s="99"/>
    </row>
    <row r="10793" spans="1:1" x14ac:dyDescent="0.2">
      <c r="A10793" s="99"/>
    </row>
    <row r="10794" spans="1:1" x14ac:dyDescent="0.2">
      <c r="A10794" s="99"/>
    </row>
    <row r="10795" spans="1:1" x14ac:dyDescent="0.2">
      <c r="A10795" s="99"/>
    </row>
    <row r="10796" spans="1:1" x14ac:dyDescent="0.2">
      <c r="A10796" s="99"/>
    </row>
    <row r="10797" spans="1:1" x14ac:dyDescent="0.2">
      <c r="A10797" s="99"/>
    </row>
    <row r="10798" spans="1:1" x14ac:dyDescent="0.2">
      <c r="A10798" s="99"/>
    </row>
    <row r="10799" spans="1:1" x14ac:dyDescent="0.2">
      <c r="A10799" s="99"/>
    </row>
    <row r="10800" spans="1:1" x14ac:dyDescent="0.2">
      <c r="A10800" s="99"/>
    </row>
    <row r="10801" spans="1:1" x14ac:dyDescent="0.2">
      <c r="A10801" s="99"/>
    </row>
    <row r="10802" spans="1:1" x14ac:dyDescent="0.2">
      <c r="A10802" s="99"/>
    </row>
    <row r="10803" spans="1:1" x14ac:dyDescent="0.2">
      <c r="A10803" s="99"/>
    </row>
    <row r="10804" spans="1:1" x14ac:dyDescent="0.2">
      <c r="A10804" s="99"/>
    </row>
    <row r="10805" spans="1:1" x14ac:dyDescent="0.2">
      <c r="A10805" s="99"/>
    </row>
    <row r="10806" spans="1:1" x14ac:dyDescent="0.2">
      <c r="A10806" s="99"/>
    </row>
    <row r="10807" spans="1:1" x14ac:dyDescent="0.2">
      <c r="A10807" s="99"/>
    </row>
    <row r="10808" spans="1:1" x14ac:dyDescent="0.2">
      <c r="A10808" s="99"/>
    </row>
    <row r="10809" spans="1:1" x14ac:dyDescent="0.2">
      <c r="A10809" s="99"/>
    </row>
    <row r="10810" spans="1:1" x14ac:dyDescent="0.2">
      <c r="A10810" s="99"/>
    </row>
    <row r="10811" spans="1:1" x14ac:dyDescent="0.2">
      <c r="A10811" s="99"/>
    </row>
    <row r="10812" spans="1:1" x14ac:dyDescent="0.2">
      <c r="A10812" s="99"/>
    </row>
    <row r="10813" spans="1:1" x14ac:dyDescent="0.2">
      <c r="A10813" s="99"/>
    </row>
    <row r="10814" spans="1:1" x14ac:dyDescent="0.2">
      <c r="A10814" s="99"/>
    </row>
    <row r="10815" spans="1:1" x14ac:dyDescent="0.2">
      <c r="A10815" s="99"/>
    </row>
    <row r="10816" spans="1:1" x14ac:dyDescent="0.2">
      <c r="A10816" s="99"/>
    </row>
    <row r="10817" spans="1:1" x14ac:dyDescent="0.2">
      <c r="A10817" s="99"/>
    </row>
    <row r="10818" spans="1:1" x14ac:dyDescent="0.2">
      <c r="A10818" s="99"/>
    </row>
    <row r="10819" spans="1:1" x14ac:dyDescent="0.2">
      <c r="A10819" s="99"/>
    </row>
    <row r="10820" spans="1:1" x14ac:dyDescent="0.2">
      <c r="A10820" s="99"/>
    </row>
    <row r="10821" spans="1:1" x14ac:dyDescent="0.2">
      <c r="A10821" s="99"/>
    </row>
    <row r="10822" spans="1:1" x14ac:dyDescent="0.2">
      <c r="A10822" s="99"/>
    </row>
    <row r="10823" spans="1:1" x14ac:dyDescent="0.2">
      <c r="A10823" s="99"/>
    </row>
    <row r="10824" spans="1:1" x14ac:dyDescent="0.2">
      <c r="A10824" s="99"/>
    </row>
    <row r="10825" spans="1:1" x14ac:dyDescent="0.2">
      <c r="A10825" s="99"/>
    </row>
    <row r="10826" spans="1:1" x14ac:dyDescent="0.2">
      <c r="A10826" s="99"/>
    </row>
    <row r="10827" spans="1:1" x14ac:dyDescent="0.2">
      <c r="A10827" s="99"/>
    </row>
    <row r="10828" spans="1:1" x14ac:dyDescent="0.2">
      <c r="A10828" s="99"/>
    </row>
    <row r="10829" spans="1:1" x14ac:dyDescent="0.2">
      <c r="A10829" s="99"/>
    </row>
    <row r="10830" spans="1:1" x14ac:dyDescent="0.2">
      <c r="A10830" s="99"/>
    </row>
    <row r="10831" spans="1:1" x14ac:dyDescent="0.2">
      <c r="A10831" s="99"/>
    </row>
    <row r="10832" spans="1:1" x14ac:dyDescent="0.2">
      <c r="A10832" s="99"/>
    </row>
    <row r="10833" spans="1:1" x14ac:dyDescent="0.2">
      <c r="A10833" s="99"/>
    </row>
    <row r="10834" spans="1:1" x14ac:dyDescent="0.2">
      <c r="A10834" s="99"/>
    </row>
    <row r="10835" spans="1:1" x14ac:dyDescent="0.2">
      <c r="A10835" s="99"/>
    </row>
    <row r="10836" spans="1:1" x14ac:dyDescent="0.2">
      <c r="A10836" s="99"/>
    </row>
    <row r="10837" spans="1:1" x14ac:dyDescent="0.2">
      <c r="A10837" s="99"/>
    </row>
    <row r="10838" spans="1:1" x14ac:dyDescent="0.2">
      <c r="A10838" s="99"/>
    </row>
    <row r="10839" spans="1:1" x14ac:dyDescent="0.2">
      <c r="A10839" s="99"/>
    </row>
    <row r="10840" spans="1:1" x14ac:dyDescent="0.2">
      <c r="A10840" s="99"/>
    </row>
    <row r="10841" spans="1:1" x14ac:dyDescent="0.2">
      <c r="A10841" s="99"/>
    </row>
    <row r="10842" spans="1:1" x14ac:dyDescent="0.2">
      <c r="A10842" s="99"/>
    </row>
    <row r="10843" spans="1:1" x14ac:dyDescent="0.2">
      <c r="A10843" s="99"/>
    </row>
    <row r="10844" spans="1:1" x14ac:dyDescent="0.2">
      <c r="A10844" s="99"/>
    </row>
    <row r="10845" spans="1:1" x14ac:dyDescent="0.2">
      <c r="A10845" s="99"/>
    </row>
    <row r="10846" spans="1:1" x14ac:dyDescent="0.2">
      <c r="A10846" s="99"/>
    </row>
    <row r="10847" spans="1:1" x14ac:dyDescent="0.2">
      <c r="A10847" s="99"/>
    </row>
    <row r="10848" spans="1:1" x14ac:dyDescent="0.2">
      <c r="A10848" s="99"/>
    </row>
    <row r="10849" spans="1:1" x14ac:dyDescent="0.2">
      <c r="A10849" s="99"/>
    </row>
    <row r="10850" spans="1:1" x14ac:dyDescent="0.2">
      <c r="A10850" s="99"/>
    </row>
    <row r="10851" spans="1:1" x14ac:dyDescent="0.2">
      <c r="A10851" s="99"/>
    </row>
    <row r="10852" spans="1:1" x14ac:dyDescent="0.2">
      <c r="A10852" s="99"/>
    </row>
    <row r="10853" spans="1:1" x14ac:dyDescent="0.2">
      <c r="A10853" s="99"/>
    </row>
    <row r="10854" spans="1:1" x14ac:dyDescent="0.2">
      <c r="A10854" s="99"/>
    </row>
    <row r="10855" spans="1:1" x14ac:dyDescent="0.2">
      <c r="A10855" s="99"/>
    </row>
    <row r="10856" spans="1:1" x14ac:dyDescent="0.2">
      <c r="A10856" s="99"/>
    </row>
    <row r="10857" spans="1:1" x14ac:dyDescent="0.2">
      <c r="A10857" s="99"/>
    </row>
    <row r="10858" spans="1:1" x14ac:dyDescent="0.2">
      <c r="A10858" s="99"/>
    </row>
    <row r="10859" spans="1:1" x14ac:dyDescent="0.2">
      <c r="A10859" s="99"/>
    </row>
    <row r="10860" spans="1:1" x14ac:dyDescent="0.2">
      <c r="A10860" s="99"/>
    </row>
    <row r="10861" spans="1:1" x14ac:dyDescent="0.2">
      <c r="A10861" s="99"/>
    </row>
    <row r="10862" spans="1:1" x14ac:dyDescent="0.2">
      <c r="A10862" s="99"/>
    </row>
    <row r="10863" spans="1:1" x14ac:dyDescent="0.2">
      <c r="A10863" s="99"/>
    </row>
    <row r="10864" spans="1:1" x14ac:dyDescent="0.2">
      <c r="A10864" s="99"/>
    </row>
    <row r="10865" spans="1:1" x14ac:dyDescent="0.2">
      <c r="A10865" s="99"/>
    </row>
    <row r="10866" spans="1:1" x14ac:dyDescent="0.2">
      <c r="A10866" s="99"/>
    </row>
    <row r="10867" spans="1:1" x14ac:dyDescent="0.2">
      <c r="A10867" s="99"/>
    </row>
    <row r="10868" spans="1:1" x14ac:dyDescent="0.2">
      <c r="A10868" s="99"/>
    </row>
    <row r="10869" spans="1:1" x14ac:dyDescent="0.2">
      <c r="A10869" s="99"/>
    </row>
    <row r="10870" spans="1:1" x14ac:dyDescent="0.2">
      <c r="A10870" s="99"/>
    </row>
    <row r="10871" spans="1:1" x14ac:dyDescent="0.2">
      <c r="A10871" s="99"/>
    </row>
    <row r="10872" spans="1:1" x14ac:dyDescent="0.2">
      <c r="A10872" s="99"/>
    </row>
    <row r="10873" spans="1:1" x14ac:dyDescent="0.2">
      <c r="A10873" s="99"/>
    </row>
    <row r="10874" spans="1:1" x14ac:dyDescent="0.2">
      <c r="A10874" s="99"/>
    </row>
    <row r="10875" spans="1:1" x14ac:dyDescent="0.2">
      <c r="A10875" s="99"/>
    </row>
    <row r="10876" spans="1:1" x14ac:dyDescent="0.2">
      <c r="A10876" s="99"/>
    </row>
    <row r="10877" spans="1:1" x14ac:dyDescent="0.2">
      <c r="A10877" s="99"/>
    </row>
    <row r="10878" spans="1:1" x14ac:dyDescent="0.2">
      <c r="A10878" s="99"/>
    </row>
    <row r="10879" spans="1:1" x14ac:dyDescent="0.2">
      <c r="A10879" s="99"/>
    </row>
    <row r="10880" spans="1:1" x14ac:dyDescent="0.2">
      <c r="A10880" s="99"/>
    </row>
    <row r="10881" spans="1:1" x14ac:dyDescent="0.2">
      <c r="A10881" s="99"/>
    </row>
    <row r="10882" spans="1:1" x14ac:dyDescent="0.2">
      <c r="A10882" s="99"/>
    </row>
    <row r="10883" spans="1:1" x14ac:dyDescent="0.2">
      <c r="A10883" s="99"/>
    </row>
    <row r="10884" spans="1:1" x14ac:dyDescent="0.2">
      <c r="A10884" s="99"/>
    </row>
    <row r="10885" spans="1:1" x14ac:dyDescent="0.2">
      <c r="A10885" s="99"/>
    </row>
    <row r="10886" spans="1:1" x14ac:dyDescent="0.2">
      <c r="A10886" s="99"/>
    </row>
    <row r="10887" spans="1:1" x14ac:dyDescent="0.2">
      <c r="A10887" s="99"/>
    </row>
    <row r="10888" spans="1:1" x14ac:dyDescent="0.2">
      <c r="A10888" s="99"/>
    </row>
    <row r="10889" spans="1:1" x14ac:dyDescent="0.2">
      <c r="A10889" s="99"/>
    </row>
    <row r="10890" spans="1:1" x14ac:dyDescent="0.2">
      <c r="A10890" s="99"/>
    </row>
    <row r="10891" spans="1:1" x14ac:dyDescent="0.2">
      <c r="A10891" s="99"/>
    </row>
    <row r="10892" spans="1:1" x14ac:dyDescent="0.2">
      <c r="A10892" s="99"/>
    </row>
    <row r="10893" spans="1:1" x14ac:dyDescent="0.2">
      <c r="A10893" s="99"/>
    </row>
    <row r="10894" spans="1:1" x14ac:dyDescent="0.2">
      <c r="A10894" s="99"/>
    </row>
    <row r="10895" spans="1:1" x14ac:dyDescent="0.2">
      <c r="A10895" s="99"/>
    </row>
    <row r="10896" spans="1:1" x14ac:dyDescent="0.2">
      <c r="A10896" s="99"/>
    </row>
    <row r="10897" spans="1:1" x14ac:dyDescent="0.2">
      <c r="A10897" s="99"/>
    </row>
    <row r="10898" spans="1:1" x14ac:dyDescent="0.2">
      <c r="A10898" s="99"/>
    </row>
    <row r="10899" spans="1:1" x14ac:dyDescent="0.2">
      <c r="A10899" s="99"/>
    </row>
    <row r="10900" spans="1:1" x14ac:dyDescent="0.2">
      <c r="A10900" s="99"/>
    </row>
    <row r="10901" spans="1:1" x14ac:dyDescent="0.2">
      <c r="A10901" s="99"/>
    </row>
    <row r="10902" spans="1:1" x14ac:dyDescent="0.2">
      <c r="A10902" s="99"/>
    </row>
    <row r="10903" spans="1:1" x14ac:dyDescent="0.2">
      <c r="A10903" s="99"/>
    </row>
    <row r="10904" spans="1:1" x14ac:dyDescent="0.2">
      <c r="A10904" s="99"/>
    </row>
    <row r="10905" spans="1:1" x14ac:dyDescent="0.2">
      <c r="A10905" s="99"/>
    </row>
    <row r="10906" spans="1:1" x14ac:dyDescent="0.2">
      <c r="A10906" s="99"/>
    </row>
    <row r="10907" spans="1:1" x14ac:dyDescent="0.2">
      <c r="A10907" s="99"/>
    </row>
    <row r="10908" spans="1:1" x14ac:dyDescent="0.2">
      <c r="A10908" s="99"/>
    </row>
    <row r="10909" spans="1:1" x14ac:dyDescent="0.2">
      <c r="A10909" s="99"/>
    </row>
    <row r="10910" spans="1:1" x14ac:dyDescent="0.2">
      <c r="A10910" s="99"/>
    </row>
    <row r="10911" spans="1:1" x14ac:dyDescent="0.2">
      <c r="A10911" s="99"/>
    </row>
    <row r="10912" spans="1:1" x14ac:dyDescent="0.2">
      <c r="A10912" s="99"/>
    </row>
    <row r="10913" spans="1:1" x14ac:dyDescent="0.2">
      <c r="A10913" s="99"/>
    </row>
    <row r="10914" spans="1:1" x14ac:dyDescent="0.2">
      <c r="A10914" s="99"/>
    </row>
    <row r="10915" spans="1:1" x14ac:dyDescent="0.2">
      <c r="A10915" s="99"/>
    </row>
    <row r="10916" spans="1:1" x14ac:dyDescent="0.2">
      <c r="A10916" s="99"/>
    </row>
    <row r="10917" spans="1:1" x14ac:dyDescent="0.2">
      <c r="A10917" s="99"/>
    </row>
    <row r="10918" spans="1:1" x14ac:dyDescent="0.2">
      <c r="A10918" s="99"/>
    </row>
    <row r="10919" spans="1:1" x14ac:dyDescent="0.2">
      <c r="A10919" s="99"/>
    </row>
    <row r="10920" spans="1:1" x14ac:dyDescent="0.2">
      <c r="A10920" s="99"/>
    </row>
    <row r="10921" spans="1:1" x14ac:dyDescent="0.2">
      <c r="A10921" s="99"/>
    </row>
    <row r="10922" spans="1:1" x14ac:dyDescent="0.2">
      <c r="A10922" s="99"/>
    </row>
    <row r="10923" spans="1:1" x14ac:dyDescent="0.2">
      <c r="A10923" s="99"/>
    </row>
    <row r="10924" spans="1:1" x14ac:dyDescent="0.2">
      <c r="A10924" s="99"/>
    </row>
    <row r="10925" spans="1:1" x14ac:dyDescent="0.2">
      <c r="A10925" s="99"/>
    </row>
    <row r="10926" spans="1:1" x14ac:dyDescent="0.2">
      <c r="A10926" s="99"/>
    </row>
    <row r="10927" spans="1:1" x14ac:dyDescent="0.2">
      <c r="A10927" s="99"/>
    </row>
    <row r="10928" spans="1:1" x14ac:dyDescent="0.2">
      <c r="A10928" s="99"/>
    </row>
    <row r="10929" spans="1:1" x14ac:dyDescent="0.2">
      <c r="A10929" s="99"/>
    </row>
    <row r="10930" spans="1:1" x14ac:dyDescent="0.2">
      <c r="A10930" s="99"/>
    </row>
    <row r="10931" spans="1:1" x14ac:dyDescent="0.2">
      <c r="A10931" s="99"/>
    </row>
    <row r="10932" spans="1:1" x14ac:dyDescent="0.2">
      <c r="A10932" s="99"/>
    </row>
    <row r="10933" spans="1:1" x14ac:dyDescent="0.2">
      <c r="A10933" s="99"/>
    </row>
    <row r="10934" spans="1:1" x14ac:dyDescent="0.2">
      <c r="A10934" s="99"/>
    </row>
    <row r="10935" spans="1:1" x14ac:dyDescent="0.2">
      <c r="A10935" s="99"/>
    </row>
    <row r="10936" spans="1:1" x14ac:dyDescent="0.2">
      <c r="A10936" s="99"/>
    </row>
    <row r="10937" spans="1:1" x14ac:dyDescent="0.2">
      <c r="A10937" s="99"/>
    </row>
    <row r="10938" spans="1:1" x14ac:dyDescent="0.2">
      <c r="A10938" s="99"/>
    </row>
    <row r="10939" spans="1:1" x14ac:dyDescent="0.2">
      <c r="A10939" s="99"/>
    </row>
    <row r="10940" spans="1:1" x14ac:dyDescent="0.2">
      <c r="A10940" s="99"/>
    </row>
    <row r="10941" spans="1:1" x14ac:dyDescent="0.2">
      <c r="A10941" s="99"/>
    </row>
    <row r="10942" spans="1:1" x14ac:dyDescent="0.2">
      <c r="A10942" s="99"/>
    </row>
    <row r="10943" spans="1:1" x14ac:dyDescent="0.2">
      <c r="A10943" s="99"/>
    </row>
    <row r="10944" spans="1:1" x14ac:dyDescent="0.2">
      <c r="A10944" s="99"/>
    </row>
    <row r="10945" spans="1:1" x14ac:dyDescent="0.2">
      <c r="A10945" s="99"/>
    </row>
    <row r="10946" spans="1:1" x14ac:dyDescent="0.2">
      <c r="A10946" s="99"/>
    </row>
    <row r="10947" spans="1:1" x14ac:dyDescent="0.2">
      <c r="A10947" s="99"/>
    </row>
    <row r="10948" spans="1:1" x14ac:dyDescent="0.2">
      <c r="A10948" s="99"/>
    </row>
    <row r="10949" spans="1:1" x14ac:dyDescent="0.2">
      <c r="A10949" s="99"/>
    </row>
    <row r="10950" spans="1:1" x14ac:dyDescent="0.2">
      <c r="A10950" s="99"/>
    </row>
    <row r="10951" spans="1:1" x14ac:dyDescent="0.2">
      <c r="A10951" s="99"/>
    </row>
    <row r="10952" spans="1:1" x14ac:dyDescent="0.2">
      <c r="A10952" s="99"/>
    </row>
    <row r="10953" spans="1:1" x14ac:dyDescent="0.2">
      <c r="A10953" s="99"/>
    </row>
    <row r="10954" spans="1:1" x14ac:dyDescent="0.2">
      <c r="A10954" s="99"/>
    </row>
    <row r="10955" spans="1:1" x14ac:dyDescent="0.2">
      <c r="A10955" s="99"/>
    </row>
    <row r="10956" spans="1:1" x14ac:dyDescent="0.2">
      <c r="A10956" s="99"/>
    </row>
    <row r="10957" spans="1:1" x14ac:dyDescent="0.2">
      <c r="A10957" s="99"/>
    </row>
    <row r="10958" spans="1:1" x14ac:dyDescent="0.2">
      <c r="A10958" s="99"/>
    </row>
    <row r="10959" spans="1:1" x14ac:dyDescent="0.2">
      <c r="A10959" s="99"/>
    </row>
    <row r="10960" spans="1:1" x14ac:dyDescent="0.2">
      <c r="A10960" s="99"/>
    </row>
    <row r="10961" spans="1:1" x14ac:dyDescent="0.2">
      <c r="A10961" s="99"/>
    </row>
    <row r="10962" spans="1:1" x14ac:dyDescent="0.2">
      <c r="A10962" s="99"/>
    </row>
    <row r="10963" spans="1:1" x14ac:dyDescent="0.2">
      <c r="A10963" s="99"/>
    </row>
    <row r="10964" spans="1:1" x14ac:dyDescent="0.2">
      <c r="A10964" s="99"/>
    </row>
    <row r="10965" spans="1:1" x14ac:dyDescent="0.2">
      <c r="A10965" s="99"/>
    </row>
    <row r="10966" spans="1:1" x14ac:dyDescent="0.2">
      <c r="A10966" s="99"/>
    </row>
    <row r="10967" spans="1:1" x14ac:dyDescent="0.2">
      <c r="A10967" s="99"/>
    </row>
    <row r="10968" spans="1:1" x14ac:dyDescent="0.2">
      <c r="A10968" s="99"/>
    </row>
    <row r="10969" spans="1:1" x14ac:dyDescent="0.2">
      <c r="A10969" s="99"/>
    </row>
    <row r="10970" spans="1:1" x14ac:dyDescent="0.2">
      <c r="A10970" s="99"/>
    </row>
    <row r="10971" spans="1:1" x14ac:dyDescent="0.2">
      <c r="A10971" s="99"/>
    </row>
    <row r="10972" spans="1:1" x14ac:dyDescent="0.2">
      <c r="A10972" s="99"/>
    </row>
    <row r="10973" spans="1:1" x14ac:dyDescent="0.2">
      <c r="A10973" s="99"/>
    </row>
    <row r="10974" spans="1:1" x14ac:dyDescent="0.2">
      <c r="A10974" s="99"/>
    </row>
    <row r="10975" spans="1:1" x14ac:dyDescent="0.2">
      <c r="A10975" s="99"/>
    </row>
    <row r="10976" spans="1:1" x14ac:dyDescent="0.2">
      <c r="A10976" s="99"/>
    </row>
    <row r="10977" spans="1:1" x14ac:dyDescent="0.2">
      <c r="A10977" s="99"/>
    </row>
    <row r="10978" spans="1:1" x14ac:dyDescent="0.2">
      <c r="A10978" s="99"/>
    </row>
    <row r="10979" spans="1:1" x14ac:dyDescent="0.2">
      <c r="A10979" s="99"/>
    </row>
    <row r="10980" spans="1:1" x14ac:dyDescent="0.2">
      <c r="A10980" s="99"/>
    </row>
    <row r="10981" spans="1:1" x14ac:dyDescent="0.2">
      <c r="A10981" s="99"/>
    </row>
    <row r="10982" spans="1:1" x14ac:dyDescent="0.2">
      <c r="A10982" s="99"/>
    </row>
    <row r="10983" spans="1:1" x14ac:dyDescent="0.2">
      <c r="A10983" s="99"/>
    </row>
    <row r="10984" spans="1:1" x14ac:dyDescent="0.2">
      <c r="A10984" s="99"/>
    </row>
    <row r="10985" spans="1:1" x14ac:dyDescent="0.2">
      <c r="A10985" s="99"/>
    </row>
    <row r="10986" spans="1:1" x14ac:dyDescent="0.2">
      <c r="A10986" s="99"/>
    </row>
    <row r="10987" spans="1:1" x14ac:dyDescent="0.2">
      <c r="A10987" s="99"/>
    </row>
    <row r="10988" spans="1:1" x14ac:dyDescent="0.2">
      <c r="A10988" s="99"/>
    </row>
    <row r="10989" spans="1:1" x14ac:dyDescent="0.2">
      <c r="A10989" s="99"/>
    </row>
    <row r="10990" spans="1:1" x14ac:dyDescent="0.2">
      <c r="A10990" s="99"/>
    </row>
    <row r="10991" spans="1:1" x14ac:dyDescent="0.2">
      <c r="A10991" s="99"/>
    </row>
    <row r="10992" spans="1:1" x14ac:dyDescent="0.2">
      <c r="A10992" s="99"/>
    </row>
    <row r="10993" spans="1:1" x14ac:dyDescent="0.2">
      <c r="A10993" s="99"/>
    </row>
    <row r="10994" spans="1:1" x14ac:dyDescent="0.2">
      <c r="A10994" s="99"/>
    </row>
    <row r="10995" spans="1:1" x14ac:dyDescent="0.2">
      <c r="A10995" s="99"/>
    </row>
    <row r="10996" spans="1:1" x14ac:dyDescent="0.2">
      <c r="A10996" s="99"/>
    </row>
    <row r="10997" spans="1:1" x14ac:dyDescent="0.2">
      <c r="A10997" s="99"/>
    </row>
    <row r="10998" spans="1:1" x14ac:dyDescent="0.2">
      <c r="A10998" s="99"/>
    </row>
    <row r="10999" spans="1:1" x14ac:dyDescent="0.2">
      <c r="A10999" s="99"/>
    </row>
    <row r="11000" spans="1:1" x14ac:dyDescent="0.2">
      <c r="A11000" s="99"/>
    </row>
    <row r="11001" spans="1:1" x14ac:dyDescent="0.2">
      <c r="A11001" s="99"/>
    </row>
    <row r="11002" spans="1:1" x14ac:dyDescent="0.2">
      <c r="A11002" s="99"/>
    </row>
    <row r="11003" spans="1:1" x14ac:dyDescent="0.2">
      <c r="A11003" s="99"/>
    </row>
    <row r="11004" spans="1:1" x14ac:dyDescent="0.2">
      <c r="A11004" s="99"/>
    </row>
    <row r="11005" spans="1:1" x14ac:dyDescent="0.2">
      <c r="A11005" s="99"/>
    </row>
    <row r="11006" spans="1:1" x14ac:dyDescent="0.2">
      <c r="A11006" s="99"/>
    </row>
    <row r="11007" spans="1:1" x14ac:dyDescent="0.2">
      <c r="A11007" s="99"/>
    </row>
    <row r="11008" spans="1:1" x14ac:dyDescent="0.2">
      <c r="A11008" s="99"/>
    </row>
    <row r="11009" spans="1:1" x14ac:dyDescent="0.2">
      <c r="A11009" s="99"/>
    </row>
    <row r="11010" spans="1:1" x14ac:dyDescent="0.2">
      <c r="A11010" s="99"/>
    </row>
    <row r="11011" spans="1:1" x14ac:dyDescent="0.2">
      <c r="A11011" s="99"/>
    </row>
    <row r="11012" spans="1:1" x14ac:dyDescent="0.2">
      <c r="A11012" s="99"/>
    </row>
    <row r="11013" spans="1:1" x14ac:dyDescent="0.2">
      <c r="A11013" s="99"/>
    </row>
    <row r="11014" spans="1:1" x14ac:dyDescent="0.2">
      <c r="A11014" s="99"/>
    </row>
    <row r="11015" spans="1:1" x14ac:dyDescent="0.2">
      <c r="A11015" s="99"/>
    </row>
    <row r="11016" spans="1:1" x14ac:dyDescent="0.2">
      <c r="A11016" s="99"/>
    </row>
    <row r="11017" spans="1:1" x14ac:dyDescent="0.2">
      <c r="A11017" s="99"/>
    </row>
    <row r="11018" spans="1:1" x14ac:dyDescent="0.2">
      <c r="A11018" s="99"/>
    </row>
    <row r="11019" spans="1:1" x14ac:dyDescent="0.2">
      <c r="A11019" s="99"/>
    </row>
    <row r="11020" spans="1:1" x14ac:dyDescent="0.2">
      <c r="A11020" s="99"/>
    </row>
    <row r="11021" spans="1:1" x14ac:dyDescent="0.2">
      <c r="A11021" s="99"/>
    </row>
    <row r="11022" spans="1:1" x14ac:dyDescent="0.2">
      <c r="A11022" s="99"/>
    </row>
    <row r="11023" spans="1:1" x14ac:dyDescent="0.2">
      <c r="A11023" s="99"/>
    </row>
    <row r="11024" spans="1:1" x14ac:dyDescent="0.2">
      <c r="A11024" s="99"/>
    </row>
    <row r="11025" spans="1:1" x14ac:dyDescent="0.2">
      <c r="A11025" s="99"/>
    </row>
    <row r="11026" spans="1:1" x14ac:dyDescent="0.2">
      <c r="A11026" s="99"/>
    </row>
    <row r="11027" spans="1:1" x14ac:dyDescent="0.2">
      <c r="A11027" s="99"/>
    </row>
    <row r="11028" spans="1:1" x14ac:dyDescent="0.2">
      <c r="A11028" s="99"/>
    </row>
    <row r="11029" spans="1:1" x14ac:dyDescent="0.2">
      <c r="A11029" s="99"/>
    </row>
    <row r="11030" spans="1:1" x14ac:dyDescent="0.2">
      <c r="A11030" s="99"/>
    </row>
    <row r="11031" spans="1:1" x14ac:dyDescent="0.2">
      <c r="A11031" s="99"/>
    </row>
    <row r="11032" spans="1:1" x14ac:dyDescent="0.2">
      <c r="A11032" s="99"/>
    </row>
    <row r="11033" spans="1:1" x14ac:dyDescent="0.2">
      <c r="A11033" s="99"/>
    </row>
    <row r="11034" spans="1:1" x14ac:dyDescent="0.2">
      <c r="A11034" s="99"/>
    </row>
    <row r="11035" spans="1:1" x14ac:dyDescent="0.2">
      <c r="A11035" s="99"/>
    </row>
    <row r="11036" spans="1:1" x14ac:dyDescent="0.2">
      <c r="A11036" s="99"/>
    </row>
    <row r="11037" spans="1:1" x14ac:dyDescent="0.2">
      <c r="A11037" s="99"/>
    </row>
    <row r="11038" spans="1:1" x14ac:dyDescent="0.2">
      <c r="A11038" s="99"/>
    </row>
    <row r="11039" spans="1:1" x14ac:dyDescent="0.2">
      <c r="A11039" s="99"/>
    </row>
    <row r="11040" spans="1:1" x14ac:dyDescent="0.2">
      <c r="A11040" s="99"/>
    </row>
    <row r="11041" spans="1:1" x14ac:dyDescent="0.2">
      <c r="A11041" s="99"/>
    </row>
    <row r="11042" spans="1:1" x14ac:dyDescent="0.2">
      <c r="A11042" s="99"/>
    </row>
    <row r="11043" spans="1:1" x14ac:dyDescent="0.2">
      <c r="A11043" s="99"/>
    </row>
    <row r="11044" spans="1:1" x14ac:dyDescent="0.2">
      <c r="A11044" s="99"/>
    </row>
    <row r="11045" spans="1:1" x14ac:dyDescent="0.2">
      <c r="A11045" s="99"/>
    </row>
    <row r="11046" spans="1:1" x14ac:dyDescent="0.2">
      <c r="A11046" s="99"/>
    </row>
    <row r="11047" spans="1:1" x14ac:dyDescent="0.2">
      <c r="A11047" s="99"/>
    </row>
    <row r="11048" spans="1:1" x14ac:dyDescent="0.2">
      <c r="A11048" s="99"/>
    </row>
    <row r="11049" spans="1:1" x14ac:dyDescent="0.2">
      <c r="A11049" s="99"/>
    </row>
    <row r="11050" spans="1:1" x14ac:dyDescent="0.2">
      <c r="A11050" s="99"/>
    </row>
    <row r="11051" spans="1:1" x14ac:dyDescent="0.2">
      <c r="A11051" s="99"/>
    </row>
    <row r="11052" spans="1:1" x14ac:dyDescent="0.2">
      <c r="A11052" s="99"/>
    </row>
    <row r="11053" spans="1:1" x14ac:dyDescent="0.2">
      <c r="A11053" s="99"/>
    </row>
    <row r="11054" spans="1:1" x14ac:dyDescent="0.2">
      <c r="A11054" s="99"/>
    </row>
    <row r="11055" spans="1:1" x14ac:dyDescent="0.2">
      <c r="A11055" s="99"/>
    </row>
    <row r="11056" spans="1:1" x14ac:dyDescent="0.2">
      <c r="A11056" s="99"/>
    </row>
    <row r="11057" spans="1:1" x14ac:dyDescent="0.2">
      <c r="A11057" s="99"/>
    </row>
    <row r="11058" spans="1:1" x14ac:dyDescent="0.2">
      <c r="A11058" s="99"/>
    </row>
    <row r="11059" spans="1:1" x14ac:dyDescent="0.2">
      <c r="A11059" s="99"/>
    </row>
    <row r="11060" spans="1:1" x14ac:dyDescent="0.2">
      <c r="A11060" s="99"/>
    </row>
    <row r="11061" spans="1:1" x14ac:dyDescent="0.2">
      <c r="A11061" s="99"/>
    </row>
    <row r="11062" spans="1:1" x14ac:dyDescent="0.2">
      <c r="A11062" s="99"/>
    </row>
    <row r="11063" spans="1:1" x14ac:dyDescent="0.2">
      <c r="A11063" s="99"/>
    </row>
    <row r="11064" spans="1:1" x14ac:dyDescent="0.2">
      <c r="A11064" s="99"/>
    </row>
    <row r="11065" spans="1:1" x14ac:dyDescent="0.2">
      <c r="A11065" s="99"/>
    </row>
    <row r="11066" spans="1:1" x14ac:dyDescent="0.2">
      <c r="A11066" s="99"/>
    </row>
    <row r="11067" spans="1:1" x14ac:dyDescent="0.2">
      <c r="A11067" s="99"/>
    </row>
    <row r="11068" spans="1:1" x14ac:dyDescent="0.2">
      <c r="A11068" s="99"/>
    </row>
    <row r="11069" spans="1:1" x14ac:dyDescent="0.2">
      <c r="A11069" s="99"/>
    </row>
    <row r="11070" spans="1:1" x14ac:dyDescent="0.2">
      <c r="A11070" s="99"/>
    </row>
    <row r="11071" spans="1:1" x14ac:dyDescent="0.2">
      <c r="A11071" s="99"/>
    </row>
    <row r="11072" spans="1:1" x14ac:dyDescent="0.2">
      <c r="A11072" s="99"/>
    </row>
    <row r="11073" spans="1:1" x14ac:dyDescent="0.2">
      <c r="A11073" s="99"/>
    </row>
    <row r="11074" spans="1:1" x14ac:dyDescent="0.2">
      <c r="A11074" s="99"/>
    </row>
    <row r="11075" spans="1:1" x14ac:dyDescent="0.2">
      <c r="A11075" s="99"/>
    </row>
    <row r="11076" spans="1:1" x14ac:dyDescent="0.2">
      <c r="A11076" s="99"/>
    </row>
    <row r="11077" spans="1:1" x14ac:dyDescent="0.2">
      <c r="A11077" s="99"/>
    </row>
    <row r="11078" spans="1:1" x14ac:dyDescent="0.2">
      <c r="A11078" s="99"/>
    </row>
    <row r="11079" spans="1:1" x14ac:dyDescent="0.2">
      <c r="A11079" s="99"/>
    </row>
    <row r="11080" spans="1:1" x14ac:dyDescent="0.2">
      <c r="A11080" s="99"/>
    </row>
    <row r="11081" spans="1:1" x14ac:dyDescent="0.2">
      <c r="A11081" s="99"/>
    </row>
    <row r="11082" spans="1:1" x14ac:dyDescent="0.2">
      <c r="A11082" s="99"/>
    </row>
    <row r="11083" spans="1:1" x14ac:dyDescent="0.2">
      <c r="A11083" s="99"/>
    </row>
    <row r="11084" spans="1:1" x14ac:dyDescent="0.2">
      <c r="A11084" s="99"/>
    </row>
    <row r="11085" spans="1:1" x14ac:dyDescent="0.2">
      <c r="A11085" s="99"/>
    </row>
    <row r="11086" spans="1:1" x14ac:dyDescent="0.2">
      <c r="A11086" s="99"/>
    </row>
    <row r="11087" spans="1:1" x14ac:dyDescent="0.2">
      <c r="A11087" s="99"/>
    </row>
    <row r="11088" spans="1:1" x14ac:dyDescent="0.2">
      <c r="A11088" s="99"/>
    </row>
    <row r="11089" spans="1:1" x14ac:dyDescent="0.2">
      <c r="A11089" s="99"/>
    </row>
    <row r="11090" spans="1:1" x14ac:dyDescent="0.2">
      <c r="A11090" s="99"/>
    </row>
    <row r="11091" spans="1:1" x14ac:dyDescent="0.2">
      <c r="A11091" s="99"/>
    </row>
    <row r="11092" spans="1:1" x14ac:dyDescent="0.2">
      <c r="A11092" s="99"/>
    </row>
    <row r="11093" spans="1:1" x14ac:dyDescent="0.2">
      <c r="A11093" s="99"/>
    </row>
    <row r="11094" spans="1:1" x14ac:dyDescent="0.2">
      <c r="A11094" s="99"/>
    </row>
    <row r="11095" spans="1:1" x14ac:dyDescent="0.2">
      <c r="A11095" s="99"/>
    </row>
    <row r="11096" spans="1:1" x14ac:dyDescent="0.2">
      <c r="A11096" s="99"/>
    </row>
    <row r="11097" spans="1:1" x14ac:dyDescent="0.2">
      <c r="A11097" s="99"/>
    </row>
    <row r="11098" spans="1:1" x14ac:dyDescent="0.2">
      <c r="A11098" s="99"/>
    </row>
    <row r="11099" spans="1:1" x14ac:dyDescent="0.2">
      <c r="A11099" s="99"/>
    </row>
    <row r="11100" spans="1:1" x14ac:dyDescent="0.2">
      <c r="A11100" s="99"/>
    </row>
    <row r="11101" spans="1:1" x14ac:dyDescent="0.2">
      <c r="A11101" s="99"/>
    </row>
    <row r="11102" spans="1:1" x14ac:dyDescent="0.2">
      <c r="A11102" s="99"/>
    </row>
    <row r="11103" spans="1:1" x14ac:dyDescent="0.2">
      <c r="A11103" s="99"/>
    </row>
    <row r="11104" spans="1:1" x14ac:dyDescent="0.2">
      <c r="A11104" s="99"/>
    </row>
    <row r="11105" spans="1:1" x14ac:dyDescent="0.2">
      <c r="A11105" s="99"/>
    </row>
    <row r="11106" spans="1:1" x14ac:dyDescent="0.2">
      <c r="A11106" s="99"/>
    </row>
    <row r="11107" spans="1:1" x14ac:dyDescent="0.2">
      <c r="A11107" s="99"/>
    </row>
    <row r="11108" spans="1:1" x14ac:dyDescent="0.2">
      <c r="A11108" s="99"/>
    </row>
    <row r="11109" spans="1:1" x14ac:dyDescent="0.2">
      <c r="A11109" s="99"/>
    </row>
    <row r="11110" spans="1:1" x14ac:dyDescent="0.2">
      <c r="A11110" s="99"/>
    </row>
    <row r="11111" spans="1:1" x14ac:dyDescent="0.2">
      <c r="A11111" s="99"/>
    </row>
    <row r="11112" spans="1:1" x14ac:dyDescent="0.2">
      <c r="A11112" s="99"/>
    </row>
    <row r="11113" spans="1:1" x14ac:dyDescent="0.2">
      <c r="A11113" s="99"/>
    </row>
    <row r="11114" spans="1:1" x14ac:dyDescent="0.2">
      <c r="A11114" s="99"/>
    </row>
    <row r="11115" spans="1:1" x14ac:dyDescent="0.2">
      <c r="A11115" s="99"/>
    </row>
    <row r="11116" spans="1:1" x14ac:dyDescent="0.2">
      <c r="A11116" s="99"/>
    </row>
    <row r="11117" spans="1:1" x14ac:dyDescent="0.2">
      <c r="A11117" s="99"/>
    </row>
    <row r="11118" spans="1:1" x14ac:dyDescent="0.2">
      <c r="A11118" s="99"/>
    </row>
    <row r="11119" spans="1:1" x14ac:dyDescent="0.2">
      <c r="A11119" s="99"/>
    </row>
    <row r="11120" spans="1:1" x14ac:dyDescent="0.2">
      <c r="A11120" s="99"/>
    </row>
    <row r="11121" spans="1:1" x14ac:dyDescent="0.2">
      <c r="A11121" s="99"/>
    </row>
    <row r="11122" spans="1:1" x14ac:dyDescent="0.2">
      <c r="A11122" s="99"/>
    </row>
    <row r="11123" spans="1:1" x14ac:dyDescent="0.2">
      <c r="A11123" s="99"/>
    </row>
    <row r="11124" spans="1:1" x14ac:dyDescent="0.2">
      <c r="A11124" s="99"/>
    </row>
    <row r="11125" spans="1:1" x14ac:dyDescent="0.2">
      <c r="A11125" s="99"/>
    </row>
    <row r="11126" spans="1:1" x14ac:dyDescent="0.2">
      <c r="A11126" s="99"/>
    </row>
    <row r="11127" spans="1:1" x14ac:dyDescent="0.2">
      <c r="A11127" s="99"/>
    </row>
    <row r="11128" spans="1:1" x14ac:dyDescent="0.2">
      <c r="A11128" s="99"/>
    </row>
    <row r="11129" spans="1:1" x14ac:dyDescent="0.2">
      <c r="A11129" s="99"/>
    </row>
    <row r="11130" spans="1:1" x14ac:dyDescent="0.2">
      <c r="A11130" s="99"/>
    </row>
    <row r="11131" spans="1:1" x14ac:dyDescent="0.2">
      <c r="A11131" s="99"/>
    </row>
    <row r="11132" spans="1:1" x14ac:dyDescent="0.2">
      <c r="A11132" s="99"/>
    </row>
    <row r="11133" spans="1:1" x14ac:dyDescent="0.2">
      <c r="A11133" s="99"/>
    </row>
    <row r="11134" spans="1:1" x14ac:dyDescent="0.2">
      <c r="A11134" s="99"/>
    </row>
    <row r="11135" spans="1:1" x14ac:dyDescent="0.2">
      <c r="A11135" s="99"/>
    </row>
    <row r="11136" spans="1:1" x14ac:dyDescent="0.2">
      <c r="A11136" s="99"/>
    </row>
    <row r="11137" spans="1:1" x14ac:dyDescent="0.2">
      <c r="A11137" s="99"/>
    </row>
    <row r="11138" spans="1:1" x14ac:dyDescent="0.2">
      <c r="A11138" s="99"/>
    </row>
    <row r="11139" spans="1:1" x14ac:dyDescent="0.2">
      <c r="A11139" s="99"/>
    </row>
    <row r="11140" spans="1:1" x14ac:dyDescent="0.2">
      <c r="A11140" s="99"/>
    </row>
    <row r="11141" spans="1:1" x14ac:dyDescent="0.2">
      <c r="A11141" s="99"/>
    </row>
    <row r="11142" spans="1:1" x14ac:dyDescent="0.2">
      <c r="A11142" s="99"/>
    </row>
    <row r="11143" spans="1:1" x14ac:dyDescent="0.2">
      <c r="A11143" s="99"/>
    </row>
    <row r="11144" spans="1:1" x14ac:dyDescent="0.2">
      <c r="A11144" s="99"/>
    </row>
    <row r="11145" spans="1:1" x14ac:dyDescent="0.2">
      <c r="A11145" s="99"/>
    </row>
    <row r="11146" spans="1:1" x14ac:dyDescent="0.2">
      <c r="A11146" s="99"/>
    </row>
    <row r="11147" spans="1:1" x14ac:dyDescent="0.2">
      <c r="A11147" s="99"/>
    </row>
    <row r="11148" spans="1:1" x14ac:dyDescent="0.2">
      <c r="A11148" s="99"/>
    </row>
    <row r="11149" spans="1:1" x14ac:dyDescent="0.2">
      <c r="A11149" s="99"/>
    </row>
    <row r="11150" spans="1:1" x14ac:dyDescent="0.2">
      <c r="A11150" s="99"/>
    </row>
    <row r="11151" spans="1:1" x14ac:dyDescent="0.2">
      <c r="A11151" s="99"/>
    </row>
    <row r="11152" spans="1:1" x14ac:dyDescent="0.2">
      <c r="A11152" s="99"/>
    </row>
    <row r="11153" spans="1:1" x14ac:dyDescent="0.2">
      <c r="A11153" s="99"/>
    </row>
    <row r="11154" spans="1:1" x14ac:dyDescent="0.2">
      <c r="A11154" s="99"/>
    </row>
    <row r="11155" spans="1:1" x14ac:dyDescent="0.2">
      <c r="A11155" s="99"/>
    </row>
    <row r="11156" spans="1:1" x14ac:dyDescent="0.2">
      <c r="A11156" s="99"/>
    </row>
    <row r="11157" spans="1:1" x14ac:dyDescent="0.2">
      <c r="A11157" s="99"/>
    </row>
    <row r="11158" spans="1:1" x14ac:dyDescent="0.2">
      <c r="A11158" s="99"/>
    </row>
    <row r="11159" spans="1:1" x14ac:dyDescent="0.2">
      <c r="A11159" s="99"/>
    </row>
    <row r="11160" spans="1:1" x14ac:dyDescent="0.2">
      <c r="A11160" s="99"/>
    </row>
    <row r="11161" spans="1:1" x14ac:dyDescent="0.2">
      <c r="A11161" s="99"/>
    </row>
    <row r="11162" spans="1:1" x14ac:dyDescent="0.2">
      <c r="A11162" s="99"/>
    </row>
    <row r="11163" spans="1:1" x14ac:dyDescent="0.2">
      <c r="A11163" s="99"/>
    </row>
    <row r="11164" spans="1:1" x14ac:dyDescent="0.2">
      <c r="A11164" s="99"/>
    </row>
    <row r="11165" spans="1:1" x14ac:dyDescent="0.2">
      <c r="A11165" s="99"/>
    </row>
    <row r="11166" spans="1:1" x14ac:dyDescent="0.2">
      <c r="A11166" s="99"/>
    </row>
    <row r="11167" spans="1:1" x14ac:dyDescent="0.2">
      <c r="A11167" s="99"/>
    </row>
    <row r="11168" spans="1:1" x14ac:dyDescent="0.2">
      <c r="A11168" s="99"/>
    </row>
    <row r="11169" spans="1:1" x14ac:dyDescent="0.2">
      <c r="A11169" s="99"/>
    </row>
    <row r="11170" spans="1:1" x14ac:dyDescent="0.2">
      <c r="A11170" s="99"/>
    </row>
    <row r="11171" spans="1:1" x14ac:dyDescent="0.2">
      <c r="A11171" s="99"/>
    </row>
    <row r="11172" spans="1:1" x14ac:dyDescent="0.2">
      <c r="A11172" s="99"/>
    </row>
    <row r="11173" spans="1:1" x14ac:dyDescent="0.2">
      <c r="A11173" s="99"/>
    </row>
    <row r="11174" spans="1:1" x14ac:dyDescent="0.2">
      <c r="A11174" s="99"/>
    </row>
    <row r="11175" spans="1:1" x14ac:dyDescent="0.2">
      <c r="A11175" s="99"/>
    </row>
    <row r="11176" spans="1:1" x14ac:dyDescent="0.2">
      <c r="A11176" s="99"/>
    </row>
    <row r="11177" spans="1:1" x14ac:dyDescent="0.2">
      <c r="A11177" s="99"/>
    </row>
    <row r="11178" spans="1:1" x14ac:dyDescent="0.2">
      <c r="A11178" s="99"/>
    </row>
    <row r="11179" spans="1:1" x14ac:dyDescent="0.2">
      <c r="A11179" s="99"/>
    </row>
    <row r="11180" spans="1:1" x14ac:dyDescent="0.2">
      <c r="A11180" s="99"/>
    </row>
    <row r="11181" spans="1:1" x14ac:dyDescent="0.2">
      <c r="A11181" s="99"/>
    </row>
    <row r="11182" spans="1:1" x14ac:dyDescent="0.2">
      <c r="A11182" s="99"/>
    </row>
    <row r="11183" spans="1:1" x14ac:dyDescent="0.2">
      <c r="A11183" s="99"/>
    </row>
    <row r="11184" spans="1:1" x14ac:dyDescent="0.2">
      <c r="A11184" s="99"/>
    </row>
    <row r="11185" spans="1:1" x14ac:dyDescent="0.2">
      <c r="A11185" s="99"/>
    </row>
    <row r="11186" spans="1:1" x14ac:dyDescent="0.2">
      <c r="A11186" s="99"/>
    </row>
    <row r="11187" spans="1:1" x14ac:dyDescent="0.2">
      <c r="A11187" s="99"/>
    </row>
    <row r="11188" spans="1:1" x14ac:dyDescent="0.2">
      <c r="A11188" s="99"/>
    </row>
    <row r="11189" spans="1:1" x14ac:dyDescent="0.2">
      <c r="A11189" s="99"/>
    </row>
    <row r="11190" spans="1:1" x14ac:dyDescent="0.2">
      <c r="A11190" s="99"/>
    </row>
    <row r="11191" spans="1:1" x14ac:dyDescent="0.2">
      <c r="A11191" s="99"/>
    </row>
    <row r="11192" spans="1:1" x14ac:dyDescent="0.2">
      <c r="A11192" s="99"/>
    </row>
    <row r="11193" spans="1:1" x14ac:dyDescent="0.2">
      <c r="A11193" s="99"/>
    </row>
    <row r="11194" spans="1:1" x14ac:dyDescent="0.2">
      <c r="A11194" s="99"/>
    </row>
    <row r="11195" spans="1:1" x14ac:dyDescent="0.2">
      <c r="A11195" s="99"/>
    </row>
    <row r="11196" spans="1:1" x14ac:dyDescent="0.2">
      <c r="A11196" s="99"/>
    </row>
    <row r="11197" spans="1:1" x14ac:dyDescent="0.2">
      <c r="A11197" s="99"/>
    </row>
    <row r="11198" spans="1:1" x14ac:dyDescent="0.2">
      <c r="A11198" s="99"/>
    </row>
    <row r="11199" spans="1:1" x14ac:dyDescent="0.2">
      <c r="A11199" s="99"/>
    </row>
    <row r="11200" spans="1:1" x14ac:dyDescent="0.2">
      <c r="A11200" s="99"/>
    </row>
    <row r="11201" spans="1:1" x14ac:dyDescent="0.2">
      <c r="A11201" s="99"/>
    </row>
    <row r="11202" spans="1:1" x14ac:dyDescent="0.2">
      <c r="A11202" s="99"/>
    </row>
    <row r="11203" spans="1:1" x14ac:dyDescent="0.2">
      <c r="A11203" s="99"/>
    </row>
    <row r="11204" spans="1:1" x14ac:dyDescent="0.2">
      <c r="A11204" s="99"/>
    </row>
    <row r="11205" spans="1:1" x14ac:dyDescent="0.2">
      <c r="A11205" s="99"/>
    </row>
    <row r="11206" spans="1:1" x14ac:dyDescent="0.2">
      <c r="A11206" s="99"/>
    </row>
    <row r="11207" spans="1:1" x14ac:dyDescent="0.2">
      <c r="A11207" s="99"/>
    </row>
    <row r="11208" spans="1:1" x14ac:dyDescent="0.2">
      <c r="A11208" s="99"/>
    </row>
    <row r="11209" spans="1:1" x14ac:dyDescent="0.2">
      <c r="A11209" s="99"/>
    </row>
    <row r="11210" spans="1:1" x14ac:dyDescent="0.2">
      <c r="A11210" s="99"/>
    </row>
    <row r="11211" spans="1:1" x14ac:dyDescent="0.2">
      <c r="A11211" s="99"/>
    </row>
    <row r="11212" spans="1:1" x14ac:dyDescent="0.2">
      <c r="A11212" s="99"/>
    </row>
    <row r="11213" spans="1:1" x14ac:dyDescent="0.2">
      <c r="A11213" s="99"/>
    </row>
    <row r="11214" spans="1:1" x14ac:dyDescent="0.2">
      <c r="A11214" s="99"/>
    </row>
    <row r="11215" spans="1:1" x14ac:dyDescent="0.2">
      <c r="A11215" s="99"/>
    </row>
    <row r="11216" spans="1:1" x14ac:dyDescent="0.2">
      <c r="A11216" s="99"/>
    </row>
    <row r="11217" spans="1:1" x14ac:dyDescent="0.2">
      <c r="A11217" s="99"/>
    </row>
    <row r="11218" spans="1:1" x14ac:dyDescent="0.2">
      <c r="A11218" s="99"/>
    </row>
    <row r="11219" spans="1:1" x14ac:dyDescent="0.2">
      <c r="A11219" s="99"/>
    </row>
    <row r="11220" spans="1:1" x14ac:dyDescent="0.2">
      <c r="A11220" s="99"/>
    </row>
    <row r="11221" spans="1:1" x14ac:dyDescent="0.2">
      <c r="A11221" s="99"/>
    </row>
    <row r="11222" spans="1:1" x14ac:dyDescent="0.2">
      <c r="A11222" s="99"/>
    </row>
    <row r="11223" spans="1:1" x14ac:dyDescent="0.2">
      <c r="A11223" s="99"/>
    </row>
    <row r="11224" spans="1:1" x14ac:dyDescent="0.2">
      <c r="A11224" s="99"/>
    </row>
    <row r="11225" spans="1:1" x14ac:dyDescent="0.2">
      <c r="A11225" s="99"/>
    </row>
    <row r="11226" spans="1:1" x14ac:dyDescent="0.2">
      <c r="A11226" s="99"/>
    </row>
    <row r="11227" spans="1:1" x14ac:dyDescent="0.2">
      <c r="A11227" s="99"/>
    </row>
    <row r="11228" spans="1:1" x14ac:dyDescent="0.2">
      <c r="A11228" s="99"/>
    </row>
    <row r="11229" spans="1:1" x14ac:dyDescent="0.2">
      <c r="A11229" s="99"/>
    </row>
    <row r="11230" spans="1:1" x14ac:dyDescent="0.2">
      <c r="A11230" s="99"/>
    </row>
    <row r="11231" spans="1:1" x14ac:dyDescent="0.2">
      <c r="A11231" s="99"/>
    </row>
    <row r="11232" spans="1:1" x14ac:dyDescent="0.2">
      <c r="A11232" s="99"/>
    </row>
    <row r="11233" spans="1:1" x14ac:dyDescent="0.2">
      <c r="A11233" s="99"/>
    </row>
    <row r="11234" spans="1:1" x14ac:dyDescent="0.2">
      <c r="A11234" s="99"/>
    </row>
    <row r="11235" spans="1:1" x14ac:dyDescent="0.2">
      <c r="A11235" s="99"/>
    </row>
    <row r="11236" spans="1:1" x14ac:dyDescent="0.2">
      <c r="A11236" s="99"/>
    </row>
    <row r="11237" spans="1:1" x14ac:dyDescent="0.2">
      <c r="A11237" s="99"/>
    </row>
    <row r="11238" spans="1:1" x14ac:dyDescent="0.2">
      <c r="A11238" s="99"/>
    </row>
    <row r="11239" spans="1:1" x14ac:dyDescent="0.2">
      <c r="A11239" s="99"/>
    </row>
    <row r="11240" spans="1:1" x14ac:dyDescent="0.2">
      <c r="A11240" s="99"/>
    </row>
    <row r="11241" spans="1:1" x14ac:dyDescent="0.2">
      <c r="A11241" s="99"/>
    </row>
    <row r="11242" spans="1:1" x14ac:dyDescent="0.2">
      <c r="A11242" s="99"/>
    </row>
    <row r="11243" spans="1:1" x14ac:dyDescent="0.2">
      <c r="A11243" s="99"/>
    </row>
    <row r="11244" spans="1:1" x14ac:dyDescent="0.2">
      <c r="A11244" s="99"/>
    </row>
    <row r="11245" spans="1:1" x14ac:dyDescent="0.2">
      <c r="A11245" s="99"/>
    </row>
    <row r="11246" spans="1:1" x14ac:dyDescent="0.2">
      <c r="A11246" s="99"/>
    </row>
    <row r="11247" spans="1:1" x14ac:dyDescent="0.2">
      <c r="A11247" s="99"/>
    </row>
    <row r="11248" spans="1:1" x14ac:dyDescent="0.2">
      <c r="A11248" s="99"/>
    </row>
    <row r="11249" spans="1:1" x14ac:dyDescent="0.2">
      <c r="A11249" s="99"/>
    </row>
    <row r="11250" spans="1:1" x14ac:dyDescent="0.2">
      <c r="A11250" s="99"/>
    </row>
    <row r="11251" spans="1:1" x14ac:dyDescent="0.2">
      <c r="A11251" s="99"/>
    </row>
    <row r="11252" spans="1:1" x14ac:dyDescent="0.2">
      <c r="A11252" s="99"/>
    </row>
    <row r="11253" spans="1:1" x14ac:dyDescent="0.2">
      <c r="A11253" s="99"/>
    </row>
    <row r="11254" spans="1:1" x14ac:dyDescent="0.2">
      <c r="A11254" s="99"/>
    </row>
    <row r="11255" spans="1:1" x14ac:dyDescent="0.2">
      <c r="A11255" s="99"/>
    </row>
    <row r="11256" spans="1:1" x14ac:dyDescent="0.2">
      <c r="A11256" s="99"/>
    </row>
    <row r="11257" spans="1:1" x14ac:dyDescent="0.2">
      <c r="A11257" s="99"/>
    </row>
    <row r="11258" spans="1:1" x14ac:dyDescent="0.2">
      <c r="A11258" s="99"/>
    </row>
    <row r="11259" spans="1:1" x14ac:dyDescent="0.2">
      <c r="A11259" s="99"/>
    </row>
    <row r="11260" spans="1:1" x14ac:dyDescent="0.2">
      <c r="A11260" s="99"/>
    </row>
    <row r="11261" spans="1:1" x14ac:dyDescent="0.2">
      <c r="A11261" s="99"/>
    </row>
    <row r="11262" spans="1:1" x14ac:dyDescent="0.2">
      <c r="A11262" s="99"/>
    </row>
    <row r="11263" spans="1:1" x14ac:dyDescent="0.2">
      <c r="A11263" s="99"/>
    </row>
    <row r="11264" spans="1:1" x14ac:dyDescent="0.2">
      <c r="A11264" s="99"/>
    </row>
    <row r="11265" spans="1:1" x14ac:dyDescent="0.2">
      <c r="A11265" s="99"/>
    </row>
    <row r="11266" spans="1:1" x14ac:dyDescent="0.2">
      <c r="A11266" s="99"/>
    </row>
    <row r="11267" spans="1:1" x14ac:dyDescent="0.2">
      <c r="A11267" s="99"/>
    </row>
    <row r="11268" spans="1:1" x14ac:dyDescent="0.2">
      <c r="A11268" s="99"/>
    </row>
    <row r="11269" spans="1:1" x14ac:dyDescent="0.2">
      <c r="A11269" s="99"/>
    </row>
    <row r="11270" spans="1:1" x14ac:dyDescent="0.2">
      <c r="A11270" s="99"/>
    </row>
    <row r="11271" spans="1:1" x14ac:dyDescent="0.2">
      <c r="A11271" s="99"/>
    </row>
    <row r="11272" spans="1:1" x14ac:dyDescent="0.2">
      <c r="A11272" s="99"/>
    </row>
    <row r="11273" spans="1:1" x14ac:dyDescent="0.2">
      <c r="A11273" s="99"/>
    </row>
    <row r="11274" spans="1:1" x14ac:dyDescent="0.2">
      <c r="A11274" s="99"/>
    </row>
    <row r="11275" spans="1:1" x14ac:dyDescent="0.2">
      <c r="A11275" s="99"/>
    </row>
    <row r="11276" spans="1:1" x14ac:dyDescent="0.2">
      <c r="A11276" s="99"/>
    </row>
    <row r="11277" spans="1:1" x14ac:dyDescent="0.2">
      <c r="A11277" s="99"/>
    </row>
    <row r="11278" spans="1:1" x14ac:dyDescent="0.2">
      <c r="A11278" s="99"/>
    </row>
    <row r="11279" spans="1:1" x14ac:dyDescent="0.2">
      <c r="A11279" s="99"/>
    </row>
    <row r="11280" spans="1:1" x14ac:dyDescent="0.2">
      <c r="A11280" s="99"/>
    </row>
    <row r="11281" spans="1:1" x14ac:dyDescent="0.2">
      <c r="A11281" s="99"/>
    </row>
    <row r="11282" spans="1:1" x14ac:dyDescent="0.2">
      <c r="A11282" s="99"/>
    </row>
    <row r="11283" spans="1:1" x14ac:dyDescent="0.2">
      <c r="A11283" s="99"/>
    </row>
    <row r="11284" spans="1:1" x14ac:dyDescent="0.2">
      <c r="A11284" s="99"/>
    </row>
    <row r="11285" spans="1:1" x14ac:dyDescent="0.2">
      <c r="A11285" s="99"/>
    </row>
    <row r="11286" spans="1:1" x14ac:dyDescent="0.2">
      <c r="A11286" s="99"/>
    </row>
    <row r="11287" spans="1:1" x14ac:dyDescent="0.2">
      <c r="A11287" s="99"/>
    </row>
    <row r="11288" spans="1:1" x14ac:dyDescent="0.2">
      <c r="A11288" s="99"/>
    </row>
    <row r="11289" spans="1:1" x14ac:dyDescent="0.2">
      <c r="A11289" s="99"/>
    </row>
    <row r="11290" spans="1:1" x14ac:dyDescent="0.2">
      <c r="A11290" s="99"/>
    </row>
    <row r="11291" spans="1:1" x14ac:dyDescent="0.2">
      <c r="A11291" s="99"/>
    </row>
    <row r="11292" spans="1:1" x14ac:dyDescent="0.2">
      <c r="A11292" s="99"/>
    </row>
    <row r="11293" spans="1:1" x14ac:dyDescent="0.2">
      <c r="A11293" s="99"/>
    </row>
    <row r="11294" spans="1:1" x14ac:dyDescent="0.2">
      <c r="A11294" s="99"/>
    </row>
    <row r="11295" spans="1:1" x14ac:dyDescent="0.2">
      <c r="A11295" s="99"/>
    </row>
    <row r="11296" spans="1:1" x14ac:dyDescent="0.2">
      <c r="A11296" s="99"/>
    </row>
    <row r="11297" spans="1:1" x14ac:dyDescent="0.2">
      <c r="A11297" s="99"/>
    </row>
    <row r="11298" spans="1:1" x14ac:dyDescent="0.2">
      <c r="A11298" s="99"/>
    </row>
    <row r="11299" spans="1:1" x14ac:dyDescent="0.2">
      <c r="A11299" s="99"/>
    </row>
    <row r="11300" spans="1:1" x14ac:dyDescent="0.2">
      <c r="A11300" s="99"/>
    </row>
    <row r="11301" spans="1:1" x14ac:dyDescent="0.2">
      <c r="A11301" s="99"/>
    </row>
    <row r="11302" spans="1:1" x14ac:dyDescent="0.2">
      <c r="A11302" s="99"/>
    </row>
    <row r="11303" spans="1:1" x14ac:dyDescent="0.2">
      <c r="A11303" s="99"/>
    </row>
    <row r="11304" spans="1:1" x14ac:dyDescent="0.2">
      <c r="A11304" s="99"/>
    </row>
    <row r="11305" spans="1:1" x14ac:dyDescent="0.2">
      <c r="A11305" s="99"/>
    </row>
    <row r="11306" spans="1:1" x14ac:dyDescent="0.2">
      <c r="A11306" s="99"/>
    </row>
    <row r="11307" spans="1:1" x14ac:dyDescent="0.2">
      <c r="A11307" s="99"/>
    </row>
    <row r="11308" spans="1:1" x14ac:dyDescent="0.2">
      <c r="A11308" s="99"/>
    </row>
    <row r="11309" spans="1:1" x14ac:dyDescent="0.2">
      <c r="A11309" s="99"/>
    </row>
    <row r="11310" spans="1:1" x14ac:dyDescent="0.2">
      <c r="A11310" s="99"/>
    </row>
    <row r="11311" spans="1:1" x14ac:dyDescent="0.2">
      <c r="A11311" s="99"/>
    </row>
    <row r="11312" spans="1:1" x14ac:dyDescent="0.2">
      <c r="A11312" s="99"/>
    </row>
    <row r="11313" spans="1:1" x14ac:dyDescent="0.2">
      <c r="A11313" s="99"/>
    </row>
    <row r="11314" spans="1:1" x14ac:dyDescent="0.2">
      <c r="A11314" s="99"/>
    </row>
    <row r="11315" spans="1:1" x14ac:dyDescent="0.2">
      <c r="A11315" s="99"/>
    </row>
    <row r="11316" spans="1:1" x14ac:dyDescent="0.2">
      <c r="A11316" s="99"/>
    </row>
    <row r="11317" spans="1:1" x14ac:dyDescent="0.2">
      <c r="A11317" s="99"/>
    </row>
    <row r="11318" spans="1:1" x14ac:dyDescent="0.2">
      <c r="A11318" s="99"/>
    </row>
    <row r="11319" spans="1:1" x14ac:dyDescent="0.2">
      <c r="A11319" s="99"/>
    </row>
    <row r="11320" spans="1:1" x14ac:dyDescent="0.2">
      <c r="A11320" s="99"/>
    </row>
    <row r="11321" spans="1:1" x14ac:dyDescent="0.2">
      <c r="A11321" s="99"/>
    </row>
    <row r="11322" spans="1:1" x14ac:dyDescent="0.2">
      <c r="A11322" s="99"/>
    </row>
    <row r="11323" spans="1:1" x14ac:dyDescent="0.2">
      <c r="A11323" s="99"/>
    </row>
    <row r="11324" spans="1:1" x14ac:dyDescent="0.2">
      <c r="A11324" s="99"/>
    </row>
    <row r="11325" spans="1:1" x14ac:dyDescent="0.2">
      <c r="A11325" s="99"/>
    </row>
    <row r="11326" spans="1:1" x14ac:dyDescent="0.2">
      <c r="A11326" s="99"/>
    </row>
    <row r="11327" spans="1:1" x14ac:dyDescent="0.2">
      <c r="A11327" s="99"/>
    </row>
    <row r="11328" spans="1:1" x14ac:dyDescent="0.2">
      <c r="A11328" s="99"/>
    </row>
    <row r="11329" spans="1:1" x14ac:dyDescent="0.2">
      <c r="A11329" s="99"/>
    </row>
    <row r="11330" spans="1:1" x14ac:dyDescent="0.2">
      <c r="A11330" s="99"/>
    </row>
    <row r="11331" spans="1:1" x14ac:dyDescent="0.2">
      <c r="A11331" s="99"/>
    </row>
    <row r="11332" spans="1:1" x14ac:dyDescent="0.2">
      <c r="A11332" s="99"/>
    </row>
    <row r="11333" spans="1:1" x14ac:dyDescent="0.2">
      <c r="A11333" s="99"/>
    </row>
    <row r="11334" spans="1:1" x14ac:dyDescent="0.2">
      <c r="A11334" s="99"/>
    </row>
    <row r="11335" spans="1:1" x14ac:dyDescent="0.2">
      <c r="A11335" s="99"/>
    </row>
    <row r="11336" spans="1:1" x14ac:dyDescent="0.2">
      <c r="A11336" s="99"/>
    </row>
    <row r="11337" spans="1:1" x14ac:dyDescent="0.2">
      <c r="A11337" s="99"/>
    </row>
    <row r="11338" spans="1:1" x14ac:dyDescent="0.2">
      <c r="A11338" s="99"/>
    </row>
    <row r="11339" spans="1:1" x14ac:dyDescent="0.2">
      <c r="A11339" s="99"/>
    </row>
    <row r="11340" spans="1:1" x14ac:dyDescent="0.2">
      <c r="A11340" s="99"/>
    </row>
    <row r="11341" spans="1:1" x14ac:dyDescent="0.2">
      <c r="A11341" s="99"/>
    </row>
    <row r="11342" spans="1:1" x14ac:dyDescent="0.2">
      <c r="A11342" s="99"/>
    </row>
    <row r="11343" spans="1:1" x14ac:dyDescent="0.2">
      <c r="A11343" s="99"/>
    </row>
    <row r="11344" spans="1:1" x14ac:dyDescent="0.2">
      <c r="A11344" s="99"/>
    </row>
    <row r="11345" spans="1:1" x14ac:dyDescent="0.2">
      <c r="A11345" s="99"/>
    </row>
    <row r="11346" spans="1:1" x14ac:dyDescent="0.2">
      <c r="A11346" s="99"/>
    </row>
    <row r="11347" spans="1:1" x14ac:dyDescent="0.2">
      <c r="A11347" s="99"/>
    </row>
    <row r="11348" spans="1:1" x14ac:dyDescent="0.2">
      <c r="A11348" s="99"/>
    </row>
    <row r="11349" spans="1:1" x14ac:dyDescent="0.2">
      <c r="A11349" s="99"/>
    </row>
    <row r="11350" spans="1:1" x14ac:dyDescent="0.2">
      <c r="A11350" s="99"/>
    </row>
    <row r="11351" spans="1:1" x14ac:dyDescent="0.2">
      <c r="A11351" s="99"/>
    </row>
    <row r="11352" spans="1:1" x14ac:dyDescent="0.2">
      <c r="A11352" s="99"/>
    </row>
    <row r="11353" spans="1:1" x14ac:dyDescent="0.2">
      <c r="A11353" s="99"/>
    </row>
    <row r="11354" spans="1:1" x14ac:dyDescent="0.2">
      <c r="A11354" s="99"/>
    </row>
    <row r="11355" spans="1:1" x14ac:dyDescent="0.2">
      <c r="A11355" s="99"/>
    </row>
    <row r="11356" spans="1:1" x14ac:dyDescent="0.2">
      <c r="A11356" s="99"/>
    </row>
    <row r="11357" spans="1:1" x14ac:dyDescent="0.2">
      <c r="A11357" s="99"/>
    </row>
    <row r="11358" spans="1:1" x14ac:dyDescent="0.2">
      <c r="A11358" s="99"/>
    </row>
    <row r="11359" spans="1:1" x14ac:dyDescent="0.2">
      <c r="A11359" s="99"/>
    </row>
    <row r="11360" spans="1:1" x14ac:dyDescent="0.2">
      <c r="A11360" s="99"/>
    </row>
    <row r="11361" spans="1:1" x14ac:dyDescent="0.2">
      <c r="A11361" s="99"/>
    </row>
    <row r="11362" spans="1:1" x14ac:dyDescent="0.2">
      <c r="A11362" s="99"/>
    </row>
    <row r="11363" spans="1:1" x14ac:dyDescent="0.2">
      <c r="A11363" s="99"/>
    </row>
    <row r="11364" spans="1:1" x14ac:dyDescent="0.2">
      <c r="A11364" s="99"/>
    </row>
    <row r="11365" spans="1:1" x14ac:dyDescent="0.2">
      <c r="A11365" s="99"/>
    </row>
    <row r="11366" spans="1:1" x14ac:dyDescent="0.2">
      <c r="A11366" s="99"/>
    </row>
    <row r="11367" spans="1:1" x14ac:dyDescent="0.2">
      <c r="A11367" s="99"/>
    </row>
    <row r="11368" spans="1:1" x14ac:dyDescent="0.2">
      <c r="A11368" s="99"/>
    </row>
    <row r="11369" spans="1:1" x14ac:dyDescent="0.2">
      <c r="A11369" s="99"/>
    </row>
    <row r="11370" spans="1:1" x14ac:dyDescent="0.2">
      <c r="A11370" s="99"/>
    </row>
    <row r="11371" spans="1:1" x14ac:dyDescent="0.2">
      <c r="A11371" s="99"/>
    </row>
    <row r="11372" spans="1:1" x14ac:dyDescent="0.2">
      <c r="A11372" s="99"/>
    </row>
    <row r="11373" spans="1:1" x14ac:dyDescent="0.2">
      <c r="A11373" s="99"/>
    </row>
    <row r="11374" spans="1:1" x14ac:dyDescent="0.2">
      <c r="A11374" s="99"/>
    </row>
    <row r="11375" spans="1:1" x14ac:dyDescent="0.2">
      <c r="A11375" s="99"/>
    </row>
    <row r="11376" spans="1:1" x14ac:dyDescent="0.2">
      <c r="A11376" s="99"/>
    </row>
    <row r="11377" spans="1:1" x14ac:dyDescent="0.2">
      <c r="A11377" s="99"/>
    </row>
    <row r="11378" spans="1:1" x14ac:dyDescent="0.2">
      <c r="A11378" s="99"/>
    </row>
    <row r="11379" spans="1:1" x14ac:dyDescent="0.2">
      <c r="A11379" s="99"/>
    </row>
    <row r="11380" spans="1:1" x14ac:dyDescent="0.2">
      <c r="A11380" s="99"/>
    </row>
    <row r="11381" spans="1:1" x14ac:dyDescent="0.2">
      <c r="A11381" s="99"/>
    </row>
    <row r="11382" spans="1:1" x14ac:dyDescent="0.2">
      <c r="A11382" s="99"/>
    </row>
    <row r="11383" spans="1:1" x14ac:dyDescent="0.2">
      <c r="A11383" s="99"/>
    </row>
    <row r="11384" spans="1:1" x14ac:dyDescent="0.2">
      <c r="A11384" s="99"/>
    </row>
    <row r="11385" spans="1:1" x14ac:dyDescent="0.2">
      <c r="A11385" s="99"/>
    </row>
    <row r="11386" spans="1:1" x14ac:dyDescent="0.2">
      <c r="A11386" s="99"/>
    </row>
    <row r="11387" spans="1:1" x14ac:dyDescent="0.2">
      <c r="A11387" s="99"/>
    </row>
    <row r="11388" spans="1:1" x14ac:dyDescent="0.2">
      <c r="A11388" s="99"/>
    </row>
    <row r="11389" spans="1:1" x14ac:dyDescent="0.2">
      <c r="A11389" s="99"/>
    </row>
    <row r="11390" spans="1:1" x14ac:dyDescent="0.2">
      <c r="A11390" s="99"/>
    </row>
    <row r="11391" spans="1:1" x14ac:dyDescent="0.2">
      <c r="A11391" s="99"/>
    </row>
    <row r="11392" spans="1:1" x14ac:dyDescent="0.2">
      <c r="A11392" s="99"/>
    </row>
    <row r="11393" spans="1:1" x14ac:dyDescent="0.2">
      <c r="A11393" s="99"/>
    </row>
    <row r="11394" spans="1:1" x14ac:dyDescent="0.2">
      <c r="A11394" s="99"/>
    </row>
    <row r="11395" spans="1:1" x14ac:dyDescent="0.2">
      <c r="A11395" s="99"/>
    </row>
    <row r="11396" spans="1:1" x14ac:dyDescent="0.2">
      <c r="A11396" s="99"/>
    </row>
    <row r="11397" spans="1:1" x14ac:dyDescent="0.2">
      <c r="A11397" s="99"/>
    </row>
    <row r="11398" spans="1:1" x14ac:dyDescent="0.2">
      <c r="A11398" s="99"/>
    </row>
    <row r="11399" spans="1:1" x14ac:dyDescent="0.2">
      <c r="A11399" s="99"/>
    </row>
    <row r="11400" spans="1:1" x14ac:dyDescent="0.2">
      <c r="A11400" s="99"/>
    </row>
    <row r="11401" spans="1:1" x14ac:dyDescent="0.2">
      <c r="A11401" s="99"/>
    </row>
    <row r="11402" spans="1:1" x14ac:dyDescent="0.2">
      <c r="A11402" s="99"/>
    </row>
    <row r="11403" spans="1:1" x14ac:dyDescent="0.2">
      <c r="A11403" s="99"/>
    </row>
    <row r="11404" spans="1:1" x14ac:dyDescent="0.2">
      <c r="A11404" s="99"/>
    </row>
    <row r="11405" spans="1:1" x14ac:dyDescent="0.2">
      <c r="A11405" s="99"/>
    </row>
    <row r="11406" spans="1:1" x14ac:dyDescent="0.2">
      <c r="A11406" s="99"/>
    </row>
    <row r="11407" spans="1:1" x14ac:dyDescent="0.2">
      <c r="A11407" s="99"/>
    </row>
    <row r="11408" spans="1:1" x14ac:dyDescent="0.2">
      <c r="A11408" s="99"/>
    </row>
    <row r="11409" spans="1:1" x14ac:dyDescent="0.2">
      <c r="A11409" s="99"/>
    </row>
    <row r="11410" spans="1:1" x14ac:dyDescent="0.2">
      <c r="A11410" s="99"/>
    </row>
    <row r="11411" spans="1:1" x14ac:dyDescent="0.2">
      <c r="A11411" s="99"/>
    </row>
    <row r="11412" spans="1:1" x14ac:dyDescent="0.2">
      <c r="A11412" s="99"/>
    </row>
    <row r="11413" spans="1:1" x14ac:dyDescent="0.2">
      <c r="A11413" s="99"/>
    </row>
    <row r="11414" spans="1:1" x14ac:dyDescent="0.2">
      <c r="A11414" s="99"/>
    </row>
    <row r="11415" spans="1:1" x14ac:dyDescent="0.2">
      <c r="A11415" s="99"/>
    </row>
    <row r="11416" spans="1:1" x14ac:dyDescent="0.2">
      <c r="A11416" s="99"/>
    </row>
    <row r="11417" spans="1:1" x14ac:dyDescent="0.2">
      <c r="A11417" s="99"/>
    </row>
    <row r="11418" spans="1:1" x14ac:dyDescent="0.2">
      <c r="A11418" s="99"/>
    </row>
    <row r="11419" spans="1:1" x14ac:dyDescent="0.2">
      <c r="A11419" s="99"/>
    </row>
    <row r="11420" spans="1:1" x14ac:dyDescent="0.2">
      <c r="A11420" s="99"/>
    </row>
    <row r="11421" spans="1:1" x14ac:dyDescent="0.2">
      <c r="A11421" s="99"/>
    </row>
    <row r="11422" spans="1:1" x14ac:dyDescent="0.2">
      <c r="A11422" s="99"/>
    </row>
    <row r="11423" spans="1:1" x14ac:dyDescent="0.2">
      <c r="A11423" s="99"/>
    </row>
    <row r="11424" spans="1:1" x14ac:dyDescent="0.2">
      <c r="A11424" s="99"/>
    </row>
    <row r="11425" spans="1:1" x14ac:dyDescent="0.2">
      <c r="A11425" s="99"/>
    </row>
    <row r="11426" spans="1:1" x14ac:dyDescent="0.2">
      <c r="A11426" s="99"/>
    </row>
    <row r="11427" spans="1:1" x14ac:dyDescent="0.2">
      <c r="A11427" s="99"/>
    </row>
    <row r="11428" spans="1:1" x14ac:dyDescent="0.2">
      <c r="A11428" s="99"/>
    </row>
    <row r="11429" spans="1:1" x14ac:dyDescent="0.2">
      <c r="A11429" s="99"/>
    </row>
    <row r="11430" spans="1:1" x14ac:dyDescent="0.2">
      <c r="A11430" s="99"/>
    </row>
    <row r="11431" spans="1:1" x14ac:dyDescent="0.2">
      <c r="A11431" s="99"/>
    </row>
    <row r="11432" spans="1:1" x14ac:dyDescent="0.2">
      <c r="A11432" s="99"/>
    </row>
    <row r="11433" spans="1:1" x14ac:dyDescent="0.2">
      <c r="A11433" s="99"/>
    </row>
    <row r="11434" spans="1:1" x14ac:dyDescent="0.2">
      <c r="A11434" s="99"/>
    </row>
    <row r="11435" spans="1:1" x14ac:dyDescent="0.2">
      <c r="A11435" s="99"/>
    </row>
    <row r="11436" spans="1:1" x14ac:dyDescent="0.2">
      <c r="A11436" s="99"/>
    </row>
    <row r="11437" spans="1:1" x14ac:dyDescent="0.2">
      <c r="A11437" s="99"/>
    </row>
    <row r="11438" spans="1:1" x14ac:dyDescent="0.2">
      <c r="A11438" s="99"/>
    </row>
    <row r="11439" spans="1:1" x14ac:dyDescent="0.2">
      <c r="A11439" s="99"/>
    </row>
    <row r="11440" spans="1:1" x14ac:dyDescent="0.2">
      <c r="A11440" s="99"/>
    </row>
    <row r="11441" spans="1:1" x14ac:dyDescent="0.2">
      <c r="A11441" s="99"/>
    </row>
    <row r="11442" spans="1:1" x14ac:dyDescent="0.2">
      <c r="A11442" s="99"/>
    </row>
    <row r="11443" spans="1:1" x14ac:dyDescent="0.2">
      <c r="A11443" s="99"/>
    </row>
    <row r="11444" spans="1:1" x14ac:dyDescent="0.2">
      <c r="A11444" s="99"/>
    </row>
    <row r="11445" spans="1:1" x14ac:dyDescent="0.2">
      <c r="A11445" s="99"/>
    </row>
    <row r="11446" spans="1:1" x14ac:dyDescent="0.2">
      <c r="A11446" s="99"/>
    </row>
    <row r="11447" spans="1:1" x14ac:dyDescent="0.2">
      <c r="A11447" s="99"/>
    </row>
    <row r="11448" spans="1:1" x14ac:dyDescent="0.2">
      <c r="A11448" s="99"/>
    </row>
    <row r="11449" spans="1:1" x14ac:dyDescent="0.2">
      <c r="A11449" s="99"/>
    </row>
    <row r="11450" spans="1:1" x14ac:dyDescent="0.2">
      <c r="A11450" s="99"/>
    </row>
    <row r="11451" spans="1:1" x14ac:dyDescent="0.2">
      <c r="A11451" s="99"/>
    </row>
    <row r="11452" spans="1:1" x14ac:dyDescent="0.2">
      <c r="A11452" s="99"/>
    </row>
    <row r="11453" spans="1:1" x14ac:dyDescent="0.2">
      <c r="A11453" s="99"/>
    </row>
    <row r="11454" spans="1:1" x14ac:dyDescent="0.2">
      <c r="A11454" s="99"/>
    </row>
    <row r="11455" spans="1:1" x14ac:dyDescent="0.2">
      <c r="A11455" s="99"/>
    </row>
    <row r="11456" spans="1:1" x14ac:dyDescent="0.2">
      <c r="A11456" s="99"/>
    </row>
    <row r="11457" spans="1:1" x14ac:dyDescent="0.2">
      <c r="A11457" s="99"/>
    </row>
    <row r="11458" spans="1:1" x14ac:dyDescent="0.2">
      <c r="A11458" s="99"/>
    </row>
    <row r="11459" spans="1:1" x14ac:dyDescent="0.2">
      <c r="A11459" s="99"/>
    </row>
    <row r="11460" spans="1:1" x14ac:dyDescent="0.2">
      <c r="A11460" s="99"/>
    </row>
    <row r="11461" spans="1:1" x14ac:dyDescent="0.2">
      <c r="A11461" s="99"/>
    </row>
    <row r="11462" spans="1:1" x14ac:dyDescent="0.2">
      <c r="A11462" s="99"/>
    </row>
    <row r="11463" spans="1:1" x14ac:dyDescent="0.2">
      <c r="A11463" s="99"/>
    </row>
    <row r="11464" spans="1:1" x14ac:dyDescent="0.2">
      <c r="A11464" s="99"/>
    </row>
    <row r="11465" spans="1:1" x14ac:dyDescent="0.2">
      <c r="A11465" s="99"/>
    </row>
    <row r="11466" spans="1:1" x14ac:dyDescent="0.2">
      <c r="A11466" s="99"/>
    </row>
    <row r="11467" spans="1:1" x14ac:dyDescent="0.2">
      <c r="A11467" s="99"/>
    </row>
    <row r="11468" spans="1:1" x14ac:dyDescent="0.2">
      <c r="A11468" s="99"/>
    </row>
    <row r="11469" spans="1:1" x14ac:dyDescent="0.2">
      <c r="A11469" s="99"/>
    </row>
    <row r="11470" spans="1:1" x14ac:dyDescent="0.2">
      <c r="A11470" s="99"/>
    </row>
    <row r="11471" spans="1:1" x14ac:dyDescent="0.2">
      <c r="A11471" s="99"/>
    </row>
    <row r="11472" spans="1:1" x14ac:dyDescent="0.2">
      <c r="A11472" s="99"/>
    </row>
    <row r="11473" spans="1:1" x14ac:dyDescent="0.2">
      <c r="A11473" s="99"/>
    </row>
    <row r="11474" spans="1:1" x14ac:dyDescent="0.2">
      <c r="A11474" s="99"/>
    </row>
    <row r="11475" spans="1:1" x14ac:dyDescent="0.2">
      <c r="A11475" s="99"/>
    </row>
    <row r="11476" spans="1:1" x14ac:dyDescent="0.2">
      <c r="A11476" s="99"/>
    </row>
    <row r="11477" spans="1:1" x14ac:dyDescent="0.2">
      <c r="A11477" s="99"/>
    </row>
    <row r="11478" spans="1:1" x14ac:dyDescent="0.2">
      <c r="A11478" s="99"/>
    </row>
    <row r="11479" spans="1:1" x14ac:dyDescent="0.2">
      <c r="A11479" s="99"/>
    </row>
    <row r="11480" spans="1:1" x14ac:dyDescent="0.2">
      <c r="A11480" s="99"/>
    </row>
    <row r="11481" spans="1:1" x14ac:dyDescent="0.2">
      <c r="A11481" s="99"/>
    </row>
    <row r="11482" spans="1:1" x14ac:dyDescent="0.2">
      <c r="A11482" s="99"/>
    </row>
    <row r="11483" spans="1:1" x14ac:dyDescent="0.2">
      <c r="A11483" s="99"/>
    </row>
    <row r="11484" spans="1:1" x14ac:dyDescent="0.2">
      <c r="A11484" s="99"/>
    </row>
    <row r="11485" spans="1:1" x14ac:dyDescent="0.2">
      <c r="A11485" s="99"/>
    </row>
    <row r="11486" spans="1:1" x14ac:dyDescent="0.2">
      <c r="A11486" s="99"/>
    </row>
    <row r="11487" spans="1:1" x14ac:dyDescent="0.2">
      <c r="A11487" s="99"/>
    </row>
    <row r="11488" spans="1:1" x14ac:dyDescent="0.2">
      <c r="A11488" s="99"/>
    </row>
    <row r="11489" spans="1:1" x14ac:dyDescent="0.2">
      <c r="A11489" s="99"/>
    </row>
    <row r="11490" spans="1:1" x14ac:dyDescent="0.2">
      <c r="A11490" s="99"/>
    </row>
    <row r="11491" spans="1:1" x14ac:dyDescent="0.2">
      <c r="A11491" s="99"/>
    </row>
    <row r="11492" spans="1:1" x14ac:dyDescent="0.2">
      <c r="A11492" s="99"/>
    </row>
    <row r="11493" spans="1:1" x14ac:dyDescent="0.2">
      <c r="A11493" s="99"/>
    </row>
    <row r="11494" spans="1:1" x14ac:dyDescent="0.2">
      <c r="A11494" s="99"/>
    </row>
    <row r="11495" spans="1:1" x14ac:dyDescent="0.2">
      <c r="A11495" s="99"/>
    </row>
    <row r="11496" spans="1:1" x14ac:dyDescent="0.2">
      <c r="A11496" s="99"/>
    </row>
    <row r="11497" spans="1:1" x14ac:dyDescent="0.2">
      <c r="A11497" s="99"/>
    </row>
    <row r="11498" spans="1:1" x14ac:dyDescent="0.2">
      <c r="A11498" s="99"/>
    </row>
    <row r="11499" spans="1:1" x14ac:dyDescent="0.2">
      <c r="A11499" s="99"/>
    </row>
    <row r="11500" spans="1:1" x14ac:dyDescent="0.2">
      <c r="A11500" s="99"/>
    </row>
    <row r="11501" spans="1:1" x14ac:dyDescent="0.2">
      <c r="A11501" s="99"/>
    </row>
    <row r="11502" spans="1:1" x14ac:dyDescent="0.2">
      <c r="A11502" s="99"/>
    </row>
    <row r="11503" spans="1:1" x14ac:dyDescent="0.2">
      <c r="A11503" s="99"/>
    </row>
    <row r="11504" spans="1:1" x14ac:dyDescent="0.2">
      <c r="A11504" s="99"/>
    </row>
    <row r="11505" spans="1:1" x14ac:dyDescent="0.2">
      <c r="A11505" s="99"/>
    </row>
    <row r="11506" spans="1:1" x14ac:dyDescent="0.2">
      <c r="A11506" s="99"/>
    </row>
    <row r="11507" spans="1:1" x14ac:dyDescent="0.2">
      <c r="A11507" s="99"/>
    </row>
    <row r="11508" spans="1:1" x14ac:dyDescent="0.2">
      <c r="A11508" s="99"/>
    </row>
    <row r="11509" spans="1:1" x14ac:dyDescent="0.2">
      <c r="A11509" s="99"/>
    </row>
    <row r="11510" spans="1:1" x14ac:dyDescent="0.2">
      <c r="A11510" s="99"/>
    </row>
    <row r="11511" spans="1:1" x14ac:dyDescent="0.2">
      <c r="A11511" s="99"/>
    </row>
    <row r="11512" spans="1:1" x14ac:dyDescent="0.2">
      <c r="A11512" s="99"/>
    </row>
    <row r="11513" spans="1:1" x14ac:dyDescent="0.2">
      <c r="A11513" s="99"/>
    </row>
    <row r="11514" spans="1:1" x14ac:dyDescent="0.2">
      <c r="A11514" s="99"/>
    </row>
    <row r="11515" spans="1:1" x14ac:dyDescent="0.2">
      <c r="A11515" s="99"/>
    </row>
    <row r="11516" spans="1:1" x14ac:dyDescent="0.2">
      <c r="A11516" s="99"/>
    </row>
    <row r="11517" spans="1:1" x14ac:dyDescent="0.2">
      <c r="A11517" s="99"/>
    </row>
    <row r="11518" spans="1:1" x14ac:dyDescent="0.2">
      <c r="A11518" s="99"/>
    </row>
    <row r="11519" spans="1:1" x14ac:dyDescent="0.2">
      <c r="A11519" s="99"/>
    </row>
    <row r="11520" spans="1:1" x14ac:dyDescent="0.2">
      <c r="A11520" s="99"/>
    </row>
    <row r="11521" spans="1:1" x14ac:dyDescent="0.2">
      <c r="A11521" s="99"/>
    </row>
    <row r="11522" spans="1:1" x14ac:dyDescent="0.2">
      <c r="A11522" s="99"/>
    </row>
    <row r="11523" spans="1:1" x14ac:dyDescent="0.2">
      <c r="A11523" s="99"/>
    </row>
    <row r="11524" spans="1:1" x14ac:dyDescent="0.2">
      <c r="A11524" s="99"/>
    </row>
    <row r="11525" spans="1:1" x14ac:dyDescent="0.2">
      <c r="A11525" s="99"/>
    </row>
    <row r="11526" spans="1:1" x14ac:dyDescent="0.2">
      <c r="A11526" s="99"/>
    </row>
    <row r="11527" spans="1:1" x14ac:dyDescent="0.2">
      <c r="A11527" s="99"/>
    </row>
    <row r="11528" spans="1:1" x14ac:dyDescent="0.2">
      <c r="A11528" s="99"/>
    </row>
    <row r="11529" spans="1:1" x14ac:dyDescent="0.2">
      <c r="A11529" s="99"/>
    </row>
    <row r="11530" spans="1:1" x14ac:dyDescent="0.2">
      <c r="A11530" s="99"/>
    </row>
    <row r="11531" spans="1:1" x14ac:dyDescent="0.2">
      <c r="A11531" s="99"/>
    </row>
    <row r="11532" spans="1:1" x14ac:dyDescent="0.2">
      <c r="A11532" s="99"/>
    </row>
    <row r="11533" spans="1:1" x14ac:dyDescent="0.2">
      <c r="A11533" s="99"/>
    </row>
    <row r="11534" spans="1:1" x14ac:dyDescent="0.2">
      <c r="A11534" s="99"/>
    </row>
    <row r="11535" spans="1:1" x14ac:dyDescent="0.2">
      <c r="A11535" s="99"/>
    </row>
    <row r="11536" spans="1:1" x14ac:dyDescent="0.2">
      <c r="A11536" s="99"/>
    </row>
    <row r="11537" spans="1:1" x14ac:dyDescent="0.2">
      <c r="A11537" s="99"/>
    </row>
    <row r="11538" spans="1:1" x14ac:dyDescent="0.2">
      <c r="A11538" s="99"/>
    </row>
    <row r="11539" spans="1:1" x14ac:dyDescent="0.2">
      <c r="A11539" s="99"/>
    </row>
    <row r="11540" spans="1:1" x14ac:dyDescent="0.2">
      <c r="A11540" s="99"/>
    </row>
    <row r="11541" spans="1:1" x14ac:dyDescent="0.2">
      <c r="A11541" s="99"/>
    </row>
    <row r="11542" spans="1:1" x14ac:dyDescent="0.2">
      <c r="A11542" s="99"/>
    </row>
    <row r="11543" spans="1:1" x14ac:dyDescent="0.2">
      <c r="A11543" s="99"/>
    </row>
    <row r="11544" spans="1:1" x14ac:dyDescent="0.2">
      <c r="A11544" s="99"/>
    </row>
    <row r="11545" spans="1:1" x14ac:dyDescent="0.2">
      <c r="A11545" s="99"/>
    </row>
    <row r="11546" spans="1:1" x14ac:dyDescent="0.2">
      <c r="A11546" s="99"/>
    </row>
    <row r="11547" spans="1:1" x14ac:dyDescent="0.2">
      <c r="A11547" s="99"/>
    </row>
    <row r="11548" spans="1:1" x14ac:dyDescent="0.2">
      <c r="A11548" s="99"/>
    </row>
    <row r="11549" spans="1:1" x14ac:dyDescent="0.2">
      <c r="A11549" s="99"/>
    </row>
    <row r="11550" spans="1:1" x14ac:dyDescent="0.2">
      <c r="A11550" s="99"/>
    </row>
    <row r="11551" spans="1:1" x14ac:dyDescent="0.2">
      <c r="A11551" s="99"/>
    </row>
    <row r="11552" spans="1:1" x14ac:dyDescent="0.2">
      <c r="A11552" s="99"/>
    </row>
    <row r="11553" spans="1:1" x14ac:dyDescent="0.2">
      <c r="A11553" s="99"/>
    </row>
    <row r="11554" spans="1:1" x14ac:dyDescent="0.2">
      <c r="A11554" s="99"/>
    </row>
    <row r="11555" spans="1:1" x14ac:dyDescent="0.2">
      <c r="A11555" s="99"/>
    </row>
    <row r="11556" spans="1:1" x14ac:dyDescent="0.2">
      <c r="A11556" s="99"/>
    </row>
    <row r="11557" spans="1:1" x14ac:dyDescent="0.2">
      <c r="A11557" s="99"/>
    </row>
    <row r="11558" spans="1:1" x14ac:dyDescent="0.2">
      <c r="A11558" s="99"/>
    </row>
    <row r="11559" spans="1:1" x14ac:dyDescent="0.2">
      <c r="A11559" s="99"/>
    </row>
    <row r="11560" spans="1:1" x14ac:dyDescent="0.2">
      <c r="A11560" s="99"/>
    </row>
    <row r="11561" spans="1:1" x14ac:dyDescent="0.2">
      <c r="A11561" s="99"/>
    </row>
    <row r="11562" spans="1:1" x14ac:dyDescent="0.2">
      <c r="A11562" s="99"/>
    </row>
    <row r="11563" spans="1:1" x14ac:dyDescent="0.2">
      <c r="A11563" s="99"/>
    </row>
    <row r="11564" spans="1:1" x14ac:dyDescent="0.2">
      <c r="A11564" s="99"/>
    </row>
    <row r="11565" spans="1:1" x14ac:dyDescent="0.2">
      <c r="A11565" s="99"/>
    </row>
    <row r="11566" spans="1:1" x14ac:dyDescent="0.2">
      <c r="A11566" s="99"/>
    </row>
    <row r="11567" spans="1:1" x14ac:dyDescent="0.2">
      <c r="A11567" s="99"/>
    </row>
    <row r="11568" spans="1:1" x14ac:dyDescent="0.2">
      <c r="A11568" s="99"/>
    </row>
    <row r="11569" spans="1:1" x14ac:dyDescent="0.2">
      <c r="A11569" s="99"/>
    </row>
    <row r="11570" spans="1:1" x14ac:dyDescent="0.2">
      <c r="A11570" s="99"/>
    </row>
    <row r="11571" spans="1:1" x14ac:dyDescent="0.2">
      <c r="A11571" s="99"/>
    </row>
    <row r="11572" spans="1:1" x14ac:dyDescent="0.2">
      <c r="A11572" s="99"/>
    </row>
    <row r="11573" spans="1:1" x14ac:dyDescent="0.2">
      <c r="A11573" s="99"/>
    </row>
    <row r="11574" spans="1:1" x14ac:dyDescent="0.2">
      <c r="A11574" s="99"/>
    </row>
    <row r="11575" spans="1:1" x14ac:dyDescent="0.2">
      <c r="A11575" s="99"/>
    </row>
    <row r="11576" spans="1:1" x14ac:dyDescent="0.2">
      <c r="A11576" s="99"/>
    </row>
    <row r="11577" spans="1:1" x14ac:dyDescent="0.2">
      <c r="A11577" s="99"/>
    </row>
    <row r="11578" spans="1:1" x14ac:dyDescent="0.2">
      <c r="A11578" s="99"/>
    </row>
    <row r="11579" spans="1:1" x14ac:dyDescent="0.2">
      <c r="A11579" s="99"/>
    </row>
    <row r="11580" spans="1:1" x14ac:dyDescent="0.2">
      <c r="A11580" s="99"/>
    </row>
    <row r="11581" spans="1:1" x14ac:dyDescent="0.2">
      <c r="A11581" s="99"/>
    </row>
    <row r="11582" spans="1:1" x14ac:dyDescent="0.2">
      <c r="A11582" s="99"/>
    </row>
    <row r="11583" spans="1:1" x14ac:dyDescent="0.2">
      <c r="A11583" s="99"/>
    </row>
    <row r="11584" spans="1:1" x14ac:dyDescent="0.2">
      <c r="A11584" s="99"/>
    </row>
    <row r="11585" spans="1:1" x14ac:dyDescent="0.2">
      <c r="A11585" s="99"/>
    </row>
    <row r="11586" spans="1:1" x14ac:dyDescent="0.2">
      <c r="A11586" s="99"/>
    </row>
    <row r="11587" spans="1:1" x14ac:dyDescent="0.2">
      <c r="A11587" s="99"/>
    </row>
    <row r="11588" spans="1:1" x14ac:dyDescent="0.2">
      <c r="A11588" s="99"/>
    </row>
    <row r="11589" spans="1:1" x14ac:dyDescent="0.2">
      <c r="A11589" s="99"/>
    </row>
    <row r="11590" spans="1:1" x14ac:dyDescent="0.2">
      <c r="A11590" s="99"/>
    </row>
    <row r="11591" spans="1:1" x14ac:dyDescent="0.2">
      <c r="A11591" s="99"/>
    </row>
    <row r="11592" spans="1:1" x14ac:dyDescent="0.2">
      <c r="A11592" s="99"/>
    </row>
    <row r="11593" spans="1:1" x14ac:dyDescent="0.2">
      <c r="A11593" s="99"/>
    </row>
    <row r="11594" spans="1:1" x14ac:dyDescent="0.2">
      <c r="A11594" s="99"/>
    </row>
    <row r="11595" spans="1:1" x14ac:dyDescent="0.2">
      <c r="A11595" s="99"/>
    </row>
    <row r="11596" spans="1:1" x14ac:dyDescent="0.2">
      <c r="A11596" s="99"/>
    </row>
    <row r="11597" spans="1:1" x14ac:dyDescent="0.2">
      <c r="A11597" s="99"/>
    </row>
    <row r="11598" spans="1:1" x14ac:dyDescent="0.2">
      <c r="A11598" s="99"/>
    </row>
    <row r="11599" spans="1:1" x14ac:dyDescent="0.2">
      <c r="A11599" s="99"/>
    </row>
    <row r="11600" spans="1:1" x14ac:dyDescent="0.2">
      <c r="A11600" s="99"/>
    </row>
    <row r="11601" spans="1:1" x14ac:dyDescent="0.2">
      <c r="A11601" s="99"/>
    </row>
    <row r="11602" spans="1:1" x14ac:dyDescent="0.2">
      <c r="A11602" s="99"/>
    </row>
    <row r="11603" spans="1:1" x14ac:dyDescent="0.2">
      <c r="A11603" s="99"/>
    </row>
    <row r="11604" spans="1:1" x14ac:dyDescent="0.2">
      <c r="A11604" s="99"/>
    </row>
    <row r="11605" spans="1:1" x14ac:dyDescent="0.2">
      <c r="A11605" s="99"/>
    </row>
    <row r="11606" spans="1:1" x14ac:dyDescent="0.2">
      <c r="A11606" s="99"/>
    </row>
    <row r="11607" spans="1:1" x14ac:dyDescent="0.2">
      <c r="A11607" s="99"/>
    </row>
    <row r="11608" spans="1:1" x14ac:dyDescent="0.2">
      <c r="A11608" s="99"/>
    </row>
    <row r="11609" spans="1:1" x14ac:dyDescent="0.2">
      <c r="A11609" s="99"/>
    </row>
    <row r="11610" spans="1:1" x14ac:dyDescent="0.2">
      <c r="A11610" s="99"/>
    </row>
    <row r="11611" spans="1:1" x14ac:dyDescent="0.2">
      <c r="A11611" s="99"/>
    </row>
    <row r="11612" spans="1:1" x14ac:dyDescent="0.2">
      <c r="A11612" s="99"/>
    </row>
    <row r="11613" spans="1:1" x14ac:dyDescent="0.2">
      <c r="A11613" s="99"/>
    </row>
    <row r="11614" spans="1:1" x14ac:dyDescent="0.2">
      <c r="A11614" s="99"/>
    </row>
    <row r="11615" spans="1:1" x14ac:dyDescent="0.2">
      <c r="A11615" s="99"/>
    </row>
    <row r="11616" spans="1:1" x14ac:dyDescent="0.2">
      <c r="A11616" s="99"/>
    </row>
    <row r="11617" spans="1:1" x14ac:dyDescent="0.2">
      <c r="A11617" s="99"/>
    </row>
    <row r="11618" spans="1:1" x14ac:dyDescent="0.2">
      <c r="A11618" s="99"/>
    </row>
    <row r="11619" spans="1:1" x14ac:dyDescent="0.2">
      <c r="A11619" s="99"/>
    </row>
    <row r="11620" spans="1:1" x14ac:dyDescent="0.2">
      <c r="A11620" s="99"/>
    </row>
    <row r="11621" spans="1:1" x14ac:dyDescent="0.2">
      <c r="A11621" s="99"/>
    </row>
    <row r="11622" spans="1:1" x14ac:dyDescent="0.2">
      <c r="A11622" s="99"/>
    </row>
    <row r="11623" spans="1:1" x14ac:dyDescent="0.2">
      <c r="A11623" s="99"/>
    </row>
    <row r="11624" spans="1:1" x14ac:dyDescent="0.2">
      <c r="A11624" s="99"/>
    </row>
    <row r="11625" spans="1:1" x14ac:dyDescent="0.2">
      <c r="A11625" s="99"/>
    </row>
    <row r="11626" spans="1:1" x14ac:dyDescent="0.2">
      <c r="A11626" s="99"/>
    </row>
    <row r="11627" spans="1:1" x14ac:dyDescent="0.2">
      <c r="A11627" s="99"/>
    </row>
    <row r="11628" spans="1:1" x14ac:dyDescent="0.2">
      <c r="A11628" s="99"/>
    </row>
    <row r="11629" spans="1:1" x14ac:dyDescent="0.2">
      <c r="A11629" s="99"/>
    </row>
    <row r="11630" spans="1:1" x14ac:dyDescent="0.2">
      <c r="A11630" s="99"/>
    </row>
    <row r="11631" spans="1:1" x14ac:dyDescent="0.2">
      <c r="A11631" s="99"/>
    </row>
    <row r="11632" spans="1:1" x14ac:dyDescent="0.2">
      <c r="A11632" s="99"/>
    </row>
    <row r="11633" spans="1:1" x14ac:dyDescent="0.2">
      <c r="A11633" s="99"/>
    </row>
    <row r="11634" spans="1:1" x14ac:dyDescent="0.2">
      <c r="A11634" s="99"/>
    </row>
    <row r="11635" spans="1:1" x14ac:dyDescent="0.2">
      <c r="A11635" s="99"/>
    </row>
    <row r="11636" spans="1:1" x14ac:dyDescent="0.2">
      <c r="A11636" s="99"/>
    </row>
    <row r="11637" spans="1:1" x14ac:dyDescent="0.2">
      <c r="A11637" s="99"/>
    </row>
    <row r="11638" spans="1:1" x14ac:dyDescent="0.2">
      <c r="A11638" s="99"/>
    </row>
    <row r="11639" spans="1:1" x14ac:dyDescent="0.2">
      <c r="A11639" s="99"/>
    </row>
    <row r="11640" spans="1:1" x14ac:dyDescent="0.2">
      <c r="A11640" s="99"/>
    </row>
    <row r="11641" spans="1:1" x14ac:dyDescent="0.2">
      <c r="A11641" s="99"/>
    </row>
    <row r="11642" spans="1:1" x14ac:dyDescent="0.2">
      <c r="A11642" s="99"/>
    </row>
    <row r="11643" spans="1:1" x14ac:dyDescent="0.2">
      <c r="A11643" s="99"/>
    </row>
    <row r="11644" spans="1:1" x14ac:dyDescent="0.2">
      <c r="A11644" s="99"/>
    </row>
    <row r="11645" spans="1:1" x14ac:dyDescent="0.2">
      <c r="A11645" s="99"/>
    </row>
    <row r="11646" spans="1:1" x14ac:dyDescent="0.2">
      <c r="A11646" s="99"/>
    </row>
    <row r="11647" spans="1:1" x14ac:dyDescent="0.2">
      <c r="A11647" s="99"/>
    </row>
    <row r="11648" spans="1:1" x14ac:dyDescent="0.2">
      <c r="A11648" s="99"/>
    </row>
    <row r="11649" spans="1:1" x14ac:dyDescent="0.2">
      <c r="A11649" s="99"/>
    </row>
    <row r="11650" spans="1:1" x14ac:dyDescent="0.2">
      <c r="A11650" s="99"/>
    </row>
    <row r="11651" spans="1:1" x14ac:dyDescent="0.2">
      <c r="A11651" s="99"/>
    </row>
    <row r="11652" spans="1:1" x14ac:dyDescent="0.2">
      <c r="A11652" s="99"/>
    </row>
    <row r="11653" spans="1:1" x14ac:dyDescent="0.2">
      <c r="A11653" s="99"/>
    </row>
    <row r="11654" spans="1:1" x14ac:dyDescent="0.2">
      <c r="A11654" s="99"/>
    </row>
    <row r="11655" spans="1:1" x14ac:dyDescent="0.2">
      <c r="A11655" s="99"/>
    </row>
    <row r="11656" spans="1:1" x14ac:dyDescent="0.2">
      <c r="A11656" s="99"/>
    </row>
    <row r="11657" spans="1:1" x14ac:dyDescent="0.2">
      <c r="A11657" s="99"/>
    </row>
    <row r="11658" spans="1:1" x14ac:dyDescent="0.2">
      <c r="A11658" s="99"/>
    </row>
    <row r="11659" spans="1:1" x14ac:dyDescent="0.2">
      <c r="A11659" s="99"/>
    </row>
    <row r="11660" spans="1:1" x14ac:dyDescent="0.2">
      <c r="A11660" s="99"/>
    </row>
    <row r="11661" spans="1:1" x14ac:dyDescent="0.2">
      <c r="A11661" s="99"/>
    </row>
    <row r="11662" spans="1:1" x14ac:dyDescent="0.2">
      <c r="A11662" s="99"/>
    </row>
    <row r="11663" spans="1:1" x14ac:dyDescent="0.2">
      <c r="A11663" s="99"/>
    </row>
    <row r="11664" spans="1:1" x14ac:dyDescent="0.2">
      <c r="A11664" s="99"/>
    </row>
    <row r="11665" spans="1:1" x14ac:dyDescent="0.2">
      <c r="A11665" s="99"/>
    </row>
    <row r="11666" spans="1:1" x14ac:dyDescent="0.2">
      <c r="A11666" s="99"/>
    </row>
    <row r="11667" spans="1:1" x14ac:dyDescent="0.2">
      <c r="A11667" s="99"/>
    </row>
    <row r="11668" spans="1:1" x14ac:dyDescent="0.2">
      <c r="A11668" s="99"/>
    </row>
    <row r="11669" spans="1:1" x14ac:dyDescent="0.2">
      <c r="A11669" s="99"/>
    </row>
    <row r="11670" spans="1:1" x14ac:dyDescent="0.2">
      <c r="A11670" s="99"/>
    </row>
    <row r="11671" spans="1:1" x14ac:dyDescent="0.2">
      <c r="A11671" s="99"/>
    </row>
    <row r="11672" spans="1:1" x14ac:dyDescent="0.2">
      <c r="A11672" s="99"/>
    </row>
    <row r="11673" spans="1:1" x14ac:dyDescent="0.2">
      <c r="A11673" s="99"/>
    </row>
    <row r="11674" spans="1:1" x14ac:dyDescent="0.2">
      <c r="A11674" s="99"/>
    </row>
    <row r="11675" spans="1:1" x14ac:dyDescent="0.2">
      <c r="A11675" s="99"/>
    </row>
    <row r="11676" spans="1:1" x14ac:dyDescent="0.2">
      <c r="A11676" s="99"/>
    </row>
    <row r="11677" spans="1:1" x14ac:dyDescent="0.2">
      <c r="A11677" s="99"/>
    </row>
    <row r="11678" spans="1:1" x14ac:dyDescent="0.2">
      <c r="A11678" s="99"/>
    </row>
    <row r="11679" spans="1:1" x14ac:dyDescent="0.2">
      <c r="A11679" s="99"/>
    </row>
    <row r="11680" spans="1:1" x14ac:dyDescent="0.2">
      <c r="A11680" s="99"/>
    </row>
    <row r="11681" spans="1:1" x14ac:dyDescent="0.2">
      <c r="A11681" s="99"/>
    </row>
    <row r="11682" spans="1:1" x14ac:dyDescent="0.2">
      <c r="A11682" s="99"/>
    </row>
    <row r="11683" spans="1:1" x14ac:dyDescent="0.2">
      <c r="A11683" s="99"/>
    </row>
    <row r="11684" spans="1:1" x14ac:dyDescent="0.2">
      <c r="A11684" s="99"/>
    </row>
    <row r="11685" spans="1:1" x14ac:dyDescent="0.2">
      <c r="A11685" s="99"/>
    </row>
    <row r="11686" spans="1:1" x14ac:dyDescent="0.2">
      <c r="A11686" s="99"/>
    </row>
    <row r="11687" spans="1:1" x14ac:dyDescent="0.2">
      <c r="A11687" s="99"/>
    </row>
    <row r="11688" spans="1:1" x14ac:dyDescent="0.2">
      <c r="A11688" s="99"/>
    </row>
    <row r="11689" spans="1:1" x14ac:dyDescent="0.2">
      <c r="A11689" s="99"/>
    </row>
    <row r="11690" spans="1:1" x14ac:dyDescent="0.2">
      <c r="A11690" s="99"/>
    </row>
    <row r="11691" spans="1:1" x14ac:dyDescent="0.2">
      <c r="A11691" s="99"/>
    </row>
    <row r="11692" spans="1:1" x14ac:dyDescent="0.2">
      <c r="A11692" s="99"/>
    </row>
    <row r="11693" spans="1:1" x14ac:dyDescent="0.2">
      <c r="A11693" s="99"/>
    </row>
    <row r="11694" spans="1:1" x14ac:dyDescent="0.2">
      <c r="A11694" s="99"/>
    </row>
    <row r="11695" spans="1:1" x14ac:dyDescent="0.2">
      <c r="A11695" s="99"/>
    </row>
    <row r="11696" spans="1:1" x14ac:dyDescent="0.2">
      <c r="A11696" s="99"/>
    </row>
    <row r="11697" spans="1:1" x14ac:dyDescent="0.2">
      <c r="A11697" s="99"/>
    </row>
    <row r="11698" spans="1:1" x14ac:dyDescent="0.2">
      <c r="A11698" s="99"/>
    </row>
    <row r="11699" spans="1:1" x14ac:dyDescent="0.2">
      <c r="A11699" s="99"/>
    </row>
    <row r="11700" spans="1:1" x14ac:dyDescent="0.2">
      <c r="A11700" s="99"/>
    </row>
    <row r="11701" spans="1:1" x14ac:dyDescent="0.2">
      <c r="A11701" s="99"/>
    </row>
    <row r="11702" spans="1:1" x14ac:dyDescent="0.2">
      <c r="A11702" s="99"/>
    </row>
    <row r="11703" spans="1:1" x14ac:dyDescent="0.2">
      <c r="A11703" s="99"/>
    </row>
    <row r="11704" spans="1:1" x14ac:dyDescent="0.2">
      <c r="A11704" s="99"/>
    </row>
    <row r="11705" spans="1:1" x14ac:dyDescent="0.2">
      <c r="A11705" s="99"/>
    </row>
    <row r="11706" spans="1:1" x14ac:dyDescent="0.2">
      <c r="A11706" s="99"/>
    </row>
    <row r="11707" spans="1:1" x14ac:dyDescent="0.2">
      <c r="A11707" s="99"/>
    </row>
    <row r="11708" spans="1:1" x14ac:dyDescent="0.2">
      <c r="A11708" s="99"/>
    </row>
    <row r="11709" spans="1:1" x14ac:dyDescent="0.2">
      <c r="A11709" s="99"/>
    </row>
    <row r="11710" spans="1:1" x14ac:dyDescent="0.2">
      <c r="A11710" s="99"/>
    </row>
    <row r="11711" spans="1:1" x14ac:dyDescent="0.2">
      <c r="A11711" s="99"/>
    </row>
    <row r="11712" spans="1:1" x14ac:dyDescent="0.2">
      <c r="A11712" s="99"/>
    </row>
    <row r="11713" spans="1:1" x14ac:dyDescent="0.2">
      <c r="A11713" s="99"/>
    </row>
    <row r="11714" spans="1:1" x14ac:dyDescent="0.2">
      <c r="A11714" s="99"/>
    </row>
    <row r="11715" spans="1:1" x14ac:dyDescent="0.2">
      <c r="A11715" s="99"/>
    </row>
    <row r="11716" spans="1:1" x14ac:dyDescent="0.2">
      <c r="A11716" s="99"/>
    </row>
    <row r="11717" spans="1:1" x14ac:dyDescent="0.2">
      <c r="A11717" s="99"/>
    </row>
    <row r="11718" spans="1:1" x14ac:dyDescent="0.2">
      <c r="A11718" s="99"/>
    </row>
    <row r="11719" spans="1:1" x14ac:dyDescent="0.2">
      <c r="A11719" s="99"/>
    </row>
    <row r="11720" spans="1:1" x14ac:dyDescent="0.2">
      <c r="A11720" s="99"/>
    </row>
    <row r="11721" spans="1:1" x14ac:dyDescent="0.2">
      <c r="A11721" s="99"/>
    </row>
    <row r="11722" spans="1:1" x14ac:dyDescent="0.2">
      <c r="A11722" s="99"/>
    </row>
    <row r="11723" spans="1:1" x14ac:dyDescent="0.2">
      <c r="A11723" s="99"/>
    </row>
    <row r="11724" spans="1:1" x14ac:dyDescent="0.2">
      <c r="A11724" s="99"/>
    </row>
    <row r="11725" spans="1:1" x14ac:dyDescent="0.2">
      <c r="A11725" s="99"/>
    </row>
    <row r="11726" spans="1:1" x14ac:dyDescent="0.2">
      <c r="A11726" s="99"/>
    </row>
    <row r="11727" spans="1:1" x14ac:dyDescent="0.2">
      <c r="A11727" s="99"/>
    </row>
    <row r="11728" spans="1:1" x14ac:dyDescent="0.2">
      <c r="A11728" s="99"/>
    </row>
    <row r="11729" spans="1:1" x14ac:dyDescent="0.2">
      <c r="A11729" s="99"/>
    </row>
    <row r="11730" spans="1:1" x14ac:dyDescent="0.2">
      <c r="A11730" s="99"/>
    </row>
    <row r="11731" spans="1:1" x14ac:dyDescent="0.2">
      <c r="A11731" s="99"/>
    </row>
    <row r="11732" spans="1:1" x14ac:dyDescent="0.2">
      <c r="A11732" s="99"/>
    </row>
    <row r="11733" spans="1:1" x14ac:dyDescent="0.2">
      <c r="A11733" s="99"/>
    </row>
    <row r="11734" spans="1:1" x14ac:dyDescent="0.2">
      <c r="A11734" s="99"/>
    </row>
    <row r="11735" spans="1:1" x14ac:dyDescent="0.2">
      <c r="A11735" s="99"/>
    </row>
    <row r="11736" spans="1:1" x14ac:dyDescent="0.2">
      <c r="A11736" s="99"/>
    </row>
    <row r="11737" spans="1:1" x14ac:dyDescent="0.2">
      <c r="A11737" s="99"/>
    </row>
    <row r="11738" spans="1:1" x14ac:dyDescent="0.2">
      <c r="A11738" s="99"/>
    </row>
    <row r="11739" spans="1:1" x14ac:dyDescent="0.2">
      <c r="A11739" s="99"/>
    </row>
    <row r="11740" spans="1:1" x14ac:dyDescent="0.2">
      <c r="A11740" s="99"/>
    </row>
    <row r="11741" spans="1:1" x14ac:dyDescent="0.2">
      <c r="A11741" s="99"/>
    </row>
    <row r="11742" spans="1:1" x14ac:dyDescent="0.2">
      <c r="A11742" s="99"/>
    </row>
    <row r="11743" spans="1:1" x14ac:dyDescent="0.2">
      <c r="A11743" s="99"/>
    </row>
    <row r="11744" spans="1:1" x14ac:dyDescent="0.2">
      <c r="A11744" s="99"/>
    </row>
    <row r="11745" spans="1:1" x14ac:dyDescent="0.2">
      <c r="A11745" s="99"/>
    </row>
    <row r="11746" spans="1:1" x14ac:dyDescent="0.2">
      <c r="A11746" s="99"/>
    </row>
    <row r="11747" spans="1:1" x14ac:dyDescent="0.2">
      <c r="A11747" s="99"/>
    </row>
    <row r="11748" spans="1:1" x14ac:dyDescent="0.2">
      <c r="A11748" s="99"/>
    </row>
    <row r="11749" spans="1:1" x14ac:dyDescent="0.2">
      <c r="A11749" s="99"/>
    </row>
    <row r="11750" spans="1:1" x14ac:dyDescent="0.2">
      <c r="A11750" s="99"/>
    </row>
    <row r="11751" spans="1:1" x14ac:dyDescent="0.2">
      <c r="A11751" s="99"/>
    </row>
    <row r="11752" spans="1:1" x14ac:dyDescent="0.2">
      <c r="A11752" s="99"/>
    </row>
    <row r="11753" spans="1:1" x14ac:dyDescent="0.2">
      <c r="A11753" s="99"/>
    </row>
    <row r="11754" spans="1:1" x14ac:dyDescent="0.2">
      <c r="A11754" s="99"/>
    </row>
    <row r="11755" spans="1:1" x14ac:dyDescent="0.2">
      <c r="A11755" s="99"/>
    </row>
    <row r="11756" spans="1:1" x14ac:dyDescent="0.2">
      <c r="A11756" s="99"/>
    </row>
    <row r="11757" spans="1:1" x14ac:dyDescent="0.2">
      <c r="A11757" s="99"/>
    </row>
    <row r="11758" spans="1:1" x14ac:dyDescent="0.2">
      <c r="A11758" s="99"/>
    </row>
    <row r="11759" spans="1:1" x14ac:dyDescent="0.2">
      <c r="A11759" s="99"/>
    </row>
    <row r="11760" spans="1:1" x14ac:dyDescent="0.2">
      <c r="A11760" s="99"/>
    </row>
    <row r="11761" spans="1:1" x14ac:dyDescent="0.2">
      <c r="A11761" s="99"/>
    </row>
    <row r="11762" spans="1:1" x14ac:dyDescent="0.2">
      <c r="A11762" s="99"/>
    </row>
    <row r="11763" spans="1:1" x14ac:dyDescent="0.2">
      <c r="A11763" s="99"/>
    </row>
    <row r="11764" spans="1:1" x14ac:dyDescent="0.2">
      <c r="A11764" s="99"/>
    </row>
    <row r="11765" spans="1:1" x14ac:dyDescent="0.2">
      <c r="A11765" s="99"/>
    </row>
    <row r="11766" spans="1:1" x14ac:dyDescent="0.2">
      <c r="A11766" s="99"/>
    </row>
    <row r="11767" spans="1:1" x14ac:dyDescent="0.2">
      <c r="A11767" s="99"/>
    </row>
    <row r="11768" spans="1:1" x14ac:dyDescent="0.2">
      <c r="A11768" s="99"/>
    </row>
    <row r="11769" spans="1:1" x14ac:dyDescent="0.2">
      <c r="A11769" s="99"/>
    </row>
    <row r="11770" spans="1:1" x14ac:dyDescent="0.2">
      <c r="A11770" s="99"/>
    </row>
    <row r="11771" spans="1:1" x14ac:dyDescent="0.2">
      <c r="A11771" s="99"/>
    </row>
    <row r="11772" spans="1:1" x14ac:dyDescent="0.2">
      <c r="A11772" s="99"/>
    </row>
    <row r="11773" spans="1:1" x14ac:dyDescent="0.2">
      <c r="A11773" s="99"/>
    </row>
    <row r="11774" spans="1:1" x14ac:dyDescent="0.2">
      <c r="A11774" s="99"/>
    </row>
    <row r="11775" spans="1:1" x14ac:dyDescent="0.2">
      <c r="A11775" s="99"/>
    </row>
    <row r="11776" spans="1:1" x14ac:dyDescent="0.2">
      <c r="A11776" s="99"/>
    </row>
    <row r="11777" spans="1:1" x14ac:dyDescent="0.2">
      <c r="A11777" s="99"/>
    </row>
    <row r="11778" spans="1:1" x14ac:dyDescent="0.2">
      <c r="A11778" s="99"/>
    </row>
    <row r="11779" spans="1:1" x14ac:dyDescent="0.2">
      <c r="A11779" s="99"/>
    </row>
    <row r="11780" spans="1:1" x14ac:dyDescent="0.2">
      <c r="A11780" s="99"/>
    </row>
    <row r="11781" spans="1:1" x14ac:dyDescent="0.2">
      <c r="A11781" s="99"/>
    </row>
    <row r="11782" spans="1:1" x14ac:dyDescent="0.2">
      <c r="A11782" s="99"/>
    </row>
    <row r="11783" spans="1:1" x14ac:dyDescent="0.2">
      <c r="A11783" s="99"/>
    </row>
    <row r="11784" spans="1:1" x14ac:dyDescent="0.2">
      <c r="A11784" s="99"/>
    </row>
    <row r="11785" spans="1:1" x14ac:dyDescent="0.2">
      <c r="A11785" s="99"/>
    </row>
    <row r="11786" spans="1:1" x14ac:dyDescent="0.2">
      <c r="A11786" s="99"/>
    </row>
    <row r="11787" spans="1:1" x14ac:dyDescent="0.2">
      <c r="A11787" s="99"/>
    </row>
    <row r="11788" spans="1:1" x14ac:dyDescent="0.2">
      <c r="A11788" s="99"/>
    </row>
    <row r="11789" spans="1:1" x14ac:dyDescent="0.2">
      <c r="A11789" s="99"/>
    </row>
    <row r="11790" spans="1:1" x14ac:dyDescent="0.2">
      <c r="A11790" s="99"/>
    </row>
    <row r="11791" spans="1:1" x14ac:dyDescent="0.2">
      <c r="A11791" s="99"/>
    </row>
    <row r="11792" spans="1:1" x14ac:dyDescent="0.2">
      <c r="A11792" s="99"/>
    </row>
    <row r="11793" spans="1:1" x14ac:dyDescent="0.2">
      <c r="A11793" s="99"/>
    </row>
    <row r="11794" spans="1:1" x14ac:dyDescent="0.2">
      <c r="A11794" s="99"/>
    </row>
    <row r="11795" spans="1:1" x14ac:dyDescent="0.2">
      <c r="A11795" s="99"/>
    </row>
    <row r="11796" spans="1:1" x14ac:dyDescent="0.2">
      <c r="A11796" s="99"/>
    </row>
    <row r="11797" spans="1:1" x14ac:dyDescent="0.2">
      <c r="A11797" s="99"/>
    </row>
    <row r="11798" spans="1:1" x14ac:dyDescent="0.2">
      <c r="A11798" s="99"/>
    </row>
    <row r="11799" spans="1:1" x14ac:dyDescent="0.2">
      <c r="A11799" s="99"/>
    </row>
    <row r="11800" spans="1:1" x14ac:dyDescent="0.2">
      <c r="A11800" s="99"/>
    </row>
    <row r="11801" spans="1:1" x14ac:dyDescent="0.2">
      <c r="A11801" s="99"/>
    </row>
    <row r="11802" spans="1:1" x14ac:dyDescent="0.2">
      <c r="A11802" s="99"/>
    </row>
    <row r="11803" spans="1:1" x14ac:dyDescent="0.2">
      <c r="A11803" s="99"/>
    </row>
    <row r="11804" spans="1:1" x14ac:dyDescent="0.2">
      <c r="A11804" s="99"/>
    </row>
    <row r="11805" spans="1:1" x14ac:dyDescent="0.2">
      <c r="A11805" s="99"/>
    </row>
    <row r="11806" spans="1:1" x14ac:dyDescent="0.2">
      <c r="A11806" s="99"/>
    </row>
    <row r="11807" spans="1:1" x14ac:dyDescent="0.2">
      <c r="A11807" s="99"/>
    </row>
    <row r="11808" spans="1:1" x14ac:dyDescent="0.2">
      <c r="A11808" s="99"/>
    </row>
    <row r="11809" spans="1:1" x14ac:dyDescent="0.2">
      <c r="A11809" s="99"/>
    </row>
    <row r="11810" spans="1:1" x14ac:dyDescent="0.2">
      <c r="A11810" s="99"/>
    </row>
    <row r="11811" spans="1:1" x14ac:dyDescent="0.2">
      <c r="A11811" s="99"/>
    </row>
    <row r="11812" spans="1:1" x14ac:dyDescent="0.2">
      <c r="A11812" s="99"/>
    </row>
    <row r="11813" spans="1:1" x14ac:dyDescent="0.2">
      <c r="A11813" s="99"/>
    </row>
    <row r="11814" spans="1:1" x14ac:dyDescent="0.2">
      <c r="A11814" s="99"/>
    </row>
    <row r="11815" spans="1:1" x14ac:dyDescent="0.2">
      <c r="A11815" s="99"/>
    </row>
    <row r="11816" spans="1:1" x14ac:dyDescent="0.2">
      <c r="A11816" s="99"/>
    </row>
    <row r="11817" spans="1:1" x14ac:dyDescent="0.2">
      <c r="A11817" s="99"/>
    </row>
    <row r="11818" spans="1:1" x14ac:dyDescent="0.2">
      <c r="A11818" s="99"/>
    </row>
    <row r="11819" spans="1:1" x14ac:dyDescent="0.2">
      <c r="A11819" s="99"/>
    </row>
    <row r="11820" spans="1:1" x14ac:dyDescent="0.2">
      <c r="A11820" s="99"/>
    </row>
    <row r="11821" spans="1:1" x14ac:dyDescent="0.2">
      <c r="A11821" s="99"/>
    </row>
    <row r="11822" spans="1:1" x14ac:dyDescent="0.2">
      <c r="A11822" s="99"/>
    </row>
    <row r="11823" spans="1:1" x14ac:dyDescent="0.2">
      <c r="A11823" s="99"/>
    </row>
    <row r="11824" spans="1:1" x14ac:dyDescent="0.2">
      <c r="A11824" s="99"/>
    </row>
    <row r="11825" spans="1:1" x14ac:dyDescent="0.2">
      <c r="A11825" s="99"/>
    </row>
    <row r="11826" spans="1:1" x14ac:dyDescent="0.2">
      <c r="A11826" s="99"/>
    </row>
    <row r="11827" spans="1:1" x14ac:dyDescent="0.2">
      <c r="A11827" s="99"/>
    </row>
    <row r="11828" spans="1:1" x14ac:dyDescent="0.2">
      <c r="A11828" s="99"/>
    </row>
    <row r="11829" spans="1:1" x14ac:dyDescent="0.2">
      <c r="A11829" s="99"/>
    </row>
    <row r="11830" spans="1:1" x14ac:dyDescent="0.2">
      <c r="A11830" s="99"/>
    </row>
    <row r="11831" spans="1:1" x14ac:dyDescent="0.2">
      <c r="A11831" s="99"/>
    </row>
    <row r="11832" spans="1:1" x14ac:dyDescent="0.2">
      <c r="A11832" s="99"/>
    </row>
    <row r="11833" spans="1:1" x14ac:dyDescent="0.2">
      <c r="A11833" s="99"/>
    </row>
    <row r="11834" spans="1:1" x14ac:dyDescent="0.2">
      <c r="A11834" s="99"/>
    </row>
    <row r="11835" spans="1:1" x14ac:dyDescent="0.2">
      <c r="A11835" s="99"/>
    </row>
    <row r="11836" spans="1:1" x14ac:dyDescent="0.2">
      <c r="A11836" s="99"/>
    </row>
    <row r="11837" spans="1:1" x14ac:dyDescent="0.2">
      <c r="A11837" s="99"/>
    </row>
    <row r="11838" spans="1:1" x14ac:dyDescent="0.2">
      <c r="A11838" s="99"/>
    </row>
    <row r="11839" spans="1:1" x14ac:dyDescent="0.2">
      <c r="A11839" s="99"/>
    </row>
    <row r="11840" spans="1:1" x14ac:dyDescent="0.2">
      <c r="A11840" s="99"/>
    </row>
    <row r="11841" spans="1:1" x14ac:dyDescent="0.2">
      <c r="A11841" s="99"/>
    </row>
    <row r="11842" spans="1:1" x14ac:dyDescent="0.2">
      <c r="A11842" s="99"/>
    </row>
    <row r="11843" spans="1:1" x14ac:dyDescent="0.2">
      <c r="A11843" s="99"/>
    </row>
    <row r="11844" spans="1:1" x14ac:dyDescent="0.2">
      <c r="A11844" s="99"/>
    </row>
    <row r="11845" spans="1:1" x14ac:dyDescent="0.2">
      <c r="A11845" s="99"/>
    </row>
    <row r="11846" spans="1:1" x14ac:dyDescent="0.2">
      <c r="A11846" s="99"/>
    </row>
    <row r="11847" spans="1:1" x14ac:dyDescent="0.2">
      <c r="A11847" s="99"/>
    </row>
    <row r="11848" spans="1:1" x14ac:dyDescent="0.2">
      <c r="A11848" s="99"/>
    </row>
    <row r="11849" spans="1:1" x14ac:dyDescent="0.2">
      <c r="A11849" s="99"/>
    </row>
    <row r="11850" spans="1:1" x14ac:dyDescent="0.2">
      <c r="A11850" s="99"/>
    </row>
    <row r="11851" spans="1:1" x14ac:dyDescent="0.2">
      <c r="A11851" s="99"/>
    </row>
    <row r="11852" spans="1:1" x14ac:dyDescent="0.2">
      <c r="A11852" s="99"/>
    </row>
    <row r="11853" spans="1:1" x14ac:dyDescent="0.2">
      <c r="A11853" s="99"/>
    </row>
    <row r="11854" spans="1:1" x14ac:dyDescent="0.2">
      <c r="A11854" s="99"/>
    </row>
    <row r="11855" spans="1:1" x14ac:dyDescent="0.2">
      <c r="A11855" s="99"/>
    </row>
    <row r="11856" spans="1:1" x14ac:dyDescent="0.2">
      <c r="A11856" s="99"/>
    </row>
    <row r="11857" spans="1:1" x14ac:dyDescent="0.2">
      <c r="A11857" s="99"/>
    </row>
    <row r="11858" spans="1:1" x14ac:dyDescent="0.2">
      <c r="A11858" s="99"/>
    </row>
    <row r="11859" spans="1:1" x14ac:dyDescent="0.2">
      <c r="A11859" s="99"/>
    </row>
    <row r="11860" spans="1:1" x14ac:dyDescent="0.2">
      <c r="A11860" s="99"/>
    </row>
    <row r="11861" spans="1:1" x14ac:dyDescent="0.2">
      <c r="A11861" s="99"/>
    </row>
    <row r="11862" spans="1:1" x14ac:dyDescent="0.2">
      <c r="A11862" s="99"/>
    </row>
    <row r="11863" spans="1:1" x14ac:dyDescent="0.2">
      <c r="A11863" s="99"/>
    </row>
    <row r="11864" spans="1:1" x14ac:dyDescent="0.2">
      <c r="A11864" s="99"/>
    </row>
    <row r="11865" spans="1:1" x14ac:dyDescent="0.2">
      <c r="A11865" s="99"/>
    </row>
    <row r="11866" spans="1:1" x14ac:dyDescent="0.2">
      <c r="A11866" s="99"/>
    </row>
    <row r="11867" spans="1:1" x14ac:dyDescent="0.2">
      <c r="A11867" s="99"/>
    </row>
    <row r="11868" spans="1:1" x14ac:dyDescent="0.2">
      <c r="A11868" s="99"/>
    </row>
    <row r="11869" spans="1:1" x14ac:dyDescent="0.2">
      <c r="A11869" s="99"/>
    </row>
    <row r="11870" spans="1:1" x14ac:dyDescent="0.2">
      <c r="A11870" s="99"/>
    </row>
    <row r="11871" spans="1:1" x14ac:dyDescent="0.2">
      <c r="A11871" s="99"/>
    </row>
    <row r="11872" spans="1:1" x14ac:dyDescent="0.2">
      <c r="A11872" s="99"/>
    </row>
    <row r="11873" spans="1:1" x14ac:dyDescent="0.2">
      <c r="A11873" s="99"/>
    </row>
    <row r="11874" spans="1:1" x14ac:dyDescent="0.2">
      <c r="A11874" s="99"/>
    </row>
    <row r="11875" spans="1:1" x14ac:dyDescent="0.2">
      <c r="A11875" s="99"/>
    </row>
    <row r="11876" spans="1:1" x14ac:dyDescent="0.2">
      <c r="A11876" s="99"/>
    </row>
    <row r="11877" spans="1:1" x14ac:dyDescent="0.2">
      <c r="A11877" s="99"/>
    </row>
    <row r="11878" spans="1:1" x14ac:dyDescent="0.2">
      <c r="A11878" s="99"/>
    </row>
    <row r="11879" spans="1:1" x14ac:dyDescent="0.2">
      <c r="A11879" s="99"/>
    </row>
    <row r="11880" spans="1:1" x14ac:dyDescent="0.2">
      <c r="A11880" s="99"/>
    </row>
    <row r="11881" spans="1:1" x14ac:dyDescent="0.2">
      <c r="A11881" s="99"/>
    </row>
    <row r="11882" spans="1:1" x14ac:dyDescent="0.2">
      <c r="A11882" s="99"/>
    </row>
    <row r="11883" spans="1:1" x14ac:dyDescent="0.2">
      <c r="A11883" s="99"/>
    </row>
    <row r="11884" spans="1:1" x14ac:dyDescent="0.2">
      <c r="A11884" s="99"/>
    </row>
    <row r="11885" spans="1:1" x14ac:dyDescent="0.2">
      <c r="A11885" s="99"/>
    </row>
    <row r="11886" spans="1:1" x14ac:dyDescent="0.2">
      <c r="A11886" s="99"/>
    </row>
    <row r="11887" spans="1:1" x14ac:dyDescent="0.2">
      <c r="A11887" s="99"/>
    </row>
    <row r="11888" spans="1:1" x14ac:dyDescent="0.2">
      <c r="A11888" s="99"/>
    </row>
    <row r="11889" spans="1:1" x14ac:dyDescent="0.2">
      <c r="A11889" s="99"/>
    </row>
    <row r="11890" spans="1:1" x14ac:dyDescent="0.2">
      <c r="A11890" s="99"/>
    </row>
    <row r="11891" spans="1:1" x14ac:dyDescent="0.2">
      <c r="A11891" s="99"/>
    </row>
    <row r="11892" spans="1:1" x14ac:dyDescent="0.2">
      <c r="A11892" s="99"/>
    </row>
    <row r="11893" spans="1:1" x14ac:dyDescent="0.2">
      <c r="A11893" s="99"/>
    </row>
    <row r="11894" spans="1:1" x14ac:dyDescent="0.2">
      <c r="A11894" s="99"/>
    </row>
    <row r="11895" spans="1:1" x14ac:dyDescent="0.2">
      <c r="A11895" s="99"/>
    </row>
    <row r="11896" spans="1:1" x14ac:dyDescent="0.2">
      <c r="A11896" s="99"/>
    </row>
    <row r="11897" spans="1:1" x14ac:dyDescent="0.2">
      <c r="A11897" s="99"/>
    </row>
    <row r="11898" spans="1:1" x14ac:dyDescent="0.2">
      <c r="A11898" s="99"/>
    </row>
    <row r="11899" spans="1:1" x14ac:dyDescent="0.2">
      <c r="A11899" s="99"/>
    </row>
    <row r="11900" spans="1:1" x14ac:dyDescent="0.2">
      <c r="A11900" s="99"/>
    </row>
    <row r="11901" spans="1:1" x14ac:dyDescent="0.2">
      <c r="A11901" s="99"/>
    </row>
    <row r="11902" spans="1:1" x14ac:dyDescent="0.2">
      <c r="A11902" s="99"/>
    </row>
    <row r="11903" spans="1:1" x14ac:dyDescent="0.2">
      <c r="A11903" s="99"/>
    </row>
    <row r="11904" spans="1:1" x14ac:dyDescent="0.2">
      <c r="A11904" s="99"/>
    </row>
    <row r="11905" spans="1:1" x14ac:dyDescent="0.2">
      <c r="A11905" s="99"/>
    </row>
    <row r="11906" spans="1:1" x14ac:dyDescent="0.2">
      <c r="A11906" s="99"/>
    </row>
    <row r="11907" spans="1:1" x14ac:dyDescent="0.2">
      <c r="A11907" s="99"/>
    </row>
    <row r="11908" spans="1:1" x14ac:dyDescent="0.2">
      <c r="A11908" s="99"/>
    </row>
    <row r="11909" spans="1:1" x14ac:dyDescent="0.2">
      <c r="A11909" s="99"/>
    </row>
    <row r="11910" spans="1:1" x14ac:dyDescent="0.2">
      <c r="A11910" s="99"/>
    </row>
    <row r="11911" spans="1:1" x14ac:dyDescent="0.2">
      <c r="A11911" s="99"/>
    </row>
    <row r="11912" spans="1:1" x14ac:dyDescent="0.2">
      <c r="A11912" s="99"/>
    </row>
    <row r="11913" spans="1:1" x14ac:dyDescent="0.2">
      <c r="A11913" s="99"/>
    </row>
    <row r="11914" spans="1:1" x14ac:dyDescent="0.2">
      <c r="A11914" s="99"/>
    </row>
    <row r="11915" spans="1:1" x14ac:dyDescent="0.2">
      <c r="A11915" s="99"/>
    </row>
    <row r="11916" spans="1:1" x14ac:dyDescent="0.2">
      <c r="A11916" s="99"/>
    </row>
    <row r="11917" spans="1:1" x14ac:dyDescent="0.2">
      <c r="A11917" s="99"/>
    </row>
    <row r="11918" spans="1:1" x14ac:dyDescent="0.2">
      <c r="A11918" s="99"/>
    </row>
    <row r="11919" spans="1:1" x14ac:dyDescent="0.2">
      <c r="A11919" s="99"/>
    </row>
    <row r="11920" spans="1:1" x14ac:dyDescent="0.2">
      <c r="A11920" s="99"/>
    </row>
    <row r="11921" spans="1:1" x14ac:dyDescent="0.2">
      <c r="A11921" s="99"/>
    </row>
    <row r="11922" spans="1:1" x14ac:dyDescent="0.2">
      <c r="A11922" s="99"/>
    </row>
    <row r="11923" spans="1:1" x14ac:dyDescent="0.2">
      <c r="A11923" s="99"/>
    </row>
    <row r="11924" spans="1:1" x14ac:dyDescent="0.2">
      <c r="A11924" s="99"/>
    </row>
    <row r="11925" spans="1:1" x14ac:dyDescent="0.2">
      <c r="A11925" s="99"/>
    </row>
    <row r="11926" spans="1:1" x14ac:dyDescent="0.2">
      <c r="A11926" s="99"/>
    </row>
    <row r="11927" spans="1:1" x14ac:dyDescent="0.2">
      <c r="A11927" s="99"/>
    </row>
    <row r="11928" spans="1:1" x14ac:dyDescent="0.2">
      <c r="A11928" s="99"/>
    </row>
    <row r="11929" spans="1:1" x14ac:dyDescent="0.2">
      <c r="A11929" s="99"/>
    </row>
    <row r="11930" spans="1:1" x14ac:dyDescent="0.2">
      <c r="A11930" s="99"/>
    </row>
    <row r="11931" spans="1:1" x14ac:dyDescent="0.2">
      <c r="A11931" s="99"/>
    </row>
    <row r="11932" spans="1:1" x14ac:dyDescent="0.2">
      <c r="A11932" s="99"/>
    </row>
    <row r="11933" spans="1:1" x14ac:dyDescent="0.2">
      <c r="A11933" s="99"/>
    </row>
    <row r="11934" spans="1:1" x14ac:dyDescent="0.2">
      <c r="A11934" s="99"/>
    </row>
    <row r="11935" spans="1:1" x14ac:dyDescent="0.2">
      <c r="A11935" s="99"/>
    </row>
    <row r="11936" spans="1:1" x14ac:dyDescent="0.2">
      <c r="A11936" s="99"/>
    </row>
    <row r="11937" spans="1:1" x14ac:dyDescent="0.2">
      <c r="A11937" s="99"/>
    </row>
    <row r="11938" spans="1:1" x14ac:dyDescent="0.2">
      <c r="A11938" s="99"/>
    </row>
    <row r="11939" spans="1:1" x14ac:dyDescent="0.2">
      <c r="A11939" s="99"/>
    </row>
    <row r="11940" spans="1:1" x14ac:dyDescent="0.2">
      <c r="A11940" s="99"/>
    </row>
    <row r="11941" spans="1:1" x14ac:dyDescent="0.2">
      <c r="A11941" s="99"/>
    </row>
    <row r="11942" spans="1:1" x14ac:dyDescent="0.2">
      <c r="A11942" s="99"/>
    </row>
    <row r="11943" spans="1:1" x14ac:dyDescent="0.2">
      <c r="A11943" s="99"/>
    </row>
    <row r="11944" spans="1:1" x14ac:dyDescent="0.2">
      <c r="A11944" s="99"/>
    </row>
    <row r="11945" spans="1:1" x14ac:dyDescent="0.2">
      <c r="A11945" s="99"/>
    </row>
    <row r="11946" spans="1:1" x14ac:dyDescent="0.2">
      <c r="A11946" s="99"/>
    </row>
    <row r="11947" spans="1:1" x14ac:dyDescent="0.2">
      <c r="A11947" s="99"/>
    </row>
    <row r="11948" spans="1:1" x14ac:dyDescent="0.2">
      <c r="A11948" s="99"/>
    </row>
    <row r="11949" spans="1:1" x14ac:dyDescent="0.2">
      <c r="A11949" s="99"/>
    </row>
    <row r="11950" spans="1:1" x14ac:dyDescent="0.2">
      <c r="A11950" s="99"/>
    </row>
    <row r="11951" spans="1:1" x14ac:dyDescent="0.2">
      <c r="A11951" s="99"/>
    </row>
    <row r="11952" spans="1:1" x14ac:dyDescent="0.2">
      <c r="A11952" s="99"/>
    </row>
    <row r="11953" spans="1:1" x14ac:dyDescent="0.2">
      <c r="A11953" s="99"/>
    </row>
    <row r="11954" spans="1:1" x14ac:dyDescent="0.2">
      <c r="A11954" s="99"/>
    </row>
    <row r="11955" spans="1:1" x14ac:dyDescent="0.2">
      <c r="A11955" s="99"/>
    </row>
    <row r="11956" spans="1:1" x14ac:dyDescent="0.2">
      <c r="A11956" s="99"/>
    </row>
    <row r="11957" spans="1:1" x14ac:dyDescent="0.2">
      <c r="A11957" s="99"/>
    </row>
    <row r="11958" spans="1:1" x14ac:dyDescent="0.2">
      <c r="A11958" s="99"/>
    </row>
    <row r="11959" spans="1:1" x14ac:dyDescent="0.2">
      <c r="A11959" s="99"/>
    </row>
    <row r="11960" spans="1:1" x14ac:dyDescent="0.2">
      <c r="A11960" s="99"/>
    </row>
    <row r="11961" spans="1:1" x14ac:dyDescent="0.2">
      <c r="A11961" s="99"/>
    </row>
    <row r="11962" spans="1:1" x14ac:dyDescent="0.2">
      <c r="A11962" s="99"/>
    </row>
    <row r="11963" spans="1:1" x14ac:dyDescent="0.2">
      <c r="A11963" s="99"/>
    </row>
    <row r="11964" spans="1:1" x14ac:dyDescent="0.2">
      <c r="A11964" s="99"/>
    </row>
    <row r="11965" spans="1:1" x14ac:dyDescent="0.2">
      <c r="A11965" s="99"/>
    </row>
    <row r="11966" spans="1:1" x14ac:dyDescent="0.2">
      <c r="A11966" s="99"/>
    </row>
    <row r="11967" spans="1:1" x14ac:dyDescent="0.2">
      <c r="A11967" s="99"/>
    </row>
    <row r="11968" spans="1:1" x14ac:dyDescent="0.2">
      <c r="A11968" s="99"/>
    </row>
    <row r="11969" spans="1:1" x14ac:dyDescent="0.2">
      <c r="A11969" s="99"/>
    </row>
    <row r="11970" spans="1:1" x14ac:dyDescent="0.2">
      <c r="A11970" s="99"/>
    </row>
    <row r="11971" spans="1:1" x14ac:dyDescent="0.2">
      <c r="A11971" s="99"/>
    </row>
    <row r="11972" spans="1:1" x14ac:dyDescent="0.2">
      <c r="A11972" s="99"/>
    </row>
    <row r="11973" spans="1:1" x14ac:dyDescent="0.2">
      <c r="A11973" s="99"/>
    </row>
    <row r="11974" spans="1:1" x14ac:dyDescent="0.2">
      <c r="A11974" s="99"/>
    </row>
    <row r="11975" spans="1:1" x14ac:dyDescent="0.2">
      <c r="A11975" s="99"/>
    </row>
    <row r="11976" spans="1:1" x14ac:dyDescent="0.2">
      <c r="A11976" s="99"/>
    </row>
    <row r="11977" spans="1:1" x14ac:dyDescent="0.2">
      <c r="A11977" s="99"/>
    </row>
    <row r="11978" spans="1:1" x14ac:dyDescent="0.2">
      <c r="A11978" s="99"/>
    </row>
    <row r="11979" spans="1:1" x14ac:dyDescent="0.2">
      <c r="A11979" s="99"/>
    </row>
    <row r="11980" spans="1:1" x14ac:dyDescent="0.2">
      <c r="A11980" s="99"/>
    </row>
    <row r="11981" spans="1:1" x14ac:dyDescent="0.2">
      <c r="A11981" s="99"/>
    </row>
    <row r="11982" spans="1:1" x14ac:dyDescent="0.2">
      <c r="A11982" s="99"/>
    </row>
    <row r="11983" spans="1:1" x14ac:dyDescent="0.2">
      <c r="A11983" s="99"/>
    </row>
    <row r="11984" spans="1:1" x14ac:dyDescent="0.2">
      <c r="A11984" s="99"/>
    </row>
    <row r="11985" spans="1:1" x14ac:dyDescent="0.2">
      <c r="A11985" s="99"/>
    </row>
    <row r="11986" spans="1:1" x14ac:dyDescent="0.2">
      <c r="A11986" s="99"/>
    </row>
    <row r="11987" spans="1:1" x14ac:dyDescent="0.2">
      <c r="A11987" s="99"/>
    </row>
    <row r="11988" spans="1:1" x14ac:dyDescent="0.2">
      <c r="A11988" s="99"/>
    </row>
    <row r="11989" spans="1:1" x14ac:dyDescent="0.2">
      <c r="A11989" s="99"/>
    </row>
    <row r="11990" spans="1:1" x14ac:dyDescent="0.2">
      <c r="A11990" s="99"/>
    </row>
    <row r="11991" spans="1:1" x14ac:dyDescent="0.2">
      <c r="A11991" s="99"/>
    </row>
    <row r="11992" spans="1:1" x14ac:dyDescent="0.2">
      <c r="A11992" s="99"/>
    </row>
    <row r="11993" spans="1:1" x14ac:dyDescent="0.2">
      <c r="A11993" s="99"/>
    </row>
    <row r="11994" spans="1:1" x14ac:dyDescent="0.2">
      <c r="A11994" s="99"/>
    </row>
    <row r="11995" spans="1:1" x14ac:dyDescent="0.2">
      <c r="A11995" s="99"/>
    </row>
    <row r="11996" spans="1:1" x14ac:dyDescent="0.2">
      <c r="A11996" s="99"/>
    </row>
    <row r="11997" spans="1:1" x14ac:dyDescent="0.2">
      <c r="A11997" s="99"/>
    </row>
    <row r="11998" spans="1:1" x14ac:dyDescent="0.2">
      <c r="A11998" s="99"/>
    </row>
    <row r="11999" spans="1:1" x14ac:dyDescent="0.2">
      <c r="A11999" s="99"/>
    </row>
    <row r="12000" spans="1:1" x14ac:dyDescent="0.2">
      <c r="A12000" s="99"/>
    </row>
    <row r="12001" spans="1:1" x14ac:dyDescent="0.2">
      <c r="A12001" s="99"/>
    </row>
    <row r="12002" spans="1:1" x14ac:dyDescent="0.2">
      <c r="A12002" s="99"/>
    </row>
    <row r="12003" spans="1:1" x14ac:dyDescent="0.2">
      <c r="A12003" s="99"/>
    </row>
    <row r="12004" spans="1:1" x14ac:dyDescent="0.2">
      <c r="A12004" s="99"/>
    </row>
    <row r="12005" spans="1:1" x14ac:dyDescent="0.2">
      <c r="A12005" s="99"/>
    </row>
    <row r="12006" spans="1:1" x14ac:dyDescent="0.2">
      <c r="A12006" s="99"/>
    </row>
    <row r="12007" spans="1:1" x14ac:dyDescent="0.2">
      <c r="A12007" s="99"/>
    </row>
    <row r="12008" spans="1:1" x14ac:dyDescent="0.2">
      <c r="A12008" s="99"/>
    </row>
    <row r="12009" spans="1:1" x14ac:dyDescent="0.2">
      <c r="A12009" s="99"/>
    </row>
    <row r="12010" spans="1:1" x14ac:dyDescent="0.2">
      <c r="A12010" s="99"/>
    </row>
    <row r="12011" spans="1:1" x14ac:dyDescent="0.2">
      <c r="A12011" s="99"/>
    </row>
    <row r="12012" spans="1:1" x14ac:dyDescent="0.2">
      <c r="A12012" s="99"/>
    </row>
    <row r="12013" spans="1:1" x14ac:dyDescent="0.2">
      <c r="A12013" s="99"/>
    </row>
    <row r="12014" spans="1:1" x14ac:dyDescent="0.2">
      <c r="A12014" s="99"/>
    </row>
    <row r="12015" spans="1:1" x14ac:dyDescent="0.2">
      <c r="A12015" s="99"/>
    </row>
    <row r="12016" spans="1:1" x14ac:dyDescent="0.2">
      <c r="A12016" s="99"/>
    </row>
    <row r="12017" spans="1:1" x14ac:dyDescent="0.2">
      <c r="A12017" s="99"/>
    </row>
    <row r="12018" spans="1:1" x14ac:dyDescent="0.2">
      <c r="A12018" s="99"/>
    </row>
    <row r="12019" spans="1:1" x14ac:dyDescent="0.2">
      <c r="A12019" s="99"/>
    </row>
    <row r="12020" spans="1:1" x14ac:dyDescent="0.2">
      <c r="A12020" s="99"/>
    </row>
    <row r="12021" spans="1:1" x14ac:dyDescent="0.2">
      <c r="A12021" s="99"/>
    </row>
    <row r="12022" spans="1:1" x14ac:dyDescent="0.2">
      <c r="A12022" s="99"/>
    </row>
    <row r="12023" spans="1:1" x14ac:dyDescent="0.2">
      <c r="A12023" s="99"/>
    </row>
    <row r="12024" spans="1:1" x14ac:dyDescent="0.2">
      <c r="A12024" s="99"/>
    </row>
    <row r="12025" spans="1:1" x14ac:dyDescent="0.2">
      <c r="A12025" s="99"/>
    </row>
    <row r="12026" spans="1:1" x14ac:dyDescent="0.2">
      <c r="A12026" s="99"/>
    </row>
    <row r="12027" spans="1:1" x14ac:dyDescent="0.2">
      <c r="A12027" s="99"/>
    </row>
    <row r="12028" spans="1:1" x14ac:dyDescent="0.2">
      <c r="A12028" s="99"/>
    </row>
    <row r="12029" spans="1:1" x14ac:dyDescent="0.2">
      <c r="A12029" s="99"/>
    </row>
    <row r="12030" spans="1:1" x14ac:dyDescent="0.2">
      <c r="A12030" s="99"/>
    </row>
    <row r="12031" spans="1:1" x14ac:dyDescent="0.2">
      <c r="A12031" s="99"/>
    </row>
    <row r="12032" spans="1:1" x14ac:dyDescent="0.2">
      <c r="A12032" s="99"/>
    </row>
    <row r="12033" spans="1:1" x14ac:dyDescent="0.2">
      <c r="A12033" s="99"/>
    </row>
    <row r="12034" spans="1:1" x14ac:dyDescent="0.2">
      <c r="A12034" s="99"/>
    </row>
    <row r="12035" spans="1:1" x14ac:dyDescent="0.2">
      <c r="A12035" s="99"/>
    </row>
    <row r="12036" spans="1:1" x14ac:dyDescent="0.2">
      <c r="A12036" s="99"/>
    </row>
    <row r="12037" spans="1:1" x14ac:dyDescent="0.2">
      <c r="A12037" s="99"/>
    </row>
    <row r="12038" spans="1:1" x14ac:dyDescent="0.2">
      <c r="A12038" s="99"/>
    </row>
    <row r="12039" spans="1:1" x14ac:dyDescent="0.2">
      <c r="A12039" s="99"/>
    </row>
    <row r="12040" spans="1:1" x14ac:dyDescent="0.2">
      <c r="A12040" s="99"/>
    </row>
    <row r="12041" spans="1:1" x14ac:dyDescent="0.2">
      <c r="A12041" s="99"/>
    </row>
    <row r="12042" spans="1:1" x14ac:dyDescent="0.2">
      <c r="A12042" s="99"/>
    </row>
    <row r="12043" spans="1:1" x14ac:dyDescent="0.2">
      <c r="A12043" s="99"/>
    </row>
    <row r="12044" spans="1:1" x14ac:dyDescent="0.2">
      <c r="A12044" s="99"/>
    </row>
    <row r="12045" spans="1:1" x14ac:dyDescent="0.2">
      <c r="A12045" s="99"/>
    </row>
    <row r="12046" spans="1:1" x14ac:dyDescent="0.2">
      <c r="A12046" s="99"/>
    </row>
    <row r="12047" spans="1:1" x14ac:dyDescent="0.2">
      <c r="A12047" s="99"/>
    </row>
    <row r="12048" spans="1:1" x14ac:dyDescent="0.2">
      <c r="A12048" s="99"/>
    </row>
    <row r="12049" spans="1:1" x14ac:dyDescent="0.2">
      <c r="A12049" s="99"/>
    </row>
    <row r="12050" spans="1:1" x14ac:dyDescent="0.2">
      <c r="A12050" s="99"/>
    </row>
    <row r="12051" spans="1:1" x14ac:dyDescent="0.2">
      <c r="A12051" s="99"/>
    </row>
    <row r="12052" spans="1:1" x14ac:dyDescent="0.2">
      <c r="A12052" s="99"/>
    </row>
    <row r="12053" spans="1:1" x14ac:dyDescent="0.2">
      <c r="A12053" s="99"/>
    </row>
    <row r="12054" spans="1:1" x14ac:dyDescent="0.2">
      <c r="A12054" s="99"/>
    </row>
    <row r="12055" spans="1:1" x14ac:dyDescent="0.2">
      <c r="A12055" s="99"/>
    </row>
    <row r="12056" spans="1:1" x14ac:dyDescent="0.2">
      <c r="A12056" s="99"/>
    </row>
    <row r="12057" spans="1:1" x14ac:dyDescent="0.2">
      <c r="A12057" s="99"/>
    </row>
    <row r="12058" spans="1:1" x14ac:dyDescent="0.2">
      <c r="A12058" s="99"/>
    </row>
    <row r="12059" spans="1:1" x14ac:dyDescent="0.2">
      <c r="A12059" s="99"/>
    </row>
    <row r="12060" spans="1:1" x14ac:dyDescent="0.2">
      <c r="A12060" s="99"/>
    </row>
    <row r="12061" spans="1:1" x14ac:dyDescent="0.2">
      <c r="A12061" s="99"/>
    </row>
    <row r="12062" spans="1:1" x14ac:dyDescent="0.2">
      <c r="A12062" s="99"/>
    </row>
    <row r="12063" spans="1:1" x14ac:dyDescent="0.2">
      <c r="A12063" s="99"/>
    </row>
    <row r="12064" spans="1:1" x14ac:dyDescent="0.2">
      <c r="A12064" s="99"/>
    </row>
    <row r="12065" spans="1:1" x14ac:dyDescent="0.2">
      <c r="A12065" s="99"/>
    </row>
    <row r="12066" spans="1:1" x14ac:dyDescent="0.2">
      <c r="A12066" s="99"/>
    </row>
    <row r="12067" spans="1:1" x14ac:dyDescent="0.2">
      <c r="A12067" s="99"/>
    </row>
    <row r="12068" spans="1:1" x14ac:dyDescent="0.2">
      <c r="A12068" s="99"/>
    </row>
    <row r="12069" spans="1:1" x14ac:dyDescent="0.2">
      <c r="A12069" s="99"/>
    </row>
    <row r="12070" spans="1:1" x14ac:dyDescent="0.2">
      <c r="A12070" s="99"/>
    </row>
    <row r="12071" spans="1:1" x14ac:dyDescent="0.2">
      <c r="A12071" s="99"/>
    </row>
    <row r="12072" spans="1:1" x14ac:dyDescent="0.2">
      <c r="A12072" s="99"/>
    </row>
    <row r="12073" spans="1:1" x14ac:dyDescent="0.2">
      <c r="A12073" s="99"/>
    </row>
    <row r="12074" spans="1:1" x14ac:dyDescent="0.2">
      <c r="A12074" s="99"/>
    </row>
    <row r="12075" spans="1:1" x14ac:dyDescent="0.2">
      <c r="A12075" s="99"/>
    </row>
    <row r="12076" spans="1:1" x14ac:dyDescent="0.2">
      <c r="A12076" s="99"/>
    </row>
    <row r="12077" spans="1:1" x14ac:dyDescent="0.2">
      <c r="A12077" s="99"/>
    </row>
    <row r="12078" spans="1:1" x14ac:dyDescent="0.2">
      <c r="A12078" s="99"/>
    </row>
    <row r="12079" spans="1:1" x14ac:dyDescent="0.2">
      <c r="A12079" s="99"/>
    </row>
    <row r="12080" spans="1:1" x14ac:dyDescent="0.2">
      <c r="A12080" s="99"/>
    </row>
    <row r="12081" spans="1:1" x14ac:dyDescent="0.2">
      <c r="A12081" s="99"/>
    </row>
    <row r="12082" spans="1:1" x14ac:dyDescent="0.2">
      <c r="A12082" s="99"/>
    </row>
    <row r="12083" spans="1:1" x14ac:dyDescent="0.2">
      <c r="A12083" s="99"/>
    </row>
    <row r="12084" spans="1:1" x14ac:dyDescent="0.2">
      <c r="A12084" s="99"/>
    </row>
    <row r="12085" spans="1:1" x14ac:dyDescent="0.2">
      <c r="A12085" s="99"/>
    </row>
    <row r="12086" spans="1:1" x14ac:dyDescent="0.2">
      <c r="A12086" s="99"/>
    </row>
    <row r="12087" spans="1:1" x14ac:dyDescent="0.2">
      <c r="A12087" s="99"/>
    </row>
    <row r="12088" spans="1:1" x14ac:dyDescent="0.2">
      <c r="A12088" s="99"/>
    </row>
    <row r="12089" spans="1:1" x14ac:dyDescent="0.2">
      <c r="A12089" s="99"/>
    </row>
    <row r="12090" spans="1:1" x14ac:dyDescent="0.2">
      <c r="A12090" s="99"/>
    </row>
    <row r="12091" spans="1:1" x14ac:dyDescent="0.2">
      <c r="A12091" s="99"/>
    </row>
    <row r="12092" spans="1:1" x14ac:dyDescent="0.2">
      <c r="A12092" s="99"/>
    </row>
    <row r="12093" spans="1:1" x14ac:dyDescent="0.2">
      <c r="A12093" s="99"/>
    </row>
    <row r="12094" spans="1:1" x14ac:dyDescent="0.2">
      <c r="A12094" s="99"/>
    </row>
    <row r="12095" spans="1:1" x14ac:dyDescent="0.2">
      <c r="A12095" s="99"/>
    </row>
    <row r="12096" spans="1:1" x14ac:dyDescent="0.2">
      <c r="A12096" s="99"/>
    </row>
    <row r="12097" spans="1:1" x14ac:dyDescent="0.2">
      <c r="A12097" s="99"/>
    </row>
    <row r="12098" spans="1:1" x14ac:dyDescent="0.2">
      <c r="A12098" s="99"/>
    </row>
    <row r="12099" spans="1:1" x14ac:dyDescent="0.2">
      <c r="A12099" s="99"/>
    </row>
    <row r="12100" spans="1:1" x14ac:dyDescent="0.2">
      <c r="A12100" s="99"/>
    </row>
    <row r="12101" spans="1:1" x14ac:dyDescent="0.2">
      <c r="A12101" s="99"/>
    </row>
    <row r="12102" spans="1:1" x14ac:dyDescent="0.2">
      <c r="A12102" s="99"/>
    </row>
    <row r="12103" spans="1:1" x14ac:dyDescent="0.2">
      <c r="A12103" s="99"/>
    </row>
    <row r="12104" spans="1:1" x14ac:dyDescent="0.2">
      <c r="A12104" s="99"/>
    </row>
    <row r="12105" spans="1:1" x14ac:dyDescent="0.2">
      <c r="A12105" s="99"/>
    </row>
    <row r="12106" spans="1:1" x14ac:dyDescent="0.2">
      <c r="A12106" s="99"/>
    </row>
    <row r="12107" spans="1:1" x14ac:dyDescent="0.2">
      <c r="A12107" s="99"/>
    </row>
    <row r="12108" spans="1:1" x14ac:dyDescent="0.2">
      <c r="A12108" s="99"/>
    </row>
    <row r="12109" spans="1:1" x14ac:dyDescent="0.2">
      <c r="A12109" s="99"/>
    </row>
    <row r="12110" spans="1:1" x14ac:dyDescent="0.2">
      <c r="A12110" s="99"/>
    </row>
    <row r="12111" spans="1:1" x14ac:dyDescent="0.2">
      <c r="A12111" s="99"/>
    </row>
    <row r="12112" spans="1:1" x14ac:dyDescent="0.2">
      <c r="A12112" s="99"/>
    </row>
    <row r="12113" spans="1:1" x14ac:dyDescent="0.2">
      <c r="A12113" s="99"/>
    </row>
    <row r="12114" spans="1:1" x14ac:dyDescent="0.2">
      <c r="A12114" s="99"/>
    </row>
    <row r="12115" spans="1:1" x14ac:dyDescent="0.2">
      <c r="A12115" s="99"/>
    </row>
    <row r="12116" spans="1:1" x14ac:dyDescent="0.2">
      <c r="A12116" s="99"/>
    </row>
    <row r="12117" spans="1:1" x14ac:dyDescent="0.2">
      <c r="A12117" s="99"/>
    </row>
    <row r="12118" spans="1:1" x14ac:dyDescent="0.2">
      <c r="A12118" s="99"/>
    </row>
    <row r="12119" spans="1:1" x14ac:dyDescent="0.2">
      <c r="A12119" s="99"/>
    </row>
    <row r="12120" spans="1:1" x14ac:dyDescent="0.2">
      <c r="A12120" s="99"/>
    </row>
    <row r="12121" spans="1:1" x14ac:dyDescent="0.2">
      <c r="A12121" s="99"/>
    </row>
    <row r="12122" spans="1:1" x14ac:dyDescent="0.2">
      <c r="A12122" s="99"/>
    </row>
    <row r="12123" spans="1:1" x14ac:dyDescent="0.2">
      <c r="A12123" s="99"/>
    </row>
    <row r="12124" spans="1:1" x14ac:dyDescent="0.2">
      <c r="A12124" s="99"/>
    </row>
    <row r="12125" spans="1:1" x14ac:dyDescent="0.2">
      <c r="A12125" s="99"/>
    </row>
    <row r="12126" spans="1:1" x14ac:dyDescent="0.2">
      <c r="A12126" s="99"/>
    </row>
    <row r="12127" spans="1:1" x14ac:dyDescent="0.2">
      <c r="A12127" s="99"/>
    </row>
    <row r="12128" spans="1:1" x14ac:dyDescent="0.2">
      <c r="A12128" s="99"/>
    </row>
    <row r="12129" spans="1:1" x14ac:dyDescent="0.2">
      <c r="A12129" s="99"/>
    </row>
    <row r="12130" spans="1:1" x14ac:dyDescent="0.2">
      <c r="A12130" s="99"/>
    </row>
    <row r="12131" spans="1:1" x14ac:dyDescent="0.2">
      <c r="A12131" s="99"/>
    </row>
    <row r="12132" spans="1:1" x14ac:dyDescent="0.2">
      <c r="A12132" s="99"/>
    </row>
    <row r="12133" spans="1:1" x14ac:dyDescent="0.2">
      <c r="A12133" s="99"/>
    </row>
    <row r="12134" spans="1:1" x14ac:dyDescent="0.2">
      <c r="A12134" s="99"/>
    </row>
    <row r="12135" spans="1:1" x14ac:dyDescent="0.2">
      <c r="A12135" s="99"/>
    </row>
    <row r="12136" spans="1:1" x14ac:dyDescent="0.2">
      <c r="A12136" s="99"/>
    </row>
    <row r="12137" spans="1:1" x14ac:dyDescent="0.2">
      <c r="A12137" s="99"/>
    </row>
    <row r="12138" spans="1:1" x14ac:dyDescent="0.2">
      <c r="A12138" s="99"/>
    </row>
    <row r="12139" spans="1:1" x14ac:dyDescent="0.2">
      <c r="A12139" s="99"/>
    </row>
    <row r="12140" spans="1:1" x14ac:dyDescent="0.2">
      <c r="A12140" s="99"/>
    </row>
    <row r="12141" spans="1:1" x14ac:dyDescent="0.2">
      <c r="A12141" s="99"/>
    </row>
    <row r="12142" spans="1:1" x14ac:dyDescent="0.2">
      <c r="A12142" s="99"/>
    </row>
    <row r="12143" spans="1:1" x14ac:dyDescent="0.2">
      <c r="A12143" s="99"/>
    </row>
    <row r="12144" spans="1:1" x14ac:dyDescent="0.2">
      <c r="A12144" s="99"/>
    </row>
    <row r="12145" spans="1:1" x14ac:dyDescent="0.2">
      <c r="A12145" s="99"/>
    </row>
    <row r="12146" spans="1:1" x14ac:dyDescent="0.2">
      <c r="A12146" s="99"/>
    </row>
    <row r="12147" spans="1:1" x14ac:dyDescent="0.2">
      <c r="A12147" s="99"/>
    </row>
    <row r="12148" spans="1:1" x14ac:dyDescent="0.2">
      <c r="A12148" s="99"/>
    </row>
    <row r="12149" spans="1:1" x14ac:dyDescent="0.2">
      <c r="A12149" s="99"/>
    </row>
    <row r="12150" spans="1:1" x14ac:dyDescent="0.2">
      <c r="A12150" s="99"/>
    </row>
    <row r="12151" spans="1:1" x14ac:dyDescent="0.2">
      <c r="A12151" s="99"/>
    </row>
    <row r="12152" spans="1:1" x14ac:dyDescent="0.2">
      <c r="A12152" s="99"/>
    </row>
    <row r="12153" spans="1:1" x14ac:dyDescent="0.2">
      <c r="A12153" s="99"/>
    </row>
    <row r="12154" spans="1:1" x14ac:dyDescent="0.2">
      <c r="A12154" s="99"/>
    </row>
    <row r="12155" spans="1:1" x14ac:dyDescent="0.2">
      <c r="A12155" s="99"/>
    </row>
    <row r="12156" spans="1:1" x14ac:dyDescent="0.2">
      <c r="A12156" s="99"/>
    </row>
    <row r="12157" spans="1:1" x14ac:dyDescent="0.2">
      <c r="A12157" s="99"/>
    </row>
    <row r="12158" spans="1:1" x14ac:dyDescent="0.2">
      <c r="A12158" s="99"/>
    </row>
    <row r="12159" spans="1:1" x14ac:dyDescent="0.2">
      <c r="A12159" s="99"/>
    </row>
    <row r="12160" spans="1:1" x14ac:dyDescent="0.2">
      <c r="A12160" s="99"/>
    </row>
    <row r="12161" spans="1:1" x14ac:dyDescent="0.2">
      <c r="A12161" s="99"/>
    </row>
    <row r="12162" spans="1:1" x14ac:dyDescent="0.2">
      <c r="A12162" s="99"/>
    </row>
    <row r="12163" spans="1:1" x14ac:dyDescent="0.2">
      <c r="A12163" s="99"/>
    </row>
    <row r="12164" spans="1:1" x14ac:dyDescent="0.2">
      <c r="A12164" s="99"/>
    </row>
    <row r="12165" spans="1:1" x14ac:dyDescent="0.2">
      <c r="A12165" s="99"/>
    </row>
    <row r="12166" spans="1:1" x14ac:dyDescent="0.2">
      <c r="A12166" s="99"/>
    </row>
    <row r="12167" spans="1:1" x14ac:dyDescent="0.2">
      <c r="A12167" s="99"/>
    </row>
    <row r="12168" spans="1:1" x14ac:dyDescent="0.2">
      <c r="A12168" s="99"/>
    </row>
    <row r="12169" spans="1:1" x14ac:dyDescent="0.2">
      <c r="A12169" s="99"/>
    </row>
    <row r="12170" spans="1:1" x14ac:dyDescent="0.2">
      <c r="A12170" s="99"/>
    </row>
    <row r="12171" spans="1:1" x14ac:dyDescent="0.2">
      <c r="A12171" s="99"/>
    </row>
    <row r="12172" spans="1:1" x14ac:dyDescent="0.2">
      <c r="A12172" s="99"/>
    </row>
    <row r="12173" spans="1:1" x14ac:dyDescent="0.2">
      <c r="A12173" s="99"/>
    </row>
    <row r="12174" spans="1:1" x14ac:dyDescent="0.2">
      <c r="A12174" s="99"/>
    </row>
    <row r="12175" spans="1:1" x14ac:dyDescent="0.2">
      <c r="A12175" s="99"/>
    </row>
    <row r="12176" spans="1:1" x14ac:dyDescent="0.2">
      <c r="A12176" s="99"/>
    </row>
    <row r="12177" spans="1:1" x14ac:dyDescent="0.2">
      <c r="A12177" s="99"/>
    </row>
    <row r="12178" spans="1:1" x14ac:dyDescent="0.2">
      <c r="A12178" s="99"/>
    </row>
    <row r="12179" spans="1:1" x14ac:dyDescent="0.2">
      <c r="A12179" s="99"/>
    </row>
    <row r="12180" spans="1:1" x14ac:dyDescent="0.2">
      <c r="A12180" s="99"/>
    </row>
    <row r="12181" spans="1:1" x14ac:dyDescent="0.2">
      <c r="A12181" s="99"/>
    </row>
    <row r="12182" spans="1:1" x14ac:dyDescent="0.2">
      <c r="A12182" s="99"/>
    </row>
    <row r="12183" spans="1:1" x14ac:dyDescent="0.2">
      <c r="A12183" s="99"/>
    </row>
    <row r="12184" spans="1:1" x14ac:dyDescent="0.2">
      <c r="A12184" s="99"/>
    </row>
    <row r="12185" spans="1:1" x14ac:dyDescent="0.2">
      <c r="A12185" s="99"/>
    </row>
    <row r="12186" spans="1:1" x14ac:dyDescent="0.2">
      <c r="A12186" s="99"/>
    </row>
    <row r="12187" spans="1:1" x14ac:dyDescent="0.2">
      <c r="A12187" s="99"/>
    </row>
    <row r="12188" spans="1:1" x14ac:dyDescent="0.2">
      <c r="A12188" s="99"/>
    </row>
    <row r="12189" spans="1:1" x14ac:dyDescent="0.2">
      <c r="A12189" s="99"/>
    </row>
    <row r="12190" spans="1:1" x14ac:dyDescent="0.2">
      <c r="A12190" s="99"/>
    </row>
    <row r="12191" spans="1:1" x14ac:dyDescent="0.2">
      <c r="A12191" s="99"/>
    </row>
    <row r="12192" spans="1:1" x14ac:dyDescent="0.2">
      <c r="A12192" s="99"/>
    </row>
    <row r="12193" spans="1:1" x14ac:dyDescent="0.2">
      <c r="A12193" s="99"/>
    </row>
    <row r="12194" spans="1:1" x14ac:dyDescent="0.2">
      <c r="A12194" s="99"/>
    </row>
    <row r="12195" spans="1:1" x14ac:dyDescent="0.2">
      <c r="A12195" s="99"/>
    </row>
    <row r="12196" spans="1:1" x14ac:dyDescent="0.2">
      <c r="A12196" s="99"/>
    </row>
    <row r="12197" spans="1:1" x14ac:dyDescent="0.2">
      <c r="A12197" s="99"/>
    </row>
    <row r="12198" spans="1:1" x14ac:dyDescent="0.2">
      <c r="A12198" s="99"/>
    </row>
    <row r="12199" spans="1:1" x14ac:dyDescent="0.2">
      <c r="A12199" s="99"/>
    </row>
    <row r="12200" spans="1:1" x14ac:dyDescent="0.2">
      <c r="A12200" s="99"/>
    </row>
    <row r="12201" spans="1:1" x14ac:dyDescent="0.2">
      <c r="A12201" s="99"/>
    </row>
    <row r="12202" spans="1:1" x14ac:dyDescent="0.2">
      <c r="A12202" s="99"/>
    </row>
    <row r="12203" spans="1:1" x14ac:dyDescent="0.2">
      <c r="A12203" s="99"/>
    </row>
    <row r="12204" spans="1:1" x14ac:dyDescent="0.2">
      <c r="A12204" s="99"/>
    </row>
    <row r="12205" spans="1:1" x14ac:dyDescent="0.2">
      <c r="A12205" s="99"/>
    </row>
    <row r="12206" spans="1:1" x14ac:dyDescent="0.2">
      <c r="A12206" s="99"/>
    </row>
    <row r="12207" spans="1:1" x14ac:dyDescent="0.2">
      <c r="A12207" s="99"/>
    </row>
    <row r="12208" spans="1:1" x14ac:dyDescent="0.2">
      <c r="A12208" s="99"/>
    </row>
    <row r="12209" spans="1:1" x14ac:dyDescent="0.2">
      <c r="A12209" s="99"/>
    </row>
    <row r="12210" spans="1:1" x14ac:dyDescent="0.2">
      <c r="A12210" s="99"/>
    </row>
    <row r="12211" spans="1:1" x14ac:dyDescent="0.2">
      <c r="A12211" s="99"/>
    </row>
    <row r="12212" spans="1:1" x14ac:dyDescent="0.2">
      <c r="A12212" s="99"/>
    </row>
    <row r="12213" spans="1:1" x14ac:dyDescent="0.2">
      <c r="A12213" s="99"/>
    </row>
    <row r="12214" spans="1:1" x14ac:dyDescent="0.2">
      <c r="A12214" s="99"/>
    </row>
    <row r="12215" spans="1:1" x14ac:dyDescent="0.2">
      <c r="A12215" s="99"/>
    </row>
    <row r="12216" spans="1:1" x14ac:dyDescent="0.2">
      <c r="A12216" s="99"/>
    </row>
    <row r="12217" spans="1:1" x14ac:dyDescent="0.2">
      <c r="A12217" s="99"/>
    </row>
    <row r="12218" spans="1:1" x14ac:dyDescent="0.2">
      <c r="A12218" s="99"/>
    </row>
    <row r="12219" spans="1:1" x14ac:dyDescent="0.2">
      <c r="A12219" s="99"/>
    </row>
    <row r="12220" spans="1:1" x14ac:dyDescent="0.2">
      <c r="A12220" s="99"/>
    </row>
    <row r="12221" spans="1:1" x14ac:dyDescent="0.2">
      <c r="A12221" s="99"/>
    </row>
    <row r="12222" spans="1:1" x14ac:dyDescent="0.2">
      <c r="A12222" s="99"/>
    </row>
    <row r="12223" spans="1:1" x14ac:dyDescent="0.2">
      <c r="A12223" s="99"/>
    </row>
    <row r="12224" spans="1:1" x14ac:dyDescent="0.2">
      <c r="A12224" s="99"/>
    </row>
    <row r="12225" spans="1:1" x14ac:dyDescent="0.2">
      <c r="A12225" s="99"/>
    </row>
    <row r="12226" spans="1:1" x14ac:dyDescent="0.2">
      <c r="A12226" s="99"/>
    </row>
    <row r="12227" spans="1:1" x14ac:dyDescent="0.2">
      <c r="A12227" s="99"/>
    </row>
    <row r="12228" spans="1:1" x14ac:dyDescent="0.2">
      <c r="A12228" s="99"/>
    </row>
    <row r="12229" spans="1:1" x14ac:dyDescent="0.2">
      <c r="A12229" s="99"/>
    </row>
    <row r="12230" spans="1:1" x14ac:dyDescent="0.2">
      <c r="A12230" s="99"/>
    </row>
    <row r="12231" spans="1:1" x14ac:dyDescent="0.2">
      <c r="A12231" s="99"/>
    </row>
    <row r="12232" spans="1:1" x14ac:dyDescent="0.2">
      <c r="A12232" s="99"/>
    </row>
    <row r="12233" spans="1:1" x14ac:dyDescent="0.2">
      <c r="A12233" s="99"/>
    </row>
    <row r="12234" spans="1:1" x14ac:dyDescent="0.2">
      <c r="A12234" s="99"/>
    </row>
    <row r="12235" spans="1:1" x14ac:dyDescent="0.2">
      <c r="A12235" s="99"/>
    </row>
    <row r="12236" spans="1:1" x14ac:dyDescent="0.2">
      <c r="A12236" s="99"/>
    </row>
    <row r="12237" spans="1:1" x14ac:dyDescent="0.2">
      <c r="A12237" s="99"/>
    </row>
    <row r="12238" spans="1:1" x14ac:dyDescent="0.2">
      <c r="A12238" s="99"/>
    </row>
    <row r="12239" spans="1:1" x14ac:dyDescent="0.2">
      <c r="A12239" s="99"/>
    </row>
    <row r="12240" spans="1:1" x14ac:dyDescent="0.2">
      <c r="A12240" s="99"/>
    </row>
    <row r="12241" spans="1:1" x14ac:dyDescent="0.2">
      <c r="A12241" s="99"/>
    </row>
    <row r="12242" spans="1:1" x14ac:dyDescent="0.2">
      <c r="A12242" s="99"/>
    </row>
    <row r="12243" spans="1:1" x14ac:dyDescent="0.2">
      <c r="A12243" s="99"/>
    </row>
    <row r="12244" spans="1:1" x14ac:dyDescent="0.2">
      <c r="A12244" s="99"/>
    </row>
    <row r="12245" spans="1:1" x14ac:dyDescent="0.2">
      <c r="A12245" s="99"/>
    </row>
    <row r="12246" spans="1:1" x14ac:dyDescent="0.2">
      <c r="A12246" s="99"/>
    </row>
    <row r="12247" spans="1:1" x14ac:dyDescent="0.2">
      <c r="A12247" s="99"/>
    </row>
    <row r="12248" spans="1:1" x14ac:dyDescent="0.2">
      <c r="A12248" s="99"/>
    </row>
    <row r="12249" spans="1:1" x14ac:dyDescent="0.2">
      <c r="A12249" s="99"/>
    </row>
    <row r="12250" spans="1:1" x14ac:dyDescent="0.2">
      <c r="A12250" s="99"/>
    </row>
    <row r="12251" spans="1:1" x14ac:dyDescent="0.2">
      <c r="A12251" s="99"/>
    </row>
    <row r="12252" spans="1:1" x14ac:dyDescent="0.2">
      <c r="A12252" s="99"/>
    </row>
    <row r="12253" spans="1:1" x14ac:dyDescent="0.2">
      <c r="A12253" s="99"/>
    </row>
    <row r="12254" spans="1:1" x14ac:dyDescent="0.2">
      <c r="A12254" s="99"/>
    </row>
    <row r="12255" spans="1:1" x14ac:dyDescent="0.2">
      <c r="A12255" s="99"/>
    </row>
    <row r="12256" spans="1:1" x14ac:dyDescent="0.2">
      <c r="A12256" s="99"/>
    </row>
    <row r="12257" spans="1:1" x14ac:dyDescent="0.2">
      <c r="A12257" s="99"/>
    </row>
    <row r="12258" spans="1:1" x14ac:dyDescent="0.2">
      <c r="A12258" s="99"/>
    </row>
    <row r="12259" spans="1:1" x14ac:dyDescent="0.2">
      <c r="A12259" s="99"/>
    </row>
    <row r="12260" spans="1:1" x14ac:dyDescent="0.2">
      <c r="A12260" s="99"/>
    </row>
    <row r="12261" spans="1:1" x14ac:dyDescent="0.2">
      <c r="A12261" s="99"/>
    </row>
    <row r="12262" spans="1:1" x14ac:dyDescent="0.2">
      <c r="A12262" s="99"/>
    </row>
    <row r="12263" spans="1:1" x14ac:dyDescent="0.2">
      <c r="A12263" s="99"/>
    </row>
    <row r="12264" spans="1:1" x14ac:dyDescent="0.2">
      <c r="A12264" s="99"/>
    </row>
    <row r="12265" spans="1:1" x14ac:dyDescent="0.2">
      <c r="A12265" s="99"/>
    </row>
    <row r="12266" spans="1:1" x14ac:dyDescent="0.2">
      <c r="A12266" s="99"/>
    </row>
    <row r="12267" spans="1:1" x14ac:dyDescent="0.2">
      <c r="A12267" s="99"/>
    </row>
    <row r="12268" spans="1:1" x14ac:dyDescent="0.2">
      <c r="A12268" s="99"/>
    </row>
    <row r="12269" spans="1:1" x14ac:dyDescent="0.2">
      <c r="A12269" s="99"/>
    </row>
    <row r="12270" spans="1:1" x14ac:dyDescent="0.2">
      <c r="A12270" s="99"/>
    </row>
    <row r="12271" spans="1:1" x14ac:dyDescent="0.2">
      <c r="A12271" s="99"/>
    </row>
    <row r="12272" spans="1:1" x14ac:dyDescent="0.2">
      <c r="A12272" s="99"/>
    </row>
    <row r="12273" spans="1:1" x14ac:dyDescent="0.2">
      <c r="A12273" s="99"/>
    </row>
    <row r="12274" spans="1:1" x14ac:dyDescent="0.2">
      <c r="A12274" s="99"/>
    </row>
    <row r="12275" spans="1:1" x14ac:dyDescent="0.2">
      <c r="A12275" s="99"/>
    </row>
    <row r="12276" spans="1:1" x14ac:dyDescent="0.2">
      <c r="A12276" s="99"/>
    </row>
    <row r="12277" spans="1:1" x14ac:dyDescent="0.2">
      <c r="A12277" s="99"/>
    </row>
    <row r="12278" spans="1:1" x14ac:dyDescent="0.2">
      <c r="A12278" s="99"/>
    </row>
    <row r="12279" spans="1:1" x14ac:dyDescent="0.2">
      <c r="A12279" s="99"/>
    </row>
    <row r="12280" spans="1:1" x14ac:dyDescent="0.2">
      <c r="A12280" s="99"/>
    </row>
    <row r="12281" spans="1:1" x14ac:dyDescent="0.2">
      <c r="A12281" s="99"/>
    </row>
    <row r="12282" spans="1:1" x14ac:dyDescent="0.2">
      <c r="A12282" s="99"/>
    </row>
    <row r="12283" spans="1:1" x14ac:dyDescent="0.2">
      <c r="A12283" s="99"/>
    </row>
    <row r="12284" spans="1:1" x14ac:dyDescent="0.2">
      <c r="A12284" s="99"/>
    </row>
    <row r="12285" spans="1:1" x14ac:dyDescent="0.2">
      <c r="A12285" s="99"/>
    </row>
    <row r="12286" spans="1:1" x14ac:dyDescent="0.2">
      <c r="A12286" s="99"/>
    </row>
    <row r="12287" spans="1:1" x14ac:dyDescent="0.2">
      <c r="A12287" s="99"/>
    </row>
    <row r="12288" spans="1:1" x14ac:dyDescent="0.2">
      <c r="A12288" s="99"/>
    </row>
    <row r="12289" spans="1:1" x14ac:dyDescent="0.2">
      <c r="A12289" s="99"/>
    </row>
    <row r="12290" spans="1:1" x14ac:dyDescent="0.2">
      <c r="A12290" s="99"/>
    </row>
    <row r="12291" spans="1:1" x14ac:dyDescent="0.2">
      <c r="A12291" s="99"/>
    </row>
    <row r="12292" spans="1:1" x14ac:dyDescent="0.2">
      <c r="A12292" s="99"/>
    </row>
    <row r="12293" spans="1:1" x14ac:dyDescent="0.2">
      <c r="A12293" s="99"/>
    </row>
    <row r="12294" spans="1:1" x14ac:dyDescent="0.2">
      <c r="A12294" s="99"/>
    </row>
    <row r="12295" spans="1:1" x14ac:dyDescent="0.2">
      <c r="A12295" s="99"/>
    </row>
    <row r="12296" spans="1:1" x14ac:dyDescent="0.2">
      <c r="A12296" s="99"/>
    </row>
    <row r="12297" spans="1:1" x14ac:dyDescent="0.2">
      <c r="A12297" s="99"/>
    </row>
    <row r="12298" spans="1:1" x14ac:dyDescent="0.2">
      <c r="A12298" s="99"/>
    </row>
    <row r="12299" spans="1:1" x14ac:dyDescent="0.2">
      <c r="A12299" s="99"/>
    </row>
    <row r="12300" spans="1:1" x14ac:dyDescent="0.2">
      <c r="A12300" s="99"/>
    </row>
    <row r="12301" spans="1:1" x14ac:dyDescent="0.2">
      <c r="A12301" s="99"/>
    </row>
    <row r="12302" spans="1:1" x14ac:dyDescent="0.2">
      <c r="A12302" s="99"/>
    </row>
    <row r="12303" spans="1:1" x14ac:dyDescent="0.2">
      <c r="A12303" s="99"/>
    </row>
    <row r="12304" spans="1:1" x14ac:dyDescent="0.2">
      <c r="A12304" s="99"/>
    </row>
    <row r="12305" spans="1:1" x14ac:dyDescent="0.2">
      <c r="A12305" s="99"/>
    </row>
    <row r="12306" spans="1:1" x14ac:dyDescent="0.2">
      <c r="A12306" s="99"/>
    </row>
    <row r="12307" spans="1:1" x14ac:dyDescent="0.2">
      <c r="A12307" s="99"/>
    </row>
    <row r="12308" spans="1:1" x14ac:dyDescent="0.2">
      <c r="A12308" s="99"/>
    </row>
    <row r="12309" spans="1:1" x14ac:dyDescent="0.2">
      <c r="A12309" s="99"/>
    </row>
    <row r="12310" spans="1:1" x14ac:dyDescent="0.2">
      <c r="A12310" s="99"/>
    </row>
    <row r="12311" spans="1:1" x14ac:dyDescent="0.2">
      <c r="A12311" s="99"/>
    </row>
    <row r="12312" spans="1:1" x14ac:dyDescent="0.2">
      <c r="A12312" s="99"/>
    </row>
    <row r="12313" spans="1:1" x14ac:dyDescent="0.2">
      <c r="A12313" s="99"/>
    </row>
    <row r="12314" spans="1:1" x14ac:dyDescent="0.2">
      <c r="A12314" s="99"/>
    </row>
    <row r="12315" spans="1:1" x14ac:dyDescent="0.2">
      <c r="A12315" s="99"/>
    </row>
    <row r="12316" spans="1:1" x14ac:dyDescent="0.2">
      <c r="A12316" s="99"/>
    </row>
    <row r="12317" spans="1:1" x14ac:dyDescent="0.2">
      <c r="A12317" s="99"/>
    </row>
    <row r="12318" spans="1:1" x14ac:dyDescent="0.2">
      <c r="A12318" s="99"/>
    </row>
    <row r="12319" spans="1:1" x14ac:dyDescent="0.2">
      <c r="A12319" s="99"/>
    </row>
    <row r="12320" spans="1:1" x14ac:dyDescent="0.2">
      <c r="A12320" s="99"/>
    </row>
    <row r="12321" spans="1:1" x14ac:dyDescent="0.2">
      <c r="A12321" s="99"/>
    </row>
    <row r="12322" spans="1:1" x14ac:dyDescent="0.2">
      <c r="A12322" s="99"/>
    </row>
    <row r="12323" spans="1:1" x14ac:dyDescent="0.2">
      <c r="A12323" s="99"/>
    </row>
    <row r="12324" spans="1:1" x14ac:dyDescent="0.2">
      <c r="A12324" s="99"/>
    </row>
    <row r="12325" spans="1:1" x14ac:dyDescent="0.2">
      <c r="A12325" s="99"/>
    </row>
    <row r="12326" spans="1:1" x14ac:dyDescent="0.2">
      <c r="A12326" s="99"/>
    </row>
    <row r="12327" spans="1:1" x14ac:dyDescent="0.2">
      <c r="A12327" s="99"/>
    </row>
    <row r="12328" spans="1:1" x14ac:dyDescent="0.2">
      <c r="A12328" s="99"/>
    </row>
    <row r="12329" spans="1:1" x14ac:dyDescent="0.2">
      <c r="A12329" s="99"/>
    </row>
    <row r="12330" spans="1:1" x14ac:dyDescent="0.2">
      <c r="A12330" s="99"/>
    </row>
    <row r="12331" spans="1:1" x14ac:dyDescent="0.2">
      <c r="A12331" s="99"/>
    </row>
    <row r="12332" spans="1:1" x14ac:dyDescent="0.2">
      <c r="A12332" s="99"/>
    </row>
    <row r="12333" spans="1:1" x14ac:dyDescent="0.2">
      <c r="A12333" s="99"/>
    </row>
    <row r="12334" spans="1:1" x14ac:dyDescent="0.2">
      <c r="A12334" s="99"/>
    </row>
    <row r="12335" spans="1:1" x14ac:dyDescent="0.2">
      <c r="A12335" s="99"/>
    </row>
    <row r="12336" spans="1:1" x14ac:dyDescent="0.2">
      <c r="A12336" s="99"/>
    </row>
    <row r="12337" spans="1:1" x14ac:dyDescent="0.2">
      <c r="A12337" s="99"/>
    </row>
    <row r="12338" spans="1:1" x14ac:dyDescent="0.2">
      <c r="A12338" s="99"/>
    </row>
    <row r="12339" spans="1:1" x14ac:dyDescent="0.2">
      <c r="A12339" s="99"/>
    </row>
    <row r="12340" spans="1:1" x14ac:dyDescent="0.2">
      <c r="A12340" s="99"/>
    </row>
    <row r="12341" spans="1:1" x14ac:dyDescent="0.2">
      <c r="A12341" s="99"/>
    </row>
    <row r="12342" spans="1:1" x14ac:dyDescent="0.2">
      <c r="A12342" s="99"/>
    </row>
    <row r="12343" spans="1:1" x14ac:dyDescent="0.2">
      <c r="A12343" s="99"/>
    </row>
    <row r="12344" spans="1:1" x14ac:dyDescent="0.2">
      <c r="A12344" s="99"/>
    </row>
    <row r="12345" spans="1:1" x14ac:dyDescent="0.2">
      <c r="A12345" s="99"/>
    </row>
    <row r="12346" spans="1:1" x14ac:dyDescent="0.2">
      <c r="A12346" s="99"/>
    </row>
    <row r="12347" spans="1:1" x14ac:dyDescent="0.2">
      <c r="A12347" s="99"/>
    </row>
    <row r="12348" spans="1:1" x14ac:dyDescent="0.2">
      <c r="A12348" s="99"/>
    </row>
    <row r="12349" spans="1:1" x14ac:dyDescent="0.2">
      <c r="A12349" s="99"/>
    </row>
    <row r="12350" spans="1:1" x14ac:dyDescent="0.2">
      <c r="A12350" s="99"/>
    </row>
    <row r="12351" spans="1:1" x14ac:dyDescent="0.2">
      <c r="A12351" s="99"/>
    </row>
    <row r="12352" spans="1:1" x14ac:dyDescent="0.2">
      <c r="A12352" s="99"/>
    </row>
    <row r="12353" spans="1:1" x14ac:dyDescent="0.2">
      <c r="A12353" s="99"/>
    </row>
    <row r="12354" spans="1:1" x14ac:dyDescent="0.2">
      <c r="A12354" s="99"/>
    </row>
    <row r="12355" spans="1:1" x14ac:dyDescent="0.2">
      <c r="A12355" s="99"/>
    </row>
    <row r="12356" spans="1:1" x14ac:dyDescent="0.2">
      <c r="A12356" s="99"/>
    </row>
    <row r="12357" spans="1:1" x14ac:dyDescent="0.2">
      <c r="A12357" s="99"/>
    </row>
    <row r="12358" spans="1:1" x14ac:dyDescent="0.2">
      <c r="A12358" s="99"/>
    </row>
    <row r="12359" spans="1:1" x14ac:dyDescent="0.2">
      <c r="A12359" s="99"/>
    </row>
    <row r="12360" spans="1:1" x14ac:dyDescent="0.2">
      <c r="A12360" s="99"/>
    </row>
    <row r="12361" spans="1:1" x14ac:dyDescent="0.2">
      <c r="A12361" s="99"/>
    </row>
    <row r="12362" spans="1:1" x14ac:dyDescent="0.2">
      <c r="A12362" s="99"/>
    </row>
    <row r="12363" spans="1:1" x14ac:dyDescent="0.2">
      <c r="A12363" s="99"/>
    </row>
    <row r="12364" spans="1:1" x14ac:dyDescent="0.2">
      <c r="A12364" s="99"/>
    </row>
    <row r="12365" spans="1:1" x14ac:dyDescent="0.2">
      <c r="A12365" s="99"/>
    </row>
    <row r="12366" spans="1:1" x14ac:dyDescent="0.2">
      <c r="A12366" s="99"/>
    </row>
    <row r="12367" spans="1:1" x14ac:dyDescent="0.2">
      <c r="A12367" s="99"/>
    </row>
    <row r="12368" spans="1:1" x14ac:dyDescent="0.2">
      <c r="A12368" s="99"/>
    </row>
    <row r="12369" spans="1:1" x14ac:dyDescent="0.2">
      <c r="A12369" s="99"/>
    </row>
    <row r="12370" spans="1:1" x14ac:dyDescent="0.2">
      <c r="A12370" s="99"/>
    </row>
    <row r="12371" spans="1:1" x14ac:dyDescent="0.2">
      <c r="A12371" s="99"/>
    </row>
    <row r="12372" spans="1:1" x14ac:dyDescent="0.2">
      <c r="A12372" s="99"/>
    </row>
    <row r="12373" spans="1:1" x14ac:dyDescent="0.2">
      <c r="A12373" s="99"/>
    </row>
    <row r="12374" spans="1:1" x14ac:dyDescent="0.2">
      <c r="A12374" s="99"/>
    </row>
    <row r="12375" spans="1:1" x14ac:dyDescent="0.2">
      <c r="A12375" s="99"/>
    </row>
    <row r="12376" spans="1:1" x14ac:dyDescent="0.2">
      <c r="A12376" s="99"/>
    </row>
    <row r="12377" spans="1:1" x14ac:dyDescent="0.2">
      <c r="A12377" s="99"/>
    </row>
    <row r="12378" spans="1:1" x14ac:dyDescent="0.2">
      <c r="A12378" s="99"/>
    </row>
    <row r="12379" spans="1:1" x14ac:dyDescent="0.2">
      <c r="A12379" s="99"/>
    </row>
    <row r="12380" spans="1:1" x14ac:dyDescent="0.2">
      <c r="A12380" s="99"/>
    </row>
    <row r="12381" spans="1:1" x14ac:dyDescent="0.2">
      <c r="A12381" s="99"/>
    </row>
    <row r="12382" spans="1:1" x14ac:dyDescent="0.2">
      <c r="A12382" s="99"/>
    </row>
    <row r="12383" spans="1:1" x14ac:dyDescent="0.2">
      <c r="A12383" s="99"/>
    </row>
    <row r="12384" spans="1:1" x14ac:dyDescent="0.2">
      <c r="A12384" s="99"/>
    </row>
    <row r="12385" spans="1:1" x14ac:dyDescent="0.2">
      <c r="A12385" s="99"/>
    </row>
    <row r="12386" spans="1:1" x14ac:dyDescent="0.2">
      <c r="A12386" s="99"/>
    </row>
    <row r="12387" spans="1:1" x14ac:dyDescent="0.2">
      <c r="A12387" s="99"/>
    </row>
    <row r="12388" spans="1:1" x14ac:dyDescent="0.2">
      <c r="A12388" s="99"/>
    </row>
    <row r="12389" spans="1:1" x14ac:dyDescent="0.2">
      <c r="A12389" s="99"/>
    </row>
    <row r="12390" spans="1:1" x14ac:dyDescent="0.2">
      <c r="A12390" s="99"/>
    </row>
    <row r="12391" spans="1:1" x14ac:dyDescent="0.2">
      <c r="A12391" s="99"/>
    </row>
    <row r="12392" spans="1:1" x14ac:dyDescent="0.2">
      <c r="A12392" s="99"/>
    </row>
    <row r="12393" spans="1:1" x14ac:dyDescent="0.2">
      <c r="A12393" s="99"/>
    </row>
    <row r="12394" spans="1:1" x14ac:dyDescent="0.2">
      <c r="A12394" s="99"/>
    </row>
    <row r="12395" spans="1:1" x14ac:dyDescent="0.2">
      <c r="A12395" s="99"/>
    </row>
    <row r="12396" spans="1:1" x14ac:dyDescent="0.2">
      <c r="A12396" s="99"/>
    </row>
    <row r="12397" spans="1:1" x14ac:dyDescent="0.2">
      <c r="A12397" s="99"/>
    </row>
    <row r="12398" spans="1:1" x14ac:dyDescent="0.2">
      <c r="A12398" s="99"/>
    </row>
    <row r="12399" spans="1:1" x14ac:dyDescent="0.2">
      <c r="A12399" s="99"/>
    </row>
    <row r="12400" spans="1:1" x14ac:dyDescent="0.2">
      <c r="A12400" s="99"/>
    </row>
    <row r="12401" spans="1:1" x14ac:dyDescent="0.2">
      <c r="A12401" s="99"/>
    </row>
    <row r="12402" spans="1:1" x14ac:dyDescent="0.2">
      <c r="A12402" s="99"/>
    </row>
    <row r="12403" spans="1:1" x14ac:dyDescent="0.2">
      <c r="A12403" s="99"/>
    </row>
    <row r="12404" spans="1:1" x14ac:dyDescent="0.2">
      <c r="A12404" s="99"/>
    </row>
    <row r="12405" spans="1:1" x14ac:dyDescent="0.2">
      <c r="A12405" s="99"/>
    </row>
    <row r="12406" spans="1:1" x14ac:dyDescent="0.2">
      <c r="A12406" s="99"/>
    </row>
    <row r="12407" spans="1:1" x14ac:dyDescent="0.2">
      <c r="A12407" s="99"/>
    </row>
    <row r="12408" spans="1:1" x14ac:dyDescent="0.2">
      <c r="A12408" s="99"/>
    </row>
    <row r="12409" spans="1:1" x14ac:dyDescent="0.2">
      <c r="A12409" s="99"/>
    </row>
    <row r="12410" spans="1:1" x14ac:dyDescent="0.2">
      <c r="A12410" s="99"/>
    </row>
    <row r="12411" spans="1:1" x14ac:dyDescent="0.2">
      <c r="A12411" s="99"/>
    </row>
    <row r="12412" spans="1:1" x14ac:dyDescent="0.2">
      <c r="A12412" s="99"/>
    </row>
    <row r="12413" spans="1:1" x14ac:dyDescent="0.2">
      <c r="A12413" s="99"/>
    </row>
    <row r="12414" spans="1:1" x14ac:dyDescent="0.2">
      <c r="A12414" s="99"/>
    </row>
    <row r="12415" spans="1:1" x14ac:dyDescent="0.2">
      <c r="A12415" s="99"/>
    </row>
    <row r="12416" spans="1:1" x14ac:dyDescent="0.2">
      <c r="A12416" s="99"/>
    </row>
    <row r="12417" spans="1:1" x14ac:dyDescent="0.2">
      <c r="A12417" s="99"/>
    </row>
    <row r="12418" spans="1:1" x14ac:dyDescent="0.2">
      <c r="A12418" s="99"/>
    </row>
    <row r="12419" spans="1:1" x14ac:dyDescent="0.2">
      <c r="A12419" s="99"/>
    </row>
    <row r="12420" spans="1:1" x14ac:dyDescent="0.2">
      <c r="A12420" s="99"/>
    </row>
    <row r="12421" spans="1:1" x14ac:dyDescent="0.2">
      <c r="A12421" s="99"/>
    </row>
    <row r="12422" spans="1:1" x14ac:dyDescent="0.2">
      <c r="A12422" s="99"/>
    </row>
    <row r="12423" spans="1:1" x14ac:dyDescent="0.2">
      <c r="A12423" s="99"/>
    </row>
    <row r="12424" spans="1:1" x14ac:dyDescent="0.2">
      <c r="A12424" s="99"/>
    </row>
    <row r="12425" spans="1:1" x14ac:dyDescent="0.2">
      <c r="A12425" s="99"/>
    </row>
    <row r="12426" spans="1:1" x14ac:dyDescent="0.2">
      <c r="A12426" s="99"/>
    </row>
    <row r="12427" spans="1:1" x14ac:dyDescent="0.2">
      <c r="A12427" s="99"/>
    </row>
    <row r="12428" spans="1:1" x14ac:dyDescent="0.2">
      <c r="A12428" s="99"/>
    </row>
    <row r="12429" spans="1:1" x14ac:dyDescent="0.2">
      <c r="A12429" s="99"/>
    </row>
    <row r="12430" spans="1:1" x14ac:dyDescent="0.2">
      <c r="A12430" s="99"/>
    </row>
    <row r="12431" spans="1:1" x14ac:dyDescent="0.2">
      <c r="A12431" s="99"/>
    </row>
    <row r="12432" spans="1:1" x14ac:dyDescent="0.2">
      <c r="A12432" s="99"/>
    </row>
    <row r="12433" spans="1:1" x14ac:dyDescent="0.2">
      <c r="A12433" s="99"/>
    </row>
    <row r="12434" spans="1:1" x14ac:dyDescent="0.2">
      <c r="A12434" s="99"/>
    </row>
    <row r="12435" spans="1:1" x14ac:dyDescent="0.2">
      <c r="A12435" s="99"/>
    </row>
    <row r="12436" spans="1:1" x14ac:dyDescent="0.2">
      <c r="A12436" s="99"/>
    </row>
    <row r="12437" spans="1:1" x14ac:dyDescent="0.2">
      <c r="A12437" s="99"/>
    </row>
    <row r="12438" spans="1:1" x14ac:dyDescent="0.2">
      <c r="A12438" s="99"/>
    </row>
    <row r="12439" spans="1:1" x14ac:dyDescent="0.2">
      <c r="A12439" s="99"/>
    </row>
    <row r="12440" spans="1:1" x14ac:dyDescent="0.2">
      <c r="A12440" s="99"/>
    </row>
    <row r="12441" spans="1:1" x14ac:dyDescent="0.2">
      <c r="A12441" s="99"/>
    </row>
    <row r="12442" spans="1:1" x14ac:dyDescent="0.2">
      <c r="A12442" s="99"/>
    </row>
    <row r="12443" spans="1:1" x14ac:dyDescent="0.2">
      <c r="A12443" s="99"/>
    </row>
    <row r="12444" spans="1:1" x14ac:dyDescent="0.2">
      <c r="A12444" s="99"/>
    </row>
    <row r="12445" spans="1:1" x14ac:dyDescent="0.2">
      <c r="A12445" s="99"/>
    </row>
    <row r="12446" spans="1:1" x14ac:dyDescent="0.2">
      <c r="A12446" s="99"/>
    </row>
    <row r="12447" spans="1:1" x14ac:dyDescent="0.2">
      <c r="A12447" s="99"/>
    </row>
    <row r="12448" spans="1:1" x14ac:dyDescent="0.2">
      <c r="A12448" s="99"/>
    </row>
    <row r="12449" spans="1:1" x14ac:dyDescent="0.2">
      <c r="A12449" s="99"/>
    </row>
    <row r="12450" spans="1:1" x14ac:dyDescent="0.2">
      <c r="A12450" s="99"/>
    </row>
    <row r="12451" spans="1:1" x14ac:dyDescent="0.2">
      <c r="A12451" s="99"/>
    </row>
    <row r="12452" spans="1:1" x14ac:dyDescent="0.2">
      <c r="A12452" s="99"/>
    </row>
    <row r="12453" spans="1:1" x14ac:dyDescent="0.2">
      <c r="A12453" s="99"/>
    </row>
    <row r="12454" spans="1:1" x14ac:dyDescent="0.2">
      <c r="A12454" s="99"/>
    </row>
    <row r="12455" spans="1:1" x14ac:dyDescent="0.2">
      <c r="A12455" s="99"/>
    </row>
    <row r="12456" spans="1:1" x14ac:dyDescent="0.2">
      <c r="A12456" s="99"/>
    </row>
    <row r="12457" spans="1:1" x14ac:dyDescent="0.2">
      <c r="A12457" s="99"/>
    </row>
    <row r="12458" spans="1:1" x14ac:dyDescent="0.2">
      <c r="A12458" s="99"/>
    </row>
    <row r="12459" spans="1:1" x14ac:dyDescent="0.2">
      <c r="A12459" s="99"/>
    </row>
    <row r="12460" spans="1:1" x14ac:dyDescent="0.2">
      <c r="A12460" s="99"/>
    </row>
    <row r="12461" spans="1:1" x14ac:dyDescent="0.2">
      <c r="A12461" s="99"/>
    </row>
    <row r="12462" spans="1:1" x14ac:dyDescent="0.2">
      <c r="A12462" s="99"/>
    </row>
    <row r="12463" spans="1:1" x14ac:dyDescent="0.2">
      <c r="A12463" s="99"/>
    </row>
    <row r="12464" spans="1:1" x14ac:dyDescent="0.2">
      <c r="A12464" s="99"/>
    </row>
    <row r="12465" spans="1:1" x14ac:dyDescent="0.2">
      <c r="A12465" s="99"/>
    </row>
    <row r="12466" spans="1:1" x14ac:dyDescent="0.2">
      <c r="A12466" s="99"/>
    </row>
    <row r="12467" spans="1:1" x14ac:dyDescent="0.2">
      <c r="A12467" s="99"/>
    </row>
    <row r="12468" spans="1:1" x14ac:dyDescent="0.2">
      <c r="A12468" s="99"/>
    </row>
    <row r="12469" spans="1:1" x14ac:dyDescent="0.2">
      <c r="A12469" s="99"/>
    </row>
    <row r="12470" spans="1:1" x14ac:dyDescent="0.2">
      <c r="A12470" s="99"/>
    </row>
    <row r="12471" spans="1:1" x14ac:dyDescent="0.2">
      <c r="A12471" s="99"/>
    </row>
    <row r="12472" spans="1:1" x14ac:dyDescent="0.2">
      <c r="A12472" s="99"/>
    </row>
    <row r="12473" spans="1:1" x14ac:dyDescent="0.2">
      <c r="A12473" s="99"/>
    </row>
    <row r="12474" spans="1:1" x14ac:dyDescent="0.2">
      <c r="A12474" s="99"/>
    </row>
    <row r="12475" spans="1:1" x14ac:dyDescent="0.2">
      <c r="A12475" s="99"/>
    </row>
    <row r="12476" spans="1:1" x14ac:dyDescent="0.2">
      <c r="A12476" s="99"/>
    </row>
    <row r="12477" spans="1:1" x14ac:dyDescent="0.2">
      <c r="A12477" s="99"/>
    </row>
    <row r="12478" spans="1:1" x14ac:dyDescent="0.2">
      <c r="A12478" s="99"/>
    </row>
    <row r="12479" spans="1:1" x14ac:dyDescent="0.2">
      <c r="A12479" s="99"/>
    </row>
    <row r="12480" spans="1:1" x14ac:dyDescent="0.2">
      <c r="A12480" s="99"/>
    </row>
    <row r="12481" spans="1:1" x14ac:dyDescent="0.2">
      <c r="A12481" s="99"/>
    </row>
    <row r="12482" spans="1:1" x14ac:dyDescent="0.2">
      <c r="A12482" s="99"/>
    </row>
    <row r="12483" spans="1:1" x14ac:dyDescent="0.2">
      <c r="A12483" s="99"/>
    </row>
    <row r="12484" spans="1:1" x14ac:dyDescent="0.2">
      <c r="A12484" s="99"/>
    </row>
    <row r="12485" spans="1:1" x14ac:dyDescent="0.2">
      <c r="A12485" s="99"/>
    </row>
    <row r="12486" spans="1:1" x14ac:dyDescent="0.2">
      <c r="A12486" s="99"/>
    </row>
    <row r="12487" spans="1:1" x14ac:dyDescent="0.2">
      <c r="A12487" s="99"/>
    </row>
    <row r="12488" spans="1:1" x14ac:dyDescent="0.2">
      <c r="A12488" s="99"/>
    </row>
    <row r="12489" spans="1:1" x14ac:dyDescent="0.2">
      <c r="A12489" s="99"/>
    </row>
    <row r="12490" spans="1:1" x14ac:dyDescent="0.2">
      <c r="A12490" s="99"/>
    </row>
    <row r="12491" spans="1:1" x14ac:dyDescent="0.2">
      <c r="A12491" s="99"/>
    </row>
    <row r="12492" spans="1:1" x14ac:dyDescent="0.2">
      <c r="A12492" s="99"/>
    </row>
    <row r="12493" spans="1:1" x14ac:dyDescent="0.2">
      <c r="A12493" s="99"/>
    </row>
    <row r="12494" spans="1:1" x14ac:dyDescent="0.2">
      <c r="A12494" s="99"/>
    </row>
    <row r="12495" spans="1:1" x14ac:dyDescent="0.2">
      <c r="A12495" s="99"/>
    </row>
    <row r="12496" spans="1:1" x14ac:dyDescent="0.2">
      <c r="A12496" s="99"/>
    </row>
    <row r="12497" spans="1:1" x14ac:dyDescent="0.2">
      <c r="A12497" s="99"/>
    </row>
    <row r="12498" spans="1:1" x14ac:dyDescent="0.2">
      <c r="A12498" s="99"/>
    </row>
    <row r="12499" spans="1:1" x14ac:dyDescent="0.2">
      <c r="A12499" s="99"/>
    </row>
    <row r="12500" spans="1:1" x14ac:dyDescent="0.2">
      <c r="A12500" s="99"/>
    </row>
    <row r="12501" spans="1:1" x14ac:dyDescent="0.2">
      <c r="A12501" s="99"/>
    </row>
    <row r="12502" spans="1:1" x14ac:dyDescent="0.2">
      <c r="A12502" s="99"/>
    </row>
    <row r="12503" spans="1:1" x14ac:dyDescent="0.2">
      <c r="A12503" s="99"/>
    </row>
    <row r="12504" spans="1:1" x14ac:dyDescent="0.2">
      <c r="A12504" s="99"/>
    </row>
    <row r="12505" spans="1:1" x14ac:dyDescent="0.2">
      <c r="A12505" s="99"/>
    </row>
    <row r="12506" spans="1:1" x14ac:dyDescent="0.2">
      <c r="A12506" s="99"/>
    </row>
    <row r="12507" spans="1:1" x14ac:dyDescent="0.2">
      <c r="A12507" s="99"/>
    </row>
    <row r="12508" spans="1:1" x14ac:dyDescent="0.2">
      <c r="A12508" s="99"/>
    </row>
    <row r="12509" spans="1:1" x14ac:dyDescent="0.2">
      <c r="A12509" s="99"/>
    </row>
    <row r="12510" spans="1:1" x14ac:dyDescent="0.2">
      <c r="A12510" s="99"/>
    </row>
    <row r="12511" spans="1:1" x14ac:dyDescent="0.2">
      <c r="A12511" s="99"/>
    </row>
    <row r="12512" spans="1:1" x14ac:dyDescent="0.2">
      <c r="A12512" s="99"/>
    </row>
    <row r="12513" spans="1:1" x14ac:dyDescent="0.2">
      <c r="A12513" s="99"/>
    </row>
    <row r="12514" spans="1:1" x14ac:dyDescent="0.2">
      <c r="A12514" s="99"/>
    </row>
    <row r="12515" spans="1:1" x14ac:dyDescent="0.2">
      <c r="A12515" s="99"/>
    </row>
    <row r="12516" spans="1:1" x14ac:dyDescent="0.2">
      <c r="A12516" s="99"/>
    </row>
    <row r="12517" spans="1:1" x14ac:dyDescent="0.2">
      <c r="A12517" s="99"/>
    </row>
    <row r="12518" spans="1:1" x14ac:dyDescent="0.2">
      <c r="A12518" s="99"/>
    </row>
    <row r="12519" spans="1:1" x14ac:dyDescent="0.2">
      <c r="A12519" s="99"/>
    </row>
    <row r="12520" spans="1:1" x14ac:dyDescent="0.2">
      <c r="A12520" s="99"/>
    </row>
    <row r="12521" spans="1:1" x14ac:dyDescent="0.2">
      <c r="A12521" s="99"/>
    </row>
    <row r="12522" spans="1:1" x14ac:dyDescent="0.2">
      <c r="A12522" s="99"/>
    </row>
    <row r="12523" spans="1:1" x14ac:dyDescent="0.2">
      <c r="A12523" s="99"/>
    </row>
    <row r="12524" spans="1:1" x14ac:dyDescent="0.2">
      <c r="A12524" s="99"/>
    </row>
    <row r="12525" spans="1:1" x14ac:dyDescent="0.2">
      <c r="A12525" s="99"/>
    </row>
    <row r="12526" spans="1:1" x14ac:dyDescent="0.2">
      <c r="A12526" s="99"/>
    </row>
    <row r="12527" spans="1:1" x14ac:dyDescent="0.2">
      <c r="A12527" s="99"/>
    </row>
    <row r="12528" spans="1:1" x14ac:dyDescent="0.2">
      <c r="A12528" s="99"/>
    </row>
    <row r="12529" spans="1:1" x14ac:dyDescent="0.2">
      <c r="A12529" s="99"/>
    </row>
    <row r="12530" spans="1:1" x14ac:dyDescent="0.2">
      <c r="A12530" s="99"/>
    </row>
    <row r="12531" spans="1:1" x14ac:dyDescent="0.2">
      <c r="A12531" s="99"/>
    </row>
    <row r="12532" spans="1:1" x14ac:dyDescent="0.2">
      <c r="A12532" s="99"/>
    </row>
    <row r="12533" spans="1:1" x14ac:dyDescent="0.2">
      <c r="A12533" s="99"/>
    </row>
    <row r="12534" spans="1:1" x14ac:dyDescent="0.2">
      <c r="A12534" s="99"/>
    </row>
    <row r="12535" spans="1:1" x14ac:dyDescent="0.2">
      <c r="A12535" s="99"/>
    </row>
    <row r="12536" spans="1:1" x14ac:dyDescent="0.2">
      <c r="A12536" s="99"/>
    </row>
    <row r="12537" spans="1:1" x14ac:dyDescent="0.2">
      <c r="A12537" s="99"/>
    </row>
    <row r="12538" spans="1:1" x14ac:dyDescent="0.2">
      <c r="A12538" s="99"/>
    </row>
    <row r="12539" spans="1:1" x14ac:dyDescent="0.2">
      <c r="A12539" s="99"/>
    </row>
    <row r="12540" spans="1:1" x14ac:dyDescent="0.2">
      <c r="A12540" s="99"/>
    </row>
    <row r="12541" spans="1:1" x14ac:dyDescent="0.2">
      <c r="A12541" s="99"/>
    </row>
    <row r="12542" spans="1:1" x14ac:dyDescent="0.2">
      <c r="A12542" s="99"/>
    </row>
    <row r="12543" spans="1:1" x14ac:dyDescent="0.2">
      <c r="A12543" s="99"/>
    </row>
    <row r="12544" spans="1:1" x14ac:dyDescent="0.2">
      <c r="A12544" s="99"/>
    </row>
    <row r="12545" spans="1:1" x14ac:dyDescent="0.2">
      <c r="A12545" s="99"/>
    </row>
    <row r="12546" spans="1:1" x14ac:dyDescent="0.2">
      <c r="A12546" s="99"/>
    </row>
    <row r="12547" spans="1:1" x14ac:dyDescent="0.2">
      <c r="A12547" s="99"/>
    </row>
    <row r="12548" spans="1:1" x14ac:dyDescent="0.2">
      <c r="A12548" s="99"/>
    </row>
    <row r="12549" spans="1:1" x14ac:dyDescent="0.2">
      <c r="A12549" s="99"/>
    </row>
    <row r="12550" spans="1:1" x14ac:dyDescent="0.2">
      <c r="A12550" s="99"/>
    </row>
    <row r="12551" spans="1:1" x14ac:dyDescent="0.2">
      <c r="A12551" s="99"/>
    </row>
    <row r="12552" spans="1:1" x14ac:dyDescent="0.2">
      <c r="A12552" s="99"/>
    </row>
    <row r="12553" spans="1:1" x14ac:dyDescent="0.2">
      <c r="A12553" s="99"/>
    </row>
    <row r="12554" spans="1:1" x14ac:dyDescent="0.2">
      <c r="A12554" s="99"/>
    </row>
    <row r="12555" spans="1:1" x14ac:dyDescent="0.2">
      <c r="A12555" s="99"/>
    </row>
    <row r="12556" spans="1:1" x14ac:dyDescent="0.2">
      <c r="A12556" s="99"/>
    </row>
    <row r="12557" spans="1:1" x14ac:dyDescent="0.2">
      <c r="A12557" s="99"/>
    </row>
    <row r="12558" spans="1:1" x14ac:dyDescent="0.2">
      <c r="A12558" s="99"/>
    </row>
    <row r="12559" spans="1:1" x14ac:dyDescent="0.2">
      <c r="A12559" s="99"/>
    </row>
    <row r="12560" spans="1:1" x14ac:dyDescent="0.2">
      <c r="A12560" s="99"/>
    </row>
    <row r="12561" spans="1:1" x14ac:dyDescent="0.2">
      <c r="A12561" s="99"/>
    </row>
    <row r="12562" spans="1:1" x14ac:dyDescent="0.2">
      <c r="A12562" s="99"/>
    </row>
    <row r="12563" spans="1:1" x14ac:dyDescent="0.2">
      <c r="A12563" s="99"/>
    </row>
    <row r="12564" spans="1:1" x14ac:dyDescent="0.2">
      <c r="A12564" s="99"/>
    </row>
    <row r="12565" spans="1:1" x14ac:dyDescent="0.2">
      <c r="A12565" s="99"/>
    </row>
    <row r="12566" spans="1:1" x14ac:dyDescent="0.2">
      <c r="A12566" s="99"/>
    </row>
    <row r="12567" spans="1:1" x14ac:dyDescent="0.2">
      <c r="A12567" s="99"/>
    </row>
    <row r="12568" spans="1:1" x14ac:dyDescent="0.2">
      <c r="A12568" s="99"/>
    </row>
    <row r="12569" spans="1:1" x14ac:dyDescent="0.2">
      <c r="A12569" s="99"/>
    </row>
    <row r="12570" spans="1:1" x14ac:dyDescent="0.2">
      <c r="A12570" s="99"/>
    </row>
    <row r="12571" spans="1:1" x14ac:dyDescent="0.2">
      <c r="A12571" s="99"/>
    </row>
    <row r="12572" spans="1:1" x14ac:dyDescent="0.2">
      <c r="A12572" s="99"/>
    </row>
    <row r="12573" spans="1:1" x14ac:dyDescent="0.2">
      <c r="A12573" s="99"/>
    </row>
    <row r="12574" spans="1:1" x14ac:dyDescent="0.2">
      <c r="A12574" s="99"/>
    </row>
    <row r="12575" spans="1:1" x14ac:dyDescent="0.2">
      <c r="A12575" s="99"/>
    </row>
    <row r="12576" spans="1:1" x14ac:dyDescent="0.2">
      <c r="A12576" s="99"/>
    </row>
    <row r="12577" spans="1:1" x14ac:dyDescent="0.2">
      <c r="A12577" s="99"/>
    </row>
    <row r="12578" spans="1:1" x14ac:dyDescent="0.2">
      <c r="A12578" s="99"/>
    </row>
    <row r="12579" spans="1:1" x14ac:dyDescent="0.2">
      <c r="A12579" s="99"/>
    </row>
    <row r="12580" spans="1:1" x14ac:dyDescent="0.2">
      <c r="A12580" s="99"/>
    </row>
    <row r="12581" spans="1:1" x14ac:dyDescent="0.2">
      <c r="A12581" s="99"/>
    </row>
    <row r="12582" spans="1:1" x14ac:dyDescent="0.2">
      <c r="A12582" s="99"/>
    </row>
    <row r="12583" spans="1:1" x14ac:dyDescent="0.2">
      <c r="A12583" s="99"/>
    </row>
    <row r="12584" spans="1:1" x14ac:dyDescent="0.2">
      <c r="A12584" s="99"/>
    </row>
    <row r="12585" spans="1:1" x14ac:dyDescent="0.2">
      <c r="A12585" s="99"/>
    </row>
    <row r="12586" spans="1:1" x14ac:dyDescent="0.2">
      <c r="A12586" s="99"/>
    </row>
    <row r="12587" spans="1:1" x14ac:dyDescent="0.2">
      <c r="A12587" s="99"/>
    </row>
    <row r="12588" spans="1:1" x14ac:dyDescent="0.2">
      <c r="A12588" s="99"/>
    </row>
    <row r="12589" spans="1:1" x14ac:dyDescent="0.2">
      <c r="A12589" s="99"/>
    </row>
    <row r="12590" spans="1:1" x14ac:dyDescent="0.2">
      <c r="A12590" s="99"/>
    </row>
    <row r="12591" spans="1:1" x14ac:dyDescent="0.2">
      <c r="A12591" s="99"/>
    </row>
    <row r="12592" spans="1:1" x14ac:dyDescent="0.2">
      <c r="A12592" s="99"/>
    </row>
    <row r="12593" spans="1:1" x14ac:dyDescent="0.2">
      <c r="A12593" s="99"/>
    </row>
    <row r="12594" spans="1:1" x14ac:dyDescent="0.2">
      <c r="A12594" s="99"/>
    </row>
    <row r="12595" spans="1:1" x14ac:dyDescent="0.2">
      <c r="A12595" s="99"/>
    </row>
    <row r="12596" spans="1:1" x14ac:dyDescent="0.2">
      <c r="A12596" s="99"/>
    </row>
    <row r="12597" spans="1:1" x14ac:dyDescent="0.2">
      <c r="A12597" s="99"/>
    </row>
    <row r="12598" spans="1:1" x14ac:dyDescent="0.2">
      <c r="A12598" s="99"/>
    </row>
    <row r="12599" spans="1:1" x14ac:dyDescent="0.2">
      <c r="A12599" s="99"/>
    </row>
    <row r="12600" spans="1:1" x14ac:dyDescent="0.2">
      <c r="A12600" s="99"/>
    </row>
    <row r="12601" spans="1:1" x14ac:dyDescent="0.2">
      <c r="A12601" s="99"/>
    </row>
    <row r="12602" spans="1:1" x14ac:dyDescent="0.2">
      <c r="A12602" s="99"/>
    </row>
    <row r="12603" spans="1:1" x14ac:dyDescent="0.2">
      <c r="A12603" s="99"/>
    </row>
    <row r="12604" spans="1:1" x14ac:dyDescent="0.2">
      <c r="A12604" s="99"/>
    </row>
    <row r="12605" spans="1:1" x14ac:dyDescent="0.2">
      <c r="A12605" s="99"/>
    </row>
    <row r="12606" spans="1:1" x14ac:dyDescent="0.2">
      <c r="A12606" s="99"/>
    </row>
    <row r="12607" spans="1:1" x14ac:dyDescent="0.2">
      <c r="A12607" s="99"/>
    </row>
    <row r="12608" spans="1:1" x14ac:dyDescent="0.2">
      <c r="A12608" s="99"/>
    </row>
    <row r="12609" spans="1:1" x14ac:dyDescent="0.2">
      <c r="A12609" s="99"/>
    </row>
    <row r="12610" spans="1:1" x14ac:dyDescent="0.2">
      <c r="A12610" s="99"/>
    </row>
    <row r="12611" spans="1:1" x14ac:dyDescent="0.2">
      <c r="A12611" s="99"/>
    </row>
    <row r="12612" spans="1:1" x14ac:dyDescent="0.2">
      <c r="A12612" s="99"/>
    </row>
    <row r="12613" spans="1:1" x14ac:dyDescent="0.2">
      <c r="A12613" s="99"/>
    </row>
    <row r="12614" spans="1:1" x14ac:dyDescent="0.2">
      <c r="A12614" s="99"/>
    </row>
    <row r="12615" spans="1:1" x14ac:dyDescent="0.2">
      <c r="A12615" s="99"/>
    </row>
    <row r="12616" spans="1:1" x14ac:dyDescent="0.2">
      <c r="A12616" s="99"/>
    </row>
    <row r="12617" spans="1:1" x14ac:dyDescent="0.2">
      <c r="A12617" s="99"/>
    </row>
    <row r="12618" spans="1:1" x14ac:dyDescent="0.2">
      <c r="A12618" s="99"/>
    </row>
    <row r="12619" spans="1:1" x14ac:dyDescent="0.2">
      <c r="A12619" s="99"/>
    </row>
    <row r="12620" spans="1:1" x14ac:dyDescent="0.2">
      <c r="A12620" s="99"/>
    </row>
    <row r="12621" spans="1:1" x14ac:dyDescent="0.2">
      <c r="A12621" s="99"/>
    </row>
    <row r="12622" spans="1:1" x14ac:dyDescent="0.2">
      <c r="A12622" s="99"/>
    </row>
    <row r="12623" spans="1:1" x14ac:dyDescent="0.2">
      <c r="A12623" s="99"/>
    </row>
    <row r="12624" spans="1:1" x14ac:dyDescent="0.2">
      <c r="A12624" s="99"/>
    </row>
    <row r="12625" spans="1:1" x14ac:dyDescent="0.2">
      <c r="A12625" s="99"/>
    </row>
    <row r="12626" spans="1:1" x14ac:dyDescent="0.2">
      <c r="A12626" s="99"/>
    </row>
    <row r="12627" spans="1:1" x14ac:dyDescent="0.2">
      <c r="A12627" s="99"/>
    </row>
    <row r="12628" spans="1:1" x14ac:dyDescent="0.2">
      <c r="A12628" s="99"/>
    </row>
    <row r="12629" spans="1:1" x14ac:dyDescent="0.2">
      <c r="A12629" s="99"/>
    </row>
    <row r="12630" spans="1:1" x14ac:dyDescent="0.2">
      <c r="A12630" s="99"/>
    </row>
    <row r="12631" spans="1:1" x14ac:dyDescent="0.2">
      <c r="A12631" s="99"/>
    </row>
    <row r="12632" spans="1:1" x14ac:dyDescent="0.2">
      <c r="A12632" s="99"/>
    </row>
    <row r="12633" spans="1:1" x14ac:dyDescent="0.2">
      <c r="A12633" s="99"/>
    </row>
    <row r="12634" spans="1:1" x14ac:dyDescent="0.2">
      <c r="A12634" s="99"/>
    </row>
    <row r="12635" spans="1:1" x14ac:dyDescent="0.2">
      <c r="A12635" s="99"/>
    </row>
    <row r="12636" spans="1:1" x14ac:dyDescent="0.2">
      <c r="A12636" s="99"/>
    </row>
    <row r="12637" spans="1:1" x14ac:dyDescent="0.2">
      <c r="A12637" s="99"/>
    </row>
    <row r="12638" spans="1:1" x14ac:dyDescent="0.2">
      <c r="A12638" s="99"/>
    </row>
    <row r="12639" spans="1:1" x14ac:dyDescent="0.2">
      <c r="A12639" s="99"/>
    </row>
    <row r="12640" spans="1:1" x14ac:dyDescent="0.2">
      <c r="A12640" s="99"/>
    </row>
    <row r="12641" spans="1:1" x14ac:dyDescent="0.2">
      <c r="A12641" s="99"/>
    </row>
    <row r="12642" spans="1:1" x14ac:dyDescent="0.2">
      <c r="A12642" s="99"/>
    </row>
    <row r="12643" spans="1:1" x14ac:dyDescent="0.2">
      <c r="A12643" s="99"/>
    </row>
    <row r="12644" spans="1:1" x14ac:dyDescent="0.2">
      <c r="A12644" s="99"/>
    </row>
    <row r="12645" spans="1:1" x14ac:dyDescent="0.2">
      <c r="A12645" s="99"/>
    </row>
    <row r="12646" spans="1:1" x14ac:dyDescent="0.2">
      <c r="A12646" s="99"/>
    </row>
    <row r="12647" spans="1:1" x14ac:dyDescent="0.2">
      <c r="A12647" s="99"/>
    </row>
    <row r="12648" spans="1:1" x14ac:dyDescent="0.2">
      <c r="A12648" s="99"/>
    </row>
    <row r="12649" spans="1:1" x14ac:dyDescent="0.2">
      <c r="A12649" s="99"/>
    </row>
    <row r="12650" spans="1:1" x14ac:dyDescent="0.2">
      <c r="A12650" s="99"/>
    </row>
    <row r="12651" spans="1:1" x14ac:dyDescent="0.2">
      <c r="A12651" s="99"/>
    </row>
    <row r="12652" spans="1:1" x14ac:dyDescent="0.2">
      <c r="A12652" s="99"/>
    </row>
    <row r="12653" spans="1:1" x14ac:dyDescent="0.2">
      <c r="A12653" s="99"/>
    </row>
    <row r="12654" spans="1:1" x14ac:dyDescent="0.2">
      <c r="A12654" s="99"/>
    </row>
    <row r="12655" spans="1:1" x14ac:dyDescent="0.2">
      <c r="A12655" s="99"/>
    </row>
    <row r="12656" spans="1:1" x14ac:dyDescent="0.2">
      <c r="A12656" s="99"/>
    </row>
    <row r="12657" spans="1:1" x14ac:dyDescent="0.2">
      <c r="A12657" s="99"/>
    </row>
    <row r="12658" spans="1:1" x14ac:dyDescent="0.2">
      <c r="A12658" s="99"/>
    </row>
    <row r="12659" spans="1:1" x14ac:dyDescent="0.2">
      <c r="A12659" s="99"/>
    </row>
    <row r="12660" spans="1:1" x14ac:dyDescent="0.2">
      <c r="A12660" s="99"/>
    </row>
    <row r="12661" spans="1:1" x14ac:dyDescent="0.2">
      <c r="A12661" s="99"/>
    </row>
    <row r="12662" spans="1:1" x14ac:dyDescent="0.2">
      <c r="A12662" s="99"/>
    </row>
    <row r="12663" spans="1:1" x14ac:dyDescent="0.2">
      <c r="A12663" s="99"/>
    </row>
    <row r="12664" spans="1:1" x14ac:dyDescent="0.2">
      <c r="A12664" s="99"/>
    </row>
    <row r="12665" spans="1:1" x14ac:dyDescent="0.2">
      <c r="A12665" s="99"/>
    </row>
    <row r="12666" spans="1:1" x14ac:dyDescent="0.2">
      <c r="A12666" s="99"/>
    </row>
    <row r="12667" spans="1:1" x14ac:dyDescent="0.2">
      <c r="A12667" s="99"/>
    </row>
    <row r="12668" spans="1:1" x14ac:dyDescent="0.2">
      <c r="A12668" s="99"/>
    </row>
    <row r="12669" spans="1:1" x14ac:dyDescent="0.2">
      <c r="A12669" s="99"/>
    </row>
    <row r="12670" spans="1:1" x14ac:dyDescent="0.2">
      <c r="A12670" s="99"/>
    </row>
    <row r="12671" spans="1:1" x14ac:dyDescent="0.2">
      <c r="A12671" s="99"/>
    </row>
    <row r="12672" spans="1:1" x14ac:dyDescent="0.2">
      <c r="A12672" s="99"/>
    </row>
    <row r="12673" spans="1:1" x14ac:dyDescent="0.2">
      <c r="A12673" s="99"/>
    </row>
    <row r="12674" spans="1:1" x14ac:dyDescent="0.2">
      <c r="A12674" s="99"/>
    </row>
    <row r="12675" spans="1:1" x14ac:dyDescent="0.2">
      <c r="A12675" s="99"/>
    </row>
    <row r="12676" spans="1:1" x14ac:dyDescent="0.2">
      <c r="A12676" s="99"/>
    </row>
    <row r="12677" spans="1:1" x14ac:dyDescent="0.2">
      <c r="A12677" s="99"/>
    </row>
    <row r="12678" spans="1:1" x14ac:dyDescent="0.2">
      <c r="A12678" s="99"/>
    </row>
    <row r="12679" spans="1:1" x14ac:dyDescent="0.2">
      <c r="A12679" s="99"/>
    </row>
    <row r="12680" spans="1:1" x14ac:dyDescent="0.2">
      <c r="A12680" s="99"/>
    </row>
    <row r="12681" spans="1:1" x14ac:dyDescent="0.2">
      <c r="A12681" s="99"/>
    </row>
    <row r="12682" spans="1:1" x14ac:dyDescent="0.2">
      <c r="A12682" s="99"/>
    </row>
    <row r="12683" spans="1:1" x14ac:dyDescent="0.2">
      <c r="A12683" s="99"/>
    </row>
    <row r="12684" spans="1:1" x14ac:dyDescent="0.2">
      <c r="A12684" s="99"/>
    </row>
    <row r="12685" spans="1:1" x14ac:dyDescent="0.2">
      <c r="A12685" s="99"/>
    </row>
    <row r="12686" spans="1:1" x14ac:dyDescent="0.2">
      <c r="A12686" s="99"/>
    </row>
    <row r="12687" spans="1:1" x14ac:dyDescent="0.2">
      <c r="A12687" s="99"/>
    </row>
    <row r="12688" spans="1:1" x14ac:dyDescent="0.2">
      <c r="A12688" s="99"/>
    </row>
    <row r="12689" spans="1:1" x14ac:dyDescent="0.2">
      <c r="A12689" s="99"/>
    </row>
    <row r="12690" spans="1:1" x14ac:dyDescent="0.2">
      <c r="A12690" s="99"/>
    </row>
    <row r="12691" spans="1:1" x14ac:dyDescent="0.2">
      <c r="A12691" s="99"/>
    </row>
    <row r="12692" spans="1:1" x14ac:dyDescent="0.2">
      <c r="A12692" s="99"/>
    </row>
    <row r="12693" spans="1:1" x14ac:dyDescent="0.2">
      <c r="A12693" s="99"/>
    </row>
    <row r="12694" spans="1:1" x14ac:dyDescent="0.2">
      <c r="A12694" s="99"/>
    </row>
    <row r="12695" spans="1:1" x14ac:dyDescent="0.2">
      <c r="A12695" s="99"/>
    </row>
    <row r="12696" spans="1:1" x14ac:dyDescent="0.2">
      <c r="A12696" s="99"/>
    </row>
    <row r="12697" spans="1:1" x14ac:dyDescent="0.2">
      <c r="A12697" s="99"/>
    </row>
    <row r="12698" spans="1:1" x14ac:dyDescent="0.2">
      <c r="A12698" s="99"/>
    </row>
    <row r="12699" spans="1:1" x14ac:dyDescent="0.2">
      <c r="A12699" s="99"/>
    </row>
    <row r="12700" spans="1:1" x14ac:dyDescent="0.2">
      <c r="A12700" s="99"/>
    </row>
    <row r="12701" spans="1:1" x14ac:dyDescent="0.2">
      <c r="A12701" s="99"/>
    </row>
    <row r="12702" spans="1:1" x14ac:dyDescent="0.2">
      <c r="A12702" s="99"/>
    </row>
    <row r="12703" spans="1:1" x14ac:dyDescent="0.2">
      <c r="A12703" s="99"/>
    </row>
    <row r="12704" spans="1:1" x14ac:dyDescent="0.2">
      <c r="A12704" s="99"/>
    </row>
    <row r="12705" spans="1:1" x14ac:dyDescent="0.2">
      <c r="A12705" s="99"/>
    </row>
    <row r="12706" spans="1:1" x14ac:dyDescent="0.2">
      <c r="A12706" s="99"/>
    </row>
    <row r="12707" spans="1:1" x14ac:dyDescent="0.2">
      <c r="A12707" s="99"/>
    </row>
    <row r="12708" spans="1:1" x14ac:dyDescent="0.2">
      <c r="A12708" s="99"/>
    </row>
    <row r="12709" spans="1:1" x14ac:dyDescent="0.2">
      <c r="A12709" s="99"/>
    </row>
    <row r="12710" spans="1:1" x14ac:dyDescent="0.2">
      <c r="A12710" s="99"/>
    </row>
    <row r="12711" spans="1:1" x14ac:dyDescent="0.2">
      <c r="A12711" s="99"/>
    </row>
    <row r="12712" spans="1:1" x14ac:dyDescent="0.2">
      <c r="A12712" s="99"/>
    </row>
    <row r="12713" spans="1:1" x14ac:dyDescent="0.2">
      <c r="A12713" s="99"/>
    </row>
    <row r="12714" spans="1:1" x14ac:dyDescent="0.2">
      <c r="A12714" s="99"/>
    </row>
    <row r="12715" spans="1:1" x14ac:dyDescent="0.2">
      <c r="A12715" s="99"/>
    </row>
    <row r="12716" spans="1:1" x14ac:dyDescent="0.2">
      <c r="A12716" s="99"/>
    </row>
    <row r="12717" spans="1:1" x14ac:dyDescent="0.2">
      <c r="A12717" s="99"/>
    </row>
    <row r="12718" spans="1:1" x14ac:dyDescent="0.2">
      <c r="A12718" s="99"/>
    </row>
    <row r="12719" spans="1:1" x14ac:dyDescent="0.2">
      <c r="A12719" s="99"/>
    </row>
    <row r="12720" spans="1:1" x14ac:dyDescent="0.2">
      <c r="A12720" s="99"/>
    </row>
    <row r="12721" spans="1:1" x14ac:dyDescent="0.2">
      <c r="A12721" s="99"/>
    </row>
    <row r="12722" spans="1:1" x14ac:dyDescent="0.2">
      <c r="A12722" s="99"/>
    </row>
    <row r="12723" spans="1:1" x14ac:dyDescent="0.2">
      <c r="A12723" s="99"/>
    </row>
    <row r="12724" spans="1:1" x14ac:dyDescent="0.2">
      <c r="A12724" s="99"/>
    </row>
    <row r="12725" spans="1:1" x14ac:dyDescent="0.2">
      <c r="A12725" s="99"/>
    </row>
    <row r="12726" spans="1:1" x14ac:dyDescent="0.2">
      <c r="A12726" s="99"/>
    </row>
    <row r="12727" spans="1:1" x14ac:dyDescent="0.2">
      <c r="A12727" s="99"/>
    </row>
    <row r="12728" spans="1:1" x14ac:dyDescent="0.2">
      <c r="A12728" s="99"/>
    </row>
    <row r="12729" spans="1:1" x14ac:dyDescent="0.2">
      <c r="A12729" s="99"/>
    </row>
    <row r="12730" spans="1:1" x14ac:dyDescent="0.2">
      <c r="A12730" s="99"/>
    </row>
    <row r="12731" spans="1:1" x14ac:dyDescent="0.2">
      <c r="A12731" s="99"/>
    </row>
    <row r="12732" spans="1:1" x14ac:dyDescent="0.2">
      <c r="A12732" s="99"/>
    </row>
    <row r="12733" spans="1:1" x14ac:dyDescent="0.2">
      <c r="A12733" s="99"/>
    </row>
    <row r="12734" spans="1:1" x14ac:dyDescent="0.2">
      <c r="A12734" s="99"/>
    </row>
    <row r="12735" spans="1:1" x14ac:dyDescent="0.2">
      <c r="A12735" s="99"/>
    </row>
    <row r="12736" spans="1:1" x14ac:dyDescent="0.2">
      <c r="A12736" s="99"/>
    </row>
    <row r="12737" spans="1:1" x14ac:dyDescent="0.2">
      <c r="A12737" s="99"/>
    </row>
    <row r="12738" spans="1:1" x14ac:dyDescent="0.2">
      <c r="A12738" s="99"/>
    </row>
    <row r="12739" spans="1:1" x14ac:dyDescent="0.2">
      <c r="A12739" s="99"/>
    </row>
    <row r="12740" spans="1:1" x14ac:dyDescent="0.2">
      <c r="A12740" s="99"/>
    </row>
    <row r="12741" spans="1:1" x14ac:dyDescent="0.2">
      <c r="A12741" s="99"/>
    </row>
    <row r="12742" spans="1:1" x14ac:dyDescent="0.2">
      <c r="A12742" s="99"/>
    </row>
    <row r="12743" spans="1:1" x14ac:dyDescent="0.2">
      <c r="A12743" s="99"/>
    </row>
    <row r="12744" spans="1:1" x14ac:dyDescent="0.2">
      <c r="A12744" s="99"/>
    </row>
    <row r="12745" spans="1:1" x14ac:dyDescent="0.2">
      <c r="A12745" s="99"/>
    </row>
    <row r="12746" spans="1:1" x14ac:dyDescent="0.2">
      <c r="A12746" s="99"/>
    </row>
    <row r="12747" spans="1:1" x14ac:dyDescent="0.2">
      <c r="A12747" s="99"/>
    </row>
    <row r="12748" spans="1:1" x14ac:dyDescent="0.2">
      <c r="A12748" s="99"/>
    </row>
    <row r="12749" spans="1:1" x14ac:dyDescent="0.2">
      <c r="A12749" s="99"/>
    </row>
    <row r="12750" spans="1:1" x14ac:dyDescent="0.2">
      <c r="A12750" s="99"/>
    </row>
    <row r="12751" spans="1:1" x14ac:dyDescent="0.2">
      <c r="A12751" s="99"/>
    </row>
    <row r="12752" spans="1:1" x14ac:dyDescent="0.2">
      <c r="A12752" s="99"/>
    </row>
    <row r="12753" spans="1:1" x14ac:dyDescent="0.2">
      <c r="A12753" s="99"/>
    </row>
    <row r="12754" spans="1:1" x14ac:dyDescent="0.2">
      <c r="A12754" s="99"/>
    </row>
    <row r="12755" spans="1:1" x14ac:dyDescent="0.2">
      <c r="A12755" s="99"/>
    </row>
    <row r="12756" spans="1:1" x14ac:dyDescent="0.2">
      <c r="A12756" s="99"/>
    </row>
    <row r="12757" spans="1:1" x14ac:dyDescent="0.2">
      <c r="A12757" s="99"/>
    </row>
    <row r="12758" spans="1:1" x14ac:dyDescent="0.2">
      <c r="A12758" s="99"/>
    </row>
    <row r="12759" spans="1:1" x14ac:dyDescent="0.2">
      <c r="A12759" s="99"/>
    </row>
    <row r="12760" spans="1:1" x14ac:dyDescent="0.2">
      <c r="A12760" s="99"/>
    </row>
    <row r="12761" spans="1:1" x14ac:dyDescent="0.2">
      <c r="A12761" s="99"/>
    </row>
    <row r="12762" spans="1:1" x14ac:dyDescent="0.2">
      <c r="A12762" s="99"/>
    </row>
    <row r="12763" spans="1:1" x14ac:dyDescent="0.2">
      <c r="A12763" s="99"/>
    </row>
    <row r="12764" spans="1:1" x14ac:dyDescent="0.2">
      <c r="A12764" s="99"/>
    </row>
    <row r="12765" spans="1:1" x14ac:dyDescent="0.2">
      <c r="A12765" s="99"/>
    </row>
    <row r="12766" spans="1:1" x14ac:dyDescent="0.2">
      <c r="A12766" s="99"/>
    </row>
    <row r="12767" spans="1:1" x14ac:dyDescent="0.2">
      <c r="A12767" s="99"/>
    </row>
    <row r="12768" spans="1:1" x14ac:dyDescent="0.2">
      <c r="A12768" s="99"/>
    </row>
    <row r="12769" spans="1:1" x14ac:dyDescent="0.2">
      <c r="A12769" s="99"/>
    </row>
    <row r="12770" spans="1:1" x14ac:dyDescent="0.2">
      <c r="A12770" s="99"/>
    </row>
    <row r="12771" spans="1:1" x14ac:dyDescent="0.2">
      <c r="A12771" s="99"/>
    </row>
    <row r="12772" spans="1:1" x14ac:dyDescent="0.2">
      <c r="A12772" s="99"/>
    </row>
    <row r="12773" spans="1:1" x14ac:dyDescent="0.2">
      <c r="A12773" s="99"/>
    </row>
    <row r="12774" spans="1:1" x14ac:dyDescent="0.2">
      <c r="A12774" s="99"/>
    </row>
    <row r="12775" spans="1:1" x14ac:dyDescent="0.2">
      <c r="A12775" s="99"/>
    </row>
    <row r="12776" spans="1:1" x14ac:dyDescent="0.2">
      <c r="A12776" s="99"/>
    </row>
    <row r="12777" spans="1:1" x14ac:dyDescent="0.2">
      <c r="A12777" s="99"/>
    </row>
    <row r="12778" spans="1:1" x14ac:dyDescent="0.2">
      <c r="A12778" s="99"/>
    </row>
    <row r="12779" spans="1:1" x14ac:dyDescent="0.2">
      <c r="A12779" s="99"/>
    </row>
    <row r="12780" spans="1:1" x14ac:dyDescent="0.2">
      <c r="A12780" s="99"/>
    </row>
    <row r="12781" spans="1:1" x14ac:dyDescent="0.2">
      <c r="A12781" s="99"/>
    </row>
    <row r="12782" spans="1:1" x14ac:dyDescent="0.2">
      <c r="A12782" s="99"/>
    </row>
    <row r="12783" spans="1:1" x14ac:dyDescent="0.2">
      <c r="A12783" s="99"/>
    </row>
    <row r="12784" spans="1:1" x14ac:dyDescent="0.2">
      <c r="A12784" s="99"/>
    </row>
    <row r="12785" spans="1:1" x14ac:dyDescent="0.2">
      <c r="A12785" s="99"/>
    </row>
    <row r="12786" spans="1:1" x14ac:dyDescent="0.2">
      <c r="A12786" s="99"/>
    </row>
    <row r="12787" spans="1:1" x14ac:dyDescent="0.2">
      <c r="A12787" s="99"/>
    </row>
    <row r="12788" spans="1:1" x14ac:dyDescent="0.2">
      <c r="A12788" s="99"/>
    </row>
    <row r="12789" spans="1:1" x14ac:dyDescent="0.2">
      <c r="A12789" s="99"/>
    </row>
    <row r="12790" spans="1:1" x14ac:dyDescent="0.2">
      <c r="A12790" s="99"/>
    </row>
    <row r="12791" spans="1:1" x14ac:dyDescent="0.2">
      <c r="A12791" s="99"/>
    </row>
    <row r="12792" spans="1:1" x14ac:dyDescent="0.2">
      <c r="A12792" s="99"/>
    </row>
    <row r="12793" spans="1:1" x14ac:dyDescent="0.2">
      <c r="A12793" s="99"/>
    </row>
    <row r="12794" spans="1:1" x14ac:dyDescent="0.2">
      <c r="A12794" s="99"/>
    </row>
    <row r="12795" spans="1:1" x14ac:dyDescent="0.2">
      <c r="A12795" s="99"/>
    </row>
    <row r="12796" spans="1:1" x14ac:dyDescent="0.2">
      <c r="A12796" s="99"/>
    </row>
    <row r="12797" spans="1:1" x14ac:dyDescent="0.2">
      <c r="A12797" s="99"/>
    </row>
    <row r="12798" spans="1:1" x14ac:dyDescent="0.2">
      <c r="A12798" s="99"/>
    </row>
    <row r="12799" spans="1:1" x14ac:dyDescent="0.2">
      <c r="A12799" s="99"/>
    </row>
    <row r="12800" spans="1:1" x14ac:dyDescent="0.2">
      <c r="A12800" s="99"/>
    </row>
    <row r="12801" spans="1:1" x14ac:dyDescent="0.2">
      <c r="A12801" s="99"/>
    </row>
    <row r="12802" spans="1:1" x14ac:dyDescent="0.2">
      <c r="A12802" s="99"/>
    </row>
    <row r="12803" spans="1:1" x14ac:dyDescent="0.2">
      <c r="A12803" s="99"/>
    </row>
    <row r="12804" spans="1:1" x14ac:dyDescent="0.2">
      <c r="A12804" s="99"/>
    </row>
    <row r="12805" spans="1:1" x14ac:dyDescent="0.2">
      <c r="A12805" s="99"/>
    </row>
    <row r="12806" spans="1:1" x14ac:dyDescent="0.2">
      <c r="A12806" s="99"/>
    </row>
    <row r="12807" spans="1:1" x14ac:dyDescent="0.2">
      <c r="A12807" s="99"/>
    </row>
    <row r="12808" spans="1:1" x14ac:dyDescent="0.2">
      <c r="A12808" s="99"/>
    </row>
    <row r="12809" spans="1:1" x14ac:dyDescent="0.2">
      <c r="A12809" s="99"/>
    </row>
    <row r="12810" spans="1:1" x14ac:dyDescent="0.2">
      <c r="A12810" s="99"/>
    </row>
    <row r="12811" spans="1:1" x14ac:dyDescent="0.2">
      <c r="A12811" s="99"/>
    </row>
    <row r="12812" spans="1:1" x14ac:dyDescent="0.2">
      <c r="A12812" s="99"/>
    </row>
    <row r="12813" spans="1:1" x14ac:dyDescent="0.2">
      <c r="A12813" s="99"/>
    </row>
    <row r="12814" spans="1:1" x14ac:dyDescent="0.2">
      <c r="A12814" s="99"/>
    </row>
    <row r="12815" spans="1:1" x14ac:dyDescent="0.2">
      <c r="A12815" s="99"/>
    </row>
    <row r="12816" spans="1:1" x14ac:dyDescent="0.2">
      <c r="A12816" s="99"/>
    </row>
    <row r="12817" spans="1:1" x14ac:dyDescent="0.2">
      <c r="A12817" s="99"/>
    </row>
    <row r="12818" spans="1:1" x14ac:dyDescent="0.2">
      <c r="A12818" s="99"/>
    </row>
    <row r="12819" spans="1:1" x14ac:dyDescent="0.2">
      <c r="A12819" s="99"/>
    </row>
    <row r="12820" spans="1:1" x14ac:dyDescent="0.2">
      <c r="A12820" s="99"/>
    </row>
    <row r="12821" spans="1:1" x14ac:dyDescent="0.2">
      <c r="A12821" s="99"/>
    </row>
    <row r="12822" spans="1:1" x14ac:dyDescent="0.2">
      <c r="A12822" s="99"/>
    </row>
    <row r="12823" spans="1:1" x14ac:dyDescent="0.2">
      <c r="A12823" s="99"/>
    </row>
    <row r="12824" spans="1:1" x14ac:dyDescent="0.2">
      <c r="A12824" s="99"/>
    </row>
    <row r="12825" spans="1:1" x14ac:dyDescent="0.2">
      <c r="A12825" s="99"/>
    </row>
    <row r="12826" spans="1:1" x14ac:dyDescent="0.2">
      <c r="A12826" s="99"/>
    </row>
    <row r="12827" spans="1:1" x14ac:dyDescent="0.2">
      <c r="A12827" s="99"/>
    </row>
    <row r="12828" spans="1:1" x14ac:dyDescent="0.2">
      <c r="A12828" s="99"/>
    </row>
    <row r="12829" spans="1:1" x14ac:dyDescent="0.2">
      <c r="A12829" s="99"/>
    </row>
    <row r="12830" spans="1:1" x14ac:dyDescent="0.2">
      <c r="A12830" s="99"/>
    </row>
    <row r="12831" spans="1:1" x14ac:dyDescent="0.2">
      <c r="A12831" s="99"/>
    </row>
    <row r="12832" spans="1:1" x14ac:dyDescent="0.2">
      <c r="A12832" s="99"/>
    </row>
    <row r="12833" spans="1:1" x14ac:dyDescent="0.2">
      <c r="A12833" s="99"/>
    </row>
    <row r="12834" spans="1:1" x14ac:dyDescent="0.2">
      <c r="A12834" s="99"/>
    </row>
    <row r="12835" spans="1:1" x14ac:dyDescent="0.2">
      <c r="A12835" s="99"/>
    </row>
    <row r="12836" spans="1:1" x14ac:dyDescent="0.2">
      <c r="A12836" s="99"/>
    </row>
    <row r="12837" spans="1:1" x14ac:dyDescent="0.2">
      <c r="A12837" s="99"/>
    </row>
    <row r="12838" spans="1:1" x14ac:dyDescent="0.2">
      <c r="A12838" s="99"/>
    </row>
    <row r="12839" spans="1:1" x14ac:dyDescent="0.2">
      <c r="A12839" s="99"/>
    </row>
    <row r="12840" spans="1:1" x14ac:dyDescent="0.2">
      <c r="A12840" s="99"/>
    </row>
    <row r="12841" spans="1:1" x14ac:dyDescent="0.2">
      <c r="A12841" s="99"/>
    </row>
    <row r="12842" spans="1:1" x14ac:dyDescent="0.2">
      <c r="A12842" s="99"/>
    </row>
    <row r="12843" spans="1:1" x14ac:dyDescent="0.2">
      <c r="A12843" s="99"/>
    </row>
    <row r="12844" spans="1:1" x14ac:dyDescent="0.2">
      <c r="A12844" s="99"/>
    </row>
    <row r="12845" spans="1:1" x14ac:dyDescent="0.2">
      <c r="A12845" s="99"/>
    </row>
    <row r="12846" spans="1:1" x14ac:dyDescent="0.2">
      <c r="A12846" s="99"/>
    </row>
    <row r="12847" spans="1:1" x14ac:dyDescent="0.2">
      <c r="A12847" s="99"/>
    </row>
    <row r="12848" spans="1:1" x14ac:dyDescent="0.2">
      <c r="A12848" s="99"/>
    </row>
    <row r="12849" spans="1:1" x14ac:dyDescent="0.2">
      <c r="A12849" s="99"/>
    </row>
    <row r="12850" spans="1:1" x14ac:dyDescent="0.2">
      <c r="A12850" s="99"/>
    </row>
    <row r="12851" spans="1:1" x14ac:dyDescent="0.2">
      <c r="A12851" s="99"/>
    </row>
    <row r="12852" spans="1:1" x14ac:dyDescent="0.2">
      <c r="A12852" s="99"/>
    </row>
    <row r="12853" spans="1:1" x14ac:dyDescent="0.2">
      <c r="A12853" s="99"/>
    </row>
    <row r="12854" spans="1:1" x14ac:dyDescent="0.2">
      <c r="A12854" s="99"/>
    </row>
    <row r="12855" spans="1:1" x14ac:dyDescent="0.2">
      <c r="A12855" s="99"/>
    </row>
    <row r="12856" spans="1:1" x14ac:dyDescent="0.2">
      <c r="A12856" s="99"/>
    </row>
    <row r="12857" spans="1:1" x14ac:dyDescent="0.2">
      <c r="A12857" s="99"/>
    </row>
    <row r="12858" spans="1:1" x14ac:dyDescent="0.2">
      <c r="A12858" s="99"/>
    </row>
    <row r="12859" spans="1:1" x14ac:dyDescent="0.2">
      <c r="A12859" s="99"/>
    </row>
    <row r="12860" spans="1:1" x14ac:dyDescent="0.2">
      <c r="A12860" s="99"/>
    </row>
    <row r="12861" spans="1:1" x14ac:dyDescent="0.2">
      <c r="A12861" s="99"/>
    </row>
    <row r="12862" spans="1:1" x14ac:dyDescent="0.2">
      <c r="A12862" s="99"/>
    </row>
    <row r="12863" spans="1:1" x14ac:dyDescent="0.2">
      <c r="A12863" s="99"/>
    </row>
    <row r="12864" spans="1:1" x14ac:dyDescent="0.2">
      <c r="A12864" s="99"/>
    </row>
    <row r="12865" spans="1:1" x14ac:dyDescent="0.2">
      <c r="A12865" s="99"/>
    </row>
    <row r="12866" spans="1:1" x14ac:dyDescent="0.2">
      <c r="A12866" s="99"/>
    </row>
    <row r="12867" spans="1:1" x14ac:dyDescent="0.2">
      <c r="A12867" s="99"/>
    </row>
    <row r="12868" spans="1:1" x14ac:dyDescent="0.2">
      <c r="A12868" s="99"/>
    </row>
    <row r="12869" spans="1:1" x14ac:dyDescent="0.2">
      <c r="A12869" s="99"/>
    </row>
    <row r="12870" spans="1:1" x14ac:dyDescent="0.2">
      <c r="A12870" s="99"/>
    </row>
    <row r="12871" spans="1:1" x14ac:dyDescent="0.2">
      <c r="A12871" s="99"/>
    </row>
    <row r="12872" spans="1:1" x14ac:dyDescent="0.2">
      <c r="A12872" s="99"/>
    </row>
    <row r="12873" spans="1:1" x14ac:dyDescent="0.2">
      <c r="A12873" s="99"/>
    </row>
    <row r="12874" spans="1:1" x14ac:dyDescent="0.2">
      <c r="A12874" s="99"/>
    </row>
    <row r="12875" spans="1:1" x14ac:dyDescent="0.2">
      <c r="A12875" s="99"/>
    </row>
    <row r="12876" spans="1:1" x14ac:dyDescent="0.2">
      <c r="A12876" s="99"/>
    </row>
    <row r="12877" spans="1:1" x14ac:dyDescent="0.2">
      <c r="A12877" s="99"/>
    </row>
    <row r="12878" spans="1:1" x14ac:dyDescent="0.2">
      <c r="A12878" s="99"/>
    </row>
    <row r="12879" spans="1:1" x14ac:dyDescent="0.2">
      <c r="A12879" s="99"/>
    </row>
    <row r="12880" spans="1:1" x14ac:dyDescent="0.2">
      <c r="A12880" s="99"/>
    </row>
    <row r="12881" spans="1:1" x14ac:dyDescent="0.2">
      <c r="A12881" s="99"/>
    </row>
    <row r="12882" spans="1:1" x14ac:dyDescent="0.2">
      <c r="A12882" s="99"/>
    </row>
    <row r="12883" spans="1:1" x14ac:dyDescent="0.2">
      <c r="A12883" s="99"/>
    </row>
    <row r="12884" spans="1:1" x14ac:dyDescent="0.2">
      <c r="A12884" s="99"/>
    </row>
    <row r="12885" spans="1:1" x14ac:dyDescent="0.2">
      <c r="A12885" s="99"/>
    </row>
    <row r="12886" spans="1:1" x14ac:dyDescent="0.2">
      <c r="A12886" s="99"/>
    </row>
    <row r="12887" spans="1:1" x14ac:dyDescent="0.2">
      <c r="A12887" s="99"/>
    </row>
    <row r="12888" spans="1:1" x14ac:dyDescent="0.2">
      <c r="A12888" s="99"/>
    </row>
    <row r="12889" spans="1:1" x14ac:dyDescent="0.2">
      <c r="A12889" s="99"/>
    </row>
    <row r="12890" spans="1:1" x14ac:dyDescent="0.2">
      <c r="A12890" s="99"/>
    </row>
    <row r="12891" spans="1:1" x14ac:dyDescent="0.2">
      <c r="A12891" s="99"/>
    </row>
    <row r="12892" spans="1:1" x14ac:dyDescent="0.2">
      <c r="A12892" s="99"/>
    </row>
    <row r="12893" spans="1:1" x14ac:dyDescent="0.2">
      <c r="A12893" s="99"/>
    </row>
    <row r="12894" spans="1:1" x14ac:dyDescent="0.2">
      <c r="A12894" s="99"/>
    </row>
    <row r="12895" spans="1:1" x14ac:dyDescent="0.2">
      <c r="A12895" s="99"/>
    </row>
    <row r="12896" spans="1:1" x14ac:dyDescent="0.2">
      <c r="A12896" s="99"/>
    </row>
    <row r="12897" spans="1:1" x14ac:dyDescent="0.2">
      <c r="A12897" s="99"/>
    </row>
    <row r="12898" spans="1:1" x14ac:dyDescent="0.2">
      <c r="A12898" s="99"/>
    </row>
    <row r="12899" spans="1:1" x14ac:dyDescent="0.2">
      <c r="A12899" s="99"/>
    </row>
    <row r="12900" spans="1:1" x14ac:dyDescent="0.2">
      <c r="A12900" s="99"/>
    </row>
    <row r="12901" spans="1:1" x14ac:dyDescent="0.2">
      <c r="A12901" s="99"/>
    </row>
    <row r="12902" spans="1:1" x14ac:dyDescent="0.2">
      <c r="A12902" s="99"/>
    </row>
    <row r="12903" spans="1:1" x14ac:dyDescent="0.2">
      <c r="A12903" s="99"/>
    </row>
    <row r="12904" spans="1:1" x14ac:dyDescent="0.2">
      <c r="A12904" s="99"/>
    </row>
    <row r="12905" spans="1:1" x14ac:dyDescent="0.2">
      <c r="A12905" s="99"/>
    </row>
    <row r="12906" spans="1:1" x14ac:dyDescent="0.2">
      <c r="A12906" s="99"/>
    </row>
    <row r="12907" spans="1:1" x14ac:dyDescent="0.2">
      <c r="A12907" s="99"/>
    </row>
    <row r="12908" spans="1:1" x14ac:dyDescent="0.2">
      <c r="A12908" s="99"/>
    </row>
    <row r="12909" spans="1:1" x14ac:dyDescent="0.2">
      <c r="A12909" s="99"/>
    </row>
    <row r="12910" spans="1:1" x14ac:dyDescent="0.2">
      <c r="A12910" s="99"/>
    </row>
    <row r="12911" spans="1:1" x14ac:dyDescent="0.2">
      <c r="A12911" s="99"/>
    </row>
    <row r="12912" spans="1:1" x14ac:dyDescent="0.2">
      <c r="A12912" s="99"/>
    </row>
    <row r="12913" spans="1:1" x14ac:dyDescent="0.2">
      <c r="A12913" s="99"/>
    </row>
    <row r="12914" spans="1:1" x14ac:dyDescent="0.2">
      <c r="A12914" s="99"/>
    </row>
    <row r="12915" spans="1:1" x14ac:dyDescent="0.2">
      <c r="A12915" s="99"/>
    </row>
    <row r="12916" spans="1:1" x14ac:dyDescent="0.2">
      <c r="A12916" s="99"/>
    </row>
    <row r="12917" spans="1:1" x14ac:dyDescent="0.2">
      <c r="A12917" s="99"/>
    </row>
    <row r="12918" spans="1:1" x14ac:dyDescent="0.2">
      <c r="A12918" s="99"/>
    </row>
    <row r="12919" spans="1:1" x14ac:dyDescent="0.2">
      <c r="A12919" s="99"/>
    </row>
    <row r="12920" spans="1:1" x14ac:dyDescent="0.2">
      <c r="A12920" s="99"/>
    </row>
    <row r="12921" spans="1:1" x14ac:dyDescent="0.2">
      <c r="A12921" s="99"/>
    </row>
    <row r="12922" spans="1:1" x14ac:dyDescent="0.2">
      <c r="A12922" s="99"/>
    </row>
    <row r="12923" spans="1:1" x14ac:dyDescent="0.2">
      <c r="A12923" s="99"/>
    </row>
    <row r="12924" spans="1:1" x14ac:dyDescent="0.2">
      <c r="A12924" s="99"/>
    </row>
    <row r="12925" spans="1:1" x14ac:dyDescent="0.2">
      <c r="A12925" s="99"/>
    </row>
    <row r="12926" spans="1:1" x14ac:dyDescent="0.2">
      <c r="A12926" s="99"/>
    </row>
    <row r="12927" spans="1:1" x14ac:dyDescent="0.2">
      <c r="A12927" s="99"/>
    </row>
    <row r="12928" spans="1:1" x14ac:dyDescent="0.2">
      <c r="A12928" s="99"/>
    </row>
    <row r="12929" spans="1:1" x14ac:dyDescent="0.2">
      <c r="A12929" s="99"/>
    </row>
    <row r="12930" spans="1:1" x14ac:dyDescent="0.2">
      <c r="A12930" s="99"/>
    </row>
    <row r="12931" spans="1:1" x14ac:dyDescent="0.2">
      <c r="A12931" s="99"/>
    </row>
    <row r="12932" spans="1:1" x14ac:dyDescent="0.2">
      <c r="A12932" s="99"/>
    </row>
    <row r="12933" spans="1:1" x14ac:dyDescent="0.2">
      <c r="A12933" s="99"/>
    </row>
    <row r="12934" spans="1:1" x14ac:dyDescent="0.2">
      <c r="A12934" s="99"/>
    </row>
    <row r="12935" spans="1:1" x14ac:dyDescent="0.2">
      <c r="A12935" s="99"/>
    </row>
    <row r="12936" spans="1:1" x14ac:dyDescent="0.2">
      <c r="A12936" s="99"/>
    </row>
    <row r="12937" spans="1:1" x14ac:dyDescent="0.2">
      <c r="A12937" s="99"/>
    </row>
    <row r="12938" spans="1:1" x14ac:dyDescent="0.2">
      <c r="A12938" s="99"/>
    </row>
    <row r="12939" spans="1:1" x14ac:dyDescent="0.2">
      <c r="A12939" s="99"/>
    </row>
    <row r="12940" spans="1:1" x14ac:dyDescent="0.2">
      <c r="A12940" s="99"/>
    </row>
    <row r="12941" spans="1:1" x14ac:dyDescent="0.2">
      <c r="A12941" s="99"/>
    </row>
    <row r="12942" spans="1:1" x14ac:dyDescent="0.2">
      <c r="A12942" s="99"/>
    </row>
    <row r="12943" spans="1:1" x14ac:dyDescent="0.2">
      <c r="A12943" s="99"/>
    </row>
    <row r="12944" spans="1:1" x14ac:dyDescent="0.2">
      <c r="A12944" s="99"/>
    </row>
    <row r="12945" spans="1:1" x14ac:dyDescent="0.2">
      <c r="A12945" s="99"/>
    </row>
    <row r="12946" spans="1:1" x14ac:dyDescent="0.2">
      <c r="A12946" s="99"/>
    </row>
    <row r="12947" spans="1:1" x14ac:dyDescent="0.2">
      <c r="A12947" s="99"/>
    </row>
    <row r="12948" spans="1:1" x14ac:dyDescent="0.2">
      <c r="A12948" s="99"/>
    </row>
    <row r="12949" spans="1:1" x14ac:dyDescent="0.2">
      <c r="A12949" s="99"/>
    </row>
    <row r="12950" spans="1:1" x14ac:dyDescent="0.2">
      <c r="A12950" s="99"/>
    </row>
    <row r="12951" spans="1:1" x14ac:dyDescent="0.2">
      <c r="A12951" s="99"/>
    </row>
    <row r="12952" spans="1:1" x14ac:dyDescent="0.2">
      <c r="A12952" s="99"/>
    </row>
    <row r="12953" spans="1:1" x14ac:dyDescent="0.2">
      <c r="A12953" s="99"/>
    </row>
    <row r="12954" spans="1:1" x14ac:dyDescent="0.2">
      <c r="A12954" s="99"/>
    </row>
    <row r="12955" spans="1:1" x14ac:dyDescent="0.2">
      <c r="A12955" s="99"/>
    </row>
    <row r="12956" spans="1:1" x14ac:dyDescent="0.2">
      <c r="A12956" s="99"/>
    </row>
    <row r="12957" spans="1:1" x14ac:dyDescent="0.2">
      <c r="A12957" s="99"/>
    </row>
    <row r="12958" spans="1:1" x14ac:dyDescent="0.2">
      <c r="A12958" s="99"/>
    </row>
    <row r="12959" spans="1:1" x14ac:dyDescent="0.2">
      <c r="A12959" s="99"/>
    </row>
    <row r="12960" spans="1:1" x14ac:dyDescent="0.2">
      <c r="A12960" s="99"/>
    </row>
    <row r="12961" spans="1:1" x14ac:dyDescent="0.2">
      <c r="A12961" s="99"/>
    </row>
    <row r="12962" spans="1:1" x14ac:dyDescent="0.2">
      <c r="A12962" s="99"/>
    </row>
    <row r="12963" spans="1:1" x14ac:dyDescent="0.2">
      <c r="A12963" s="99"/>
    </row>
    <row r="12964" spans="1:1" x14ac:dyDescent="0.2">
      <c r="A12964" s="99"/>
    </row>
    <row r="12965" spans="1:1" x14ac:dyDescent="0.2">
      <c r="A12965" s="99"/>
    </row>
    <row r="12966" spans="1:1" x14ac:dyDescent="0.2">
      <c r="A12966" s="99"/>
    </row>
    <row r="12967" spans="1:1" x14ac:dyDescent="0.2">
      <c r="A12967" s="99"/>
    </row>
    <row r="12968" spans="1:1" x14ac:dyDescent="0.2">
      <c r="A12968" s="99"/>
    </row>
    <row r="12969" spans="1:1" x14ac:dyDescent="0.2">
      <c r="A12969" s="99"/>
    </row>
    <row r="12970" spans="1:1" x14ac:dyDescent="0.2">
      <c r="A12970" s="99"/>
    </row>
    <row r="12971" spans="1:1" x14ac:dyDescent="0.2">
      <c r="A12971" s="99"/>
    </row>
    <row r="12972" spans="1:1" x14ac:dyDescent="0.2">
      <c r="A12972" s="99"/>
    </row>
    <row r="12973" spans="1:1" x14ac:dyDescent="0.2">
      <c r="A12973" s="99"/>
    </row>
    <row r="12974" spans="1:1" x14ac:dyDescent="0.2">
      <c r="A12974" s="99"/>
    </row>
    <row r="12975" spans="1:1" x14ac:dyDescent="0.2">
      <c r="A12975" s="99"/>
    </row>
    <row r="12976" spans="1:1" x14ac:dyDescent="0.2">
      <c r="A12976" s="99"/>
    </row>
    <row r="12977" spans="1:1" x14ac:dyDescent="0.2">
      <c r="A12977" s="99"/>
    </row>
    <row r="12978" spans="1:1" x14ac:dyDescent="0.2">
      <c r="A12978" s="99"/>
    </row>
    <row r="12979" spans="1:1" x14ac:dyDescent="0.2">
      <c r="A12979" s="99"/>
    </row>
    <row r="12980" spans="1:1" x14ac:dyDescent="0.2">
      <c r="A12980" s="99"/>
    </row>
    <row r="12981" spans="1:1" x14ac:dyDescent="0.2">
      <c r="A12981" s="99"/>
    </row>
    <row r="12982" spans="1:1" x14ac:dyDescent="0.2">
      <c r="A12982" s="99"/>
    </row>
    <row r="12983" spans="1:1" x14ac:dyDescent="0.2">
      <c r="A12983" s="99"/>
    </row>
    <row r="12984" spans="1:1" x14ac:dyDescent="0.2">
      <c r="A12984" s="99"/>
    </row>
    <row r="12985" spans="1:1" x14ac:dyDescent="0.2">
      <c r="A12985" s="99"/>
    </row>
    <row r="12986" spans="1:1" x14ac:dyDescent="0.2">
      <c r="A12986" s="99"/>
    </row>
    <row r="12987" spans="1:1" x14ac:dyDescent="0.2">
      <c r="A12987" s="99"/>
    </row>
    <row r="12988" spans="1:1" x14ac:dyDescent="0.2">
      <c r="A12988" s="99"/>
    </row>
    <row r="12989" spans="1:1" x14ac:dyDescent="0.2">
      <c r="A12989" s="99"/>
    </row>
    <row r="12990" spans="1:1" x14ac:dyDescent="0.2">
      <c r="A12990" s="99"/>
    </row>
    <row r="12991" spans="1:1" x14ac:dyDescent="0.2">
      <c r="A12991" s="99"/>
    </row>
    <row r="12992" spans="1:1" x14ac:dyDescent="0.2">
      <c r="A12992" s="99"/>
    </row>
    <row r="12993" spans="1:1" x14ac:dyDescent="0.2">
      <c r="A12993" s="99"/>
    </row>
    <row r="12994" spans="1:1" x14ac:dyDescent="0.2">
      <c r="A12994" s="99"/>
    </row>
    <row r="12995" spans="1:1" x14ac:dyDescent="0.2">
      <c r="A12995" s="99"/>
    </row>
    <row r="12996" spans="1:1" x14ac:dyDescent="0.2">
      <c r="A12996" s="99"/>
    </row>
    <row r="12997" spans="1:1" x14ac:dyDescent="0.2">
      <c r="A12997" s="99"/>
    </row>
    <row r="12998" spans="1:1" x14ac:dyDescent="0.2">
      <c r="A12998" s="99"/>
    </row>
    <row r="12999" spans="1:1" x14ac:dyDescent="0.2">
      <c r="A12999" s="99"/>
    </row>
    <row r="13000" spans="1:1" x14ac:dyDescent="0.2">
      <c r="A13000" s="99"/>
    </row>
    <row r="13001" spans="1:1" x14ac:dyDescent="0.2">
      <c r="A13001" s="99"/>
    </row>
    <row r="13002" spans="1:1" x14ac:dyDescent="0.2">
      <c r="A13002" s="99"/>
    </row>
    <row r="13003" spans="1:1" x14ac:dyDescent="0.2">
      <c r="A13003" s="99"/>
    </row>
    <row r="13004" spans="1:1" x14ac:dyDescent="0.2">
      <c r="A13004" s="99"/>
    </row>
    <row r="13005" spans="1:1" x14ac:dyDescent="0.2">
      <c r="A13005" s="99"/>
    </row>
    <row r="13006" spans="1:1" x14ac:dyDescent="0.2">
      <c r="A13006" s="99"/>
    </row>
    <row r="13007" spans="1:1" x14ac:dyDescent="0.2">
      <c r="A13007" s="99"/>
    </row>
    <row r="13008" spans="1:1" x14ac:dyDescent="0.2">
      <c r="A13008" s="99"/>
    </row>
    <row r="13009" spans="1:1" x14ac:dyDescent="0.2">
      <c r="A13009" s="99"/>
    </row>
    <row r="13010" spans="1:1" x14ac:dyDescent="0.2">
      <c r="A13010" s="99"/>
    </row>
    <row r="13011" spans="1:1" x14ac:dyDescent="0.2">
      <c r="A13011" s="99"/>
    </row>
    <row r="13012" spans="1:1" x14ac:dyDescent="0.2">
      <c r="A13012" s="99"/>
    </row>
    <row r="13013" spans="1:1" x14ac:dyDescent="0.2">
      <c r="A13013" s="99"/>
    </row>
    <row r="13014" spans="1:1" x14ac:dyDescent="0.2">
      <c r="A13014" s="99"/>
    </row>
    <row r="13015" spans="1:1" x14ac:dyDescent="0.2">
      <c r="A13015" s="99"/>
    </row>
    <row r="13016" spans="1:1" x14ac:dyDescent="0.2">
      <c r="A13016" s="99"/>
    </row>
    <row r="13017" spans="1:1" x14ac:dyDescent="0.2">
      <c r="A13017" s="99"/>
    </row>
    <row r="13018" spans="1:1" x14ac:dyDescent="0.2">
      <c r="A13018" s="99"/>
    </row>
    <row r="13019" spans="1:1" x14ac:dyDescent="0.2">
      <c r="A13019" s="99"/>
    </row>
    <row r="13020" spans="1:1" x14ac:dyDescent="0.2">
      <c r="A13020" s="99"/>
    </row>
    <row r="13021" spans="1:1" x14ac:dyDescent="0.2">
      <c r="A13021" s="99"/>
    </row>
    <row r="13022" spans="1:1" x14ac:dyDescent="0.2">
      <c r="A13022" s="99"/>
    </row>
    <row r="13023" spans="1:1" x14ac:dyDescent="0.2">
      <c r="A13023" s="99"/>
    </row>
    <row r="13024" spans="1:1" x14ac:dyDescent="0.2">
      <c r="A13024" s="99"/>
    </row>
    <row r="13025" spans="1:1" x14ac:dyDescent="0.2">
      <c r="A13025" s="99"/>
    </row>
    <row r="13026" spans="1:1" x14ac:dyDescent="0.2">
      <c r="A13026" s="99"/>
    </row>
    <row r="13027" spans="1:1" x14ac:dyDescent="0.2">
      <c r="A13027" s="99"/>
    </row>
    <row r="13028" spans="1:1" x14ac:dyDescent="0.2">
      <c r="A13028" s="99"/>
    </row>
    <row r="13029" spans="1:1" x14ac:dyDescent="0.2">
      <c r="A13029" s="99"/>
    </row>
    <row r="13030" spans="1:1" x14ac:dyDescent="0.2">
      <c r="A13030" s="99"/>
    </row>
    <row r="13031" spans="1:1" x14ac:dyDescent="0.2">
      <c r="A13031" s="99"/>
    </row>
    <row r="13032" spans="1:1" x14ac:dyDescent="0.2">
      <c r="A13032" s="99"/>
    </row>
    <row r="13033" spans="1:1" x14ac:dyDescent="0.2">
      <c r="A13033" s="99"/>
    </row>
    <row r="13034" spans="1:1" x14ac:dyDescent="0.2">
      <c r="A13034" s="99"/>
    </row>
    <row r="13035" spans="1:1" x14ac:dyDescent="0.2">
      <c r="A13035" s="99"/>
    </row>
    <row r="13036" spans="1:1" x14ac:dyDescent="0.2">
      <c r="A13036" s="99"/>
    </row>
    <row r="13037" spans="1:1" x14ac:dyDescent="0.2">
      <c r="A13037" s="99"/>
    </row>
    <row r="13038" spans="1:1" x14ac:dyDescent="0.2">
      <c r="A13038" s="99"/>
    </row>
    <row r="13039" spans="1:1" x14ac:dyDescent="0.2">
      <c r="A13039" s="99"/>
    </row>
    <row r="13040" spans="1:1" x14ac:dyDescent="0.2">
      <c r="A13040" s="99"/>
    </row>
    <row r="13041" spans="1:1" x14ac:dyDescent="0.2">
      <c r="A13041" s="99"/>
    </row>
    <row r="13042" spans="1:1" x14ac:dyDescent="0.2">
      <c r="A13042" s="99"/>
    </row>
    <row r="13043" spans="1:1" x14ac:dyDescent="0.2">
      <c r="A13043" s="99"/>
    </row>
    <row r="13044" spans="1:1" x14ac:dyDescent="0.2">
      <c r="A13044" s="99"/>
    </row>
    <row r="13045" spans="1:1" x14ac:dyDescent="0.2">
      <c r="A13045" s="99"/>
    </row>
    <row r="13046" spans="1:1" x14ac:dyDescent="0.2">
      <c r="A13046" s="99"/>
    </row>
    <row r="13047" spans="1:1" x14ac:dyDescent="0.2">
      <c r="A13047" s="99"/>
    </row>
    <row r="13048" spans="1:1" x14ac:dyDescent="0.2">
      <c r="A13048" s="99"/>
    </row>
    <row r="13049" spans="1:1" x14ac:dyDescent="0.2">
      <c r="A13049" s="99"/>
    </row>
    <row r="13050" spans="1:1" x14ac:dyDescent="0.2">
      <c r="A13050" s="99"/>
    </row>
    <row r="13051" spans="1:1" x14ac:dyDescent="0.2">
      <c r="A13051" s="99"/>
    </row>
    <row r="13052" spans="1:1" x14ac:dyDescent="0.2">
      <c r="A13052" s="99"/>
    </row>
    <row r="13053" spans="1:1" x14ac:dyDescent="0.2">
      <c r="A13053" s="99"/>
    </row>
    <row r="13054" spans="1:1" x14ac:dyDescent="0.2">
      <c r="A13054" s="99"/>
    </row>
    <row r="13055" spans="1:1" x14ac:dyDescent="0.2">
      <c r="A13055" s="99"/>
    </row>
    <row r="13056" spans="1:1" x14ac:dyDescent="0.2">
      <c r="A13056" s="99"/>
    </row>
    <row r="13057" spans="1:1" x14ac:dyDescent="0.2">
      <c r="A13057" s="99"/>
    </row>
    <row r="13058" spans="1:1" x14ac:dyDescent="0.2">
      <c r="A13058" s="99"/>
    </row>
    <row r="13059" spans="1:1" x14ac:dyDescent="0.2">
      <c r="A13059" s="99"/>
    </row>
    <row r="13060" spans="1:1" x14ac:dyDescent="0.2">
      <c r="A13060" s="99"/>
    </row>
    <row r="13061" spans="1:1" x14ac:dyDescent="0.2">
      <c r="A13061" s="99"/>
    </row>
    <row r="13062" spans="1:1" x14ac:dyDescent="0.2">
      <c r="A13062" s="99"/>
    </row>
    <row r="13063" spans="1:1" x14ac:dyDescent="0.2">
      <c r="A13063" s="99"/>
    </row>
    <row r="13064" spans="1:1" x14ac:dyDescent="0.2">
      <c r="A13064" s="99"/>
    </row>
    <row r="13065" spans="1:1" x14ac:dyDescent="0.2">
      <c r="A13065" s="99"/>
    </row>
    <row r="13066" spans="1:1" x14ac:dyDescent="0.2">
      <c r="A13066" s="99"/>
    </row>
    <row r="13067" spans="1:1" x14ac:dyDescent="0.2">
      <c r="A13067" s="99"/>
    </row>
    <row r="13068" spans="1:1" x14ac:dyDescent="0.2">
      <c r="A13068" s="99"/>
    </row>
    <row r="13069" spans="1:1" x14ac:dyDescent="0.2">
      <c r="A13069" s="99"/>
    </row>
    <row r="13070" spans="1:1" x14ac:dyDescent="0.2">
      <c r="A13070" s="99"/>
    </row>
    <row r="13071" spans="1:1" x14ac:dyDescent="0.2">
      <c r="A13071" s="99"/>
    </row>
    <row r="13072" spans="1:1" x14ac:dyDescent="0.2">
      <c r="A13072" s="99"/>
    </row>
    <row r="13073" spans="1:1" x14ac:dyDescent="0.2">
      <c r="A13073" s="99"/>
    </row>
    <row r="13074" spans="1:1" x14ac:dyDescent="0.2">
      <c r="A13074" s="99"/>
    </row>
    <row r="13075" spans="1:1" x14ac:dyDescent="0.2">
      <c r="A13075" s="99"/>
    </row>
    <row r="13076" spans="1:1" x14ac:dyDescent="0.2">
      <c r="A13076" s="99"/>
    </row>
    <row r="13077" spans="1:1" x14ac:dyDescent="0.2">
      <c r="A13077" s="99"/>
    </row>
    <row r="13078" spans="1:1" x14ac:dyDescent="0.2">
      <c r="A13078" s="99"/>
    </row>
    <row r="13079" spans="1:1" x14ac:dyDescent="0.2">
      <c r="A13079" s="99"/>
    </row>
    <row r="13080" spans="1:1" x14ac:dyDescent="0.2">
      <c r="A13080" s="99"/>
    </row>
    <row r="13081" spans="1:1" x14ac:dyDescent="0.2">
      <c r="A13081" s="99"/>
    </row>
    <row r="13082" spans="1:1" x14ac:dyDescent="0.2">
      <c r="A13082" s="99"/>
    </row>
    <row r="13083" spans="1:1" x14ac:dyDescent="0.2">
      <c r="A13083" s="99"/>
    </row>
    <row r="13084" spans="1:1" x14ac:dyDescent="0.2">
      <c r="A13084" s="99"/>
    </row>
    <row r="13085" spans="1:1" x14ac:dyDescent="0.2">
      <c r="A13085" s="99"/>
    </row>
    <row r="13086" spans="1:1" x14ac:dyDescent="0.2">
      <c r="A13086" s="99"/>
    </row>
    <row r="13087" spans="1:1" x14ac:dyDescent="0.2">
      <c r="A13087" s="99"/>
    </row>
    <row r="13088" spans="1:1" x14ac:dyDescent="0.2">
      <c r="A13088" s="99"/>
    </row>
    <row r="13089" spans="1:1" x14ac:dyDescent="0.2">
      <c r="A13089" s="99"/>
    </row>
    <row r="13090" spans="1:1" x14ac:dyDescent="0.2">
      <c r="A13090" s="99"/>
    </row>
    <row r="13091" spans="1:1" x14ac:dyDescent="0.2">
      <c r="A13091" s="99"/>
    </row>
    <row r="13092" spans="1:1" x14ac:dyDescent="0.2">
      <c r="A13092" s="99"/>
    </row>
    <row r="13093" spans="1:1" x14ac:dyDescent="0.2">
      <c r="A13093" s="99"/>
    </row>
    <row r="13094" spans="1:1" x14ac:dyDescent="0.2">
      <c r="A13094" s="99"/>
    </row>
    <row r="13095" spans="1:1" x14ac:dyDescent="0.2">
      <c r="A13095" s="99"/>
    </row>
    <row r="13096" spans="1:1" x14ac:dyDescent="0.2">
      <c r="A13096" s="99"/>
    </row>
    <row r="13097" spans="1:1" x14ac:dyDescent="0.2">
      <c r="A13097" s="99"/>
    </row>
    <row r="13098" spans="1:1" x14ac:dyDescent="0.2">
      <c r="A13098" s="99"/>
    </row>
    <row r="13099" spans="1:1" x14ac:dyDescent="0.2">
      <c r="A13099" s="99"/>
    </row>
    <row r="13100" spans="1:1" x14ac:dyDescent="0.2">
      <c r="A13100" s="99"/>
    </row>
    <row r="13101" spans="1:1" x14ac:dyDescent="0.2">
      <c r="A13101" s="99"/>
    </row>
    <row r="13102" spans="1:1" x14ac:dyDescent="0.2">
      <c r="A13102" s="99"/>
    </row>
    <row r="13103" spans="1:1" x14ac:dyDescent="0.2">
      <c r="A13103" s="99"/>
    </row>
    <row r="13104" spans="1:1" x14ac:dyDescent="0.2">
      <c r="A13104" s="99"/>
    </row>
    <row r="13105" spans="1:1" x14ac:dyDescent="0.2">
      <c r="A13105" s="99"/>
    </row>
    <row r="13106" spans="1:1" x14ac:dyDescent="0.2">
      <c r="A13106" s="99"/>
    </row>
    <row r="13107" spans="1:1" x14ac:dyDescent="0.2">
      <c r="A13107" s="99"/>
    </row>
    <row r="13108" spans="1:1" x14ac:dyDescent="0.2">
      <c r="A13108" s="99"/>
    </row>
    <row r="13109" spans="1:1" x14ac:dyDescent="0.2">
      <c r="A13109" s="99"/>
    </row>
    <row r="13110" spans="1:1" x14ac:dyDescent="0.2">
      <c r="A13110" s="99"/>
    </row>
    <row r="13111" spans="1:1" x14ac:dyDescent="0.2">
      <c r="A13111" s="99"/>
    </row>
    <row r="13112" spans="1:1" x14ac:dyDescent="0.2">
      <c r="A13112" s="99"/>
    </row>
    <row r="13113" spans="1:1" x14ac:dyDescent="0.2">
      <c r="A13113" s="99"/>
    </row>
    <row r="13114" spans="1:1" x14ac:dyDescent="0.2">
      <c r="A13114" s="99"/>
    </row>
    <row r="13115" spans="1:1" x14ac:dyDescent="0.2">
      <c r="A13115" s="99"/>
    </row>
    <row r="13116" spans="1:1" x14ac:dyDescent="0.2">
      <c r="A13116" s="99"/>
    </row>
    <row r="13117" spans="1:1" x14ac:dyDescent="0.2">
      <c r="A13117" s="99"/>
    </row>
    <row r="13118" spans="1:1" x14ac:dyDescent="0.2">
      <c r="A13118" s="99"/>
    </row>
    <row r="13119" spans="1:1" x14ac:dyDescent="0.2">
      <c r="A13119" s="99"/>
    </row>
    <row r="13120" spans="1:1" x14ac:dyDescent="0.2">
      <c r="A13120" s="99"/>
    </row>
    <row r="13121" spans="1:1" x14ac:dyDescent="0.2">
      <c r="A13121" s="99"/>
    </row>
    <row r="13122" spans="1:1" x14ac:dyDescent="0.2">
      <c r="A13122" s="99"/>
    </row>
    <row r="13123" spans="1:1" x14ac:dyDescent="0.2">
      <c r="A13123" s="99"/>
    </row>
    <row r="13124" spans="1:1" x14ac:dyDescent="0.2">
      <c r="A13124" s="99"/>
    </row>
    <row r="13125" spans="1:1" x14ac:dyDescent="0.2">
      <c r="A13125" s="99"/>
    </row>
    <row r="13126" spans="1:1" x14ac:dyDescent="0.2">
      <c r="A13126" s="99"/>
    </row>
    <row r="13127" spans="1:1" x14ac:dyDescent="0.2">
      <c r="A13127" s="99"/>
    </row>
    <row r="13128" spans="1:1" x14ac:dyDescent="0.2">
      <c r="A13128" s="99"/>
    </row>
    <row r="13129" spans="1:1" x14ac:dyDescent="0.2">
      <c r="A13129" s="99"/>
    </row>
    <row r="13130" spans="1:1" x14ac:dyDescent="0.2">
      <c r="A13130" s="99"/>
    </row>
    <row r="13131" spans="1:1" x14ac:dyDescent="0.2">
      <c r="A13131" s="99"/>
    </row>
    <row r="13132" spans="1:1" x14ac:dyDescent="0.2">
      <c r="A13132" s="99"/>
    </row>
    <row r="13133" spans="1:1" x14ac:dyDescent="0.2">
      <c r="A13133" s="99"/>
    </row>
    <row r="13134" spans="1:1" x14ac:dyDescent="0.2">
      <c r="A13134" s="99"/>
    </row>
    <row r="13135" spans="1:1" x14ac:dyDescent="0.2">
      <c r="A13135" s="99"/>
    </row>
    <row r="13136" spans="1:1" x14ac:dyDescent="0.2">
      <c r="A13136" s="99"/>
    </row>
    <row r="13137" spans="1:1" x14ac:dyDescent="0.2">
      <c r="A13137" s="99"/>
    </row>
    <row r="13138" spans="1:1" x14ac:dyDescent="0.2">
      <c r="A13138" s="99"/>
    </row>
    <row r="13139" spans="1:1" x14ac:dyDescent="0.2">
      <c r="A13139" s="99"/>
    </row>
    <row r="13140" spans="1:1" x14ac:dyDescent="0.2">
      <c r="A13140" s="99"/>
    </row>
    <row r="13141" spans="1:1" x14ac:dyDescent="0.2">
      <c r="A13141" s="99"/>
    </row>
    <row r="13142" spans="1:1" x14ac:dyDescent="0.2">
      <c r="A13142" s="99"/>
    </row>
    <row r="13143" spans="1:1" x14ac:dyDescent="0.2">
      <c r="A13143" s="99"/>
    </row>
    <row r="13144" spans="1:1" x14ac:dyDescent="0.2">
      <c r="A13144" s="99"/>
    </row>
    <row r="13145" spans="1:1" x14ac:dyDescent="0.2">
      <c r="A13145" s="99"/>
    </row>
    <row r="13146" spans="1:1" x14ac:dyDescent="0.2">
      <c r="A13146" s="99"/>
    </row>
    <row r="13147" spans="1:1" x14ac:dyDescent="0.2">
      <c r="A13147" s="99"/>
    </row>
    <row r="13148" spans="1:1" x14ac:dyDescent="0.2">
      <c r="A13148" s="99"/>
    </row>
    <row r="13149" spans="1:1" x14ac:dyDescent="0.2">
      <c r="A13149" s="99"/>
    </row>
    <row r="13150" spans="1:1" x14ac:dyDescent="0.2">
      <c r="A13150" s="99"/>
    </row>
    <row r="13151" spans="1:1" x14ac:dyDescent="0.2">
      <c r="A13151" s="99"/>
    </row>
    <row r="13152" spans="1:1" x14ac:dyDescent="0.2">
      <c r="A13152" s="99"/>
    </row>
    <row r="13153" spans="1:1" x14ac:dyDescent="0.2">
      <c r="A13153" s="99"/>
    </row>
    <row r="13154" spans="1:1" x14ac:dyDescent="0.2">
      <c r="A13154" s="99"/>
    </row>
    <row r="13155" spans="1:1" x14ac:dyDescent="0.2">
      <c r="A13155" s="99"/>
    </row>
    <row r="13156" spans="1:1" x14ac:dyDescent="0.2">
      <c r="A13156" s="99"/>
    </row>
    <row r="13157" spans="1:1" x14ac:dyDescent="0.2">
      <c r="A13157" s="99"/>
    </row>
    <row r="13158" spans="1:1" x14ac:dyDescent="0.2">
      <c r="A13158" s="99"/>
    </row>
    <row r="13159" spans="1:1" x14ac:dyDescent="0.2">
      <c r="A13159" s="99"/>
    </row>
    <row r="13160" spans="1:1" x14ac:dyDescent="0.2">
      <c r="A13160" s="99"/>
    </row>
    <row r="13161" spans="1:1" x14ac:dyDescent="0.2">
      <c r="A13161" s="99"/>
    </row>
    <row r="13162" spans="1:1" x14ac:dyDescent="0.2">
      <c r="A13162" s="99"/>
    </row>
    <row r="13163" spans="1:1" x14ac:dyDescent="0.2">
      <c r="A13163" s="99"/>
    </row>
    <row r="13164" spans="1:1" x14ac:dyDescent="0.2">
      <c r="A13164" s="99"/>
    </row>
    <row r="13165" spans="1:1" x14ac:dyDescent="0.2">
      <c r="A13165" s="99"/>
    </row>
    <row r="13166" spans="1:1" x14ac:dyDescent="0.2">
      <c r="A13166" s="99"/>
    </row>
    <row r="13167" spans="1:1" x14ac:dyDescent="0.2">
      <c r="A13167" s="99"/>
    </row>
    <row r="13168" spans="1:1" x14ac:dyDescent="0.2">
      <c r="A13168" s="99"/>
    </row>
    <row r="13169" spans="1:1" x14ac:dyDescent="0.2">
      <c r="A13169" s="99"/>
    </row>
    <row r="13170" spans="1:1" x14ac:dyDescent="0.2">
      <c r="A13170" s="99"/>
    </row>
    <row r="13171" spans="1:1" x14ac:dyDescent="0.2">
      <c r="A13171" s="99"/>
    </row>
    <row r="13172" spans="1:1" x14ac:dyDescent="0.2">
      <c r="A13172" s="99"/>
    </row>
    <row r="13173" spans="1:1" x14ac:dyDescent="0.2">
      <c r="A13173" s="99"/>
    </row>
    <row r="13174" spans="1:1" x14ac:dyDescent="0.2">
      <c r="A13174" s="99"/>
    </row>
    <row r="13175" spans="1:1" x14ac:dyDescent="0.2">
      <c r="A13175" s="99"/>
    </row>
    <row r="13176" spans="1:1" x14ac:dyDescent="0.2">
      <c r="A13176" s="99"/>
    </row>
    <row r="13177" spans="1:1" x14ac:dyDescent="0.2">
      <c r="A13177" s="99"/>
    </row>
    <row r="13178" spans="1:1" x14ac:dyDescent="0.2">
      <c r="A13178" s="99"/>
    </row>
    <row r="13179" spans="1:1" x14ac:dyDescent="0.2">
      <c r="A13179" s="99"/>
    </row>
    <row r="13180" spans="1:1" x14ac:dyDescent="0.2">
      <c r="A13180" s="99"/>
    </row>
    <row r="13181" spans="1:1" x14ac:dyDescent="0.2">
      <c r="A13181" s="99"/>
    </row>
    <row r="13182" spans="1:1" x14ac:dyDescent="0.2">
      <c r="A13182" s="99"/>
    </row>
    <row r="13183" spans="1:1" x14ac:dyDescent="0.2">
      <c r="A13183" s="99"/>
    </row>
    <row r="13184" spans="1:1" x14ac:dyDescent="0.2">
      <c r="A13184" s="99"/>
    </row>
    <row r="13185" spans="1:1" x14ac:dyDescent="0.2">
      <c r="A13185" s="99"/>
    </row>
    <row r="13186" spans="1:1" x14ac:dyDescent="0.2">
      <c r="A13186" s="99"/>
    </row>
    <row r="13187" spans="1:1" x14ac:dyDescent="0.2">
      <c r="A13187" s="99"/>
    </row>
    <row r="13188" spans="1:1" x14ac:dyDescent="0.2">
      <c r="A13188" s="99"/>
    </row>
    <row r="13189" spans="1:1" x14ac:dyDescent="0.2">
      <c r="A13189" s="99"/>
    </row>
    <row r="13190" spans="1:1" x14ac:dyDescent="0.2">
      <c r="A13190" s="99"/>
    </row>
    <row r="13191" spans="1:1" x14ac:dyDescent="0.2">
      <c r="A13191" s="99"/>
    </row>
    <row r="13192" spans="1:1" x14ac:dyDescent="0.2">
      <c r="A13192" s="99"/>
    </row>
    <row r="13193" spans="1:1" x14ac:dyDescent="0.2">
      <c r="A13193" s="99"/>
    </row>
    <row r="13194" spans="1:1" x14ac:dyDescent="0.2">
      <c r="A13194" s="99"/>
    </row>
    <row r="13195" spans="1:1" x14ac:dyDescent="0.2">
      <c r="A13195" s="99"/>
    </row>
    <row r="13196" spans="1:1" x14ac:dyDescent="0.2">
      <c r="A13196" s="99"/>
    </row>
    <row r="13197" spans="1:1" x14ac:dyDescent="0.2">
      <c r="A13197" s="99"/>
    </row>
    <row r="13198" spans="1:1" x14ac:dyDescent="0.2">
      <c r="A13198" s="99"/>
    </row>
    <row r="13199" spans="1:1" x14ac:dyDescent="0.2">
      <c r="A13199" s="99"/>
    </row>
    <row r="13200" spans="1:1" x14ac:dyDescent="0.2">
      <c r="A13200" s="99"/>
    </row>
    <row r="13201" spans="1:1" x14ac:dyDescent="0.2">
      <c r="A13201" s="99"/>
    </row>
    <row r="13202" spans="1:1" x14ac:dyDescent="0.2">
      <c r="A13202" s="99"/>
    </row>
    <row r="13203" spans="1:1" x14ac:dyDescent="0.2">
      <c r="A13203" s="99"/>
    </row>
    <row r="13204" spans="1:1" x14ac:dyDescent="0.2">
      <c r="A13204" s="99"/>
    </row>
    <row r="13205" spans="1:1" x14ac:dyDescent="0.2">
      <c r="A13205" s="99"/>
    </row>
    <row r="13206" spans="1:1" x14ac:dyDescent="0.2">
      <c r="A13206" s="99"/>
    </row>
    <row r="13207" spans="1:1" x14ac:dyDescent="0.2">
      <c r="A13207" s="99"/>
    </row>
    <row r="13208" spans="1:1" x14ac:dyDescent="0.2">
      <c r="A13208" s="99"/>
    </row>
    <row r="13209" spans="1:1" x14ac:dyDescent="0.2">
      <c r="A13209" s="99"/>
    </row>
    <row r="13210" spans="1:1" x14ac:dyDescent="0.2">
      <c r="A13210" s="99"/>
    </row>
    <row r="13211" spans="1:1" x14ac:dyDescent="0.2">
      <c r="A13211" s="99"/>
    </row>
    <row r="13212" spans="1:1" x14ac:dyDescent="0.2">
      <c r="A13212" s="99"/>
    </row>
    <row r="13213" spans="1:1" x14ac:dyDescent="0.2">
      <c r="A13213" s="99"/>
    </row>
    <row r="13214" spans="1:1" x14ac:dyDescent="0.2">
      <c r="A13214" s="99"/>
    </row>
    <row r="13215" spans="1:1" x14ac:dyDescent="0.2">
      <c r="A13215" s="99"/>
    </row>
    <row r="13216" spans="1:1" x14ac:dyDescent="0.2">
      <c r="A13216" s="99"/>
    </row>
    <row r="13217" spans="1:1" x14ac:dyDescent="0.2">
      <c r="A13217" s="99"/>
    </row>
    <row r="13218" spans="1:1" x14ac:dyDescent="0.2">
      <c r="A13218" s="99"/>
    </row>
    <row r="13219" spans="1:1" x14ac:dyDescent="0.2">
      <c r="A13219" s="99"/>
    </row>
    <row r="13220" spans="1:1" x14ac:dyDescent="0.2">
      <c r="A13220" s="99"/>
    </row>
    <row r="13221" spans="1:1" x14ac:dyDescent="0.2">
      <c r="A13221" s="99"/>
    </row>
    <row r="13222" spans="1:1" x14ac:dyDescent="0.2">
      <c r="A13222" s="99"/>
    </row>
    <row r="13223" spans="1:1" x14ac:dyDescent="0.2">
      <c r="A13223" s="99"/>
    </row>
    <row r="13224" spans="1:1" x14ac:dyDescent="0.2">
      <c r="A13224" s="99"/>
    </row>
    <row r="13225" spans="1:1" x14ac:dyDescent="0.2">
      <c r="A13225" s="99"/>
    </row>
    <row r="13226" spans="1:1" x14ac:dyDescent="0.2">
      <c r="A13226" s="99"/>
    </row>
    <row r="13227" spans="1:1" x14ac:dyDescent="0.2">
      <c r="A13227" s="99"/>
    </row>
    <row r="13228" spans="1:1" x14ac:dyDescent="0.2">
      <c r="A13228" s="99"/>
    </row>
    <row r="13229" spans="1:1" x14ac:dyDescent="0.2">
      <c r="A13229" s="99"/>
    </row>
    <row r="13230" spans="1:1" x14ac:dyDescent="0.2">
      <c r="A13230" s="99"/>
    </row>
    <row r="13231" spans="1:1" x14ac:dyDescent="0.2">
      <c r="A13231" s="99"/>
    </row>
    <row r="13232" spans="1:1" x14ac:dyDescent="0.2">
      <c r="A13232" s="99"/>
    </row>
    <row r="13233" spans="1:1" x14ac:dyDescent="0.2">
      <c r="A13233" s="99"/>
    </row>
    <row r="13234" spans="1:1" x14ac:dyDescent="0.2">
      <c r="A13234" s="99"/>
    </row>
    <row r="13235" spans="1:1" x14ac:dyDescent="0.2">
      <c r="A13235" s="99"/>
    </row>
    <row r="13236" spans="1:1" x14ac:dyDescent="0.2">
      <c r="A13236" s="99"/>
    </row>
    <row r="13237" spans="1:1" x14ac:dyDescent="0.2">
      <c r="A13237" s="99"/>
    </row>
    <row r="13238" spans="1:1" x14ac:dyDescent="0.2">
      <c r="A13238" s="99"/>
    </row>
    <row r="13239" spans="1:1" x14ac:dyDescent="0.2">
      <c r="A13239" s="99"/>
    </row>
    <row r="13240" spans="1:1" x14ac:dyDescent="0.2">
      <c r="A13240" s="99"/>
    </row>
    <row r="13241" spans="1:1" x14ac:dyDescent="0.2">
      <c r="A13241" s="99"/>
    </row>
    <row r="13242" spans="1:1" x14ac:dyDescent="0.2">
      <c r="A13242" s="99"/>
    </row>
    <row r="13243" spans="1:1" x14ac:dyDescent="0.2">
      <c r="A13243" s="99"/>
    </row>
    <row r="13244" spans="1:1" x14ac:dyDescent="0.2">
      <c r="A13244" s="99"/>
    </row>
    <row r="13245" spans="1:1" x14ac:dyDescent="0.2">
      <c r="A13245" s="99"/>
    </row>
    <row r="13246" spans="1:1" x14ac:dyDescent="0.2">
      <c r="A13246" s="99"/>
    </row>
    <row r="13247" spans="1:1" x14ac:dyDescent="0.2">
      <c r="A13247" s="99"/>
    </row>
    <row r="13248" spans="1:1" x14ac:dyDescent="0.2">
      <c r="A13248" s="99"/>
    </row>
    <row r="13249" spans="1:1" x14ac:dyDescent="0.2">
      <c r="A13249" s="99"/>
    </row>
    <row r="13250" spans="1:1" x14ac:dyDescent="0.2">
      <c r="A13250" s="99"/>
    </row>
    <row r="13251" spans="1:1" x14ac:dyDescent="0.2">
      <c r="A13251" s="99"/>
    </row>
    <row r="13252" spans="1:1" x14ac:dyDescent="0.2">
      <c r="A13252" s="99"/>
    </row>
    <row r="13253" spans="1:1" x14ac:dyDescent="0.2">
      <c r="A13253" s="99"/>
    </row>
    <row r="13254" spans="1:1" x14ac:dyDescent="0.2">
      <c r="A13254" s="99"/>
    </row>
    <row r="13255" spans="1:1" x14ac:dyDescent="0.2">
      <c r="A13255" s="99"/>
    </row>
    <row r="13256" spans="1:1" x14ac:dyDescent="0.2">
      <c r="A13256" s="99"/>
    </row>
    <row r="13257" spans="1:1" x14ac:dyDescent="0.2">
      <c r="A13257" s="99"/>
    </row>
    <row r="13258" spans="1:1" x14ac:dyDescent="0.2">
      <c r="A13258" s="99"/>
    </row>
    <row r="13259" spans="1:1" x14ac:dyDescent="0.2">
      <c r="A13259" s="99"/>
    </row>
    <row r="13260" spans="1:1" x14ac:dyDescent="0.2">
      <c r="A13260" s="99"/>
    </row>
    <row r="13261" spans="1:1" x14ac:dyDescent="0.2">
      <c r="A13261" s="99"/>
    </row>
    <row r="13262" spans="1:1" x14ac:dyDescent="0.2">
      <c r="A13262" s="99"/>
    </row>
    <row r="13263" spans="1:1" x14ac:dyDescent="0.2">
      <c r="A13263" s="99"/>
    </row>
    <row r="13264" spans="1:1" x14ac:dyDescent="0.2">
      <c r="A13264" s="99"/>
    </row>
    <row r="13265" spans="1:1" x14ac:dyDescent="0.2">
      <c r="A13265" s="99"/>
    </row>
    <row r="13266" spans="1:1" x14ac:dyDescent="0.2">
      <c r="A13266" s="99"/>
    </row>
    <row r="13267" spans="1:1" x14ac:dyDescent="0.2">
      <c r="A13267" s="99"/>
    </row>
    <row r="13268" spans="1:1" x14ac:dyDescent="0.2">
      <c r="A13268" s="99"/>
    </row>
    <row r="13269" spans="1:1" x14ac:dyDescent="0.2">
      <c r="A13269" s="99"/>
    </row>
    <row r="13270" spans="1:1" x14ac:dyDescent="0.2">
      <c r="A13270" s="99"/>
    </row>
    <row r="13271" spans="1:1" x14ac:dyDescent="0.2">
      <c r="A13271" s="99"/>
    </row>
    <row r="13272" spans="1:1" x14ac:dyDescent="0.2">
      <c r="A13272" s="99"/>
    </row>
    <row r="13273" spans="1:1" x14ac:dyDescent="0.2">
      <c r="A13273" s="99"/>
    </row>
    <row r="13274" spans="1:1" x14ac:dyDescent="0.2">
      <c r="A13274" s="99"/>
    </row>
    <row r="13275" spans="1:1" x14ac:dyDescent="0.2">
      <c r="A13275" s="99"/>
    </row>
    <row r="13276" spans="1:1" x14ac:dyDescent="0.2">
      <c r="A13276" s="99"/>
    </row>
    <row r="13277" spans="1:1" x14ac:dyDescent="0.2">
      <c r="A13277" s="99"/>
    </row>
    <row r="13278" spans="1:1" x14ac:dyDescent="0.2">
      <c r="A13278" s="99"/>
    </row>
    <row r="13279" spans="1:1" x14ac:dyDescent="0.2">
      <c r="A13279" s="99"/>
    </row>
    <row r="13280" spans="1:1" x14ac:dyDescent="0.2">
      <c r="A13280" s="99"/>
    </row>
    <row r="13281" spans="1:1" x14ac:dyDescent="0.2">
      <c r="A13281" s="99"/>
    </row>
    <row r="13282" spans="1:1" x14ac:dyDescent="0.2">
      <c r="A13282" s="99"/>
    </row>
    <row r="13283" spans="1:1" x14ac:dyDescent="0.2">
      <c r="A13283" s="99"/>
    </row>
    <row r="13284" spans="1:1" x14ac:dyDescent="0.2">
      <c r="A13284" s="99"/>
    </row>
    <row r="13285" spans="1:1" x14ac:dyDescent="0.2">
      <c r="A13285" s="99"/>
    </row>
    <row r="13286" spans="1:1" x14ac:dyDescent="0.2">
      <c r="A13286" s="99"/>
    </row>
    <row r="13287" spans="1:1" x14ac:dyDescent="0.2">
      <c r="A13287" s="99"/>
    </row>
    <row r="13288" spans="1:1" x14ac:dyDescent="0.2">
      <c r="A13288" s="99"/>
    </row>
    <row r="13289" spans="1:1" x14ac:dyDescent="0.2">
      <c r="A13289" s="99"/>
    </row>
    <row r="13290" spans="1:1" x14ac:dyDescent="0.2">
      <c r="A13290" s="99"/>
    </row>
    <row r="13291" spans="1:1" x14ac:dyDescent="0.2">
      <c r="A13291" s="99"/>
    </row>
    <row r="13292" spans="1:1" x14ac:dyDescent="0.2">
      <c r="A13292" s="99"/>
    </row>
    <row r="13293" spans="1:1" x14ac:dyDescent="0.2">
      <c r="A13293" s="99"/>
    </row>
    <row r="13294" spans="1:1" x14ac:dyDescent="0.2">
      <c r="A13294" s="99"/>
    </row>
    <row r="13295" spans="1:1" x14ac:dyDescent="0.2">
      <c r="A13295" s="99"/>
    </row>
    <row r="13296" spans="1:1" x14ac:dyDescent="0.2">
      <c r="A13296" s="99"/>
    </row>
    <row r="13297" spans="1:1" x14ac:dyDescent="0.2">
      <c r="A13297" s="99"/>
    </row>
    <row r="13298" spans="1:1" x14ac:dyDescent="0.2">
      <c r="A13298" s="99"/>
    </row>
    <row r="13299" spans="1:1" x14ac:dyDescent="0.2">
      <c r="A13299" s="99"/>
    </row>
    <row r="13300" spans="1:1" x14ac:dyDescent="0.2">
      <c r="A13300" s="99"/>
    </row>
    <row r="13301" spans="1:1" x14ac:dyDescent="0.2">
      <c r="A13301" s="99"/>
    </row>
    <row r="13302" spans="1:1" x14ac:dyDescent="0.2">
      <c r="A13302" s="99"/>
    </row>
    <row r="13303" spans="1:1" x14ac:dyDescent="0.2">
      <c r="A13303" s="99"/>
    </row>
    <row r="13304" spans="1:1" x14ac:dyDescent="0.2">
      <c r="A13304" s="99"/>
    </row>
    <row r="13305" spans="1:1" x14ac:dyDescent="0.2">
      <c r="A13305" s="99"/>
    </row>
    <row r="13306" spans="1:1" x14ac:dyDescent="0.2">
      <c r="A13306" s="99"/>
    </row>
    <row r="13307" spans="1:1" x14ac:dyDescent="0.2">
      <c r="A13307" s="99"/>
    </row>
    <row r="13308" spans="1:1" x14ac:dyDescent="0.2">
      <c r="A13308" s="99"/>
    </row>
    <row r="13309" spans="1:1" x14ac:dyDescent="0.2">
      <c r="A13309" s="99"/>
    </row>
    <row r="13310" spans="1:1" x14ac:dyDescent="0.2">
      <c r="A13310" s="99"/>
    </row>
    <row r="13311" spans="1:1" x14ac:dyDescent="0.2">
      <c r="A13311" s="99"/>
    </row>
    <row r="13312" spans="1:1" x14ac:dyDescent="0.2">
      <c r="A13312" s="99"/>
    </row>
    <row r="13313" spans="1:1" x14ac:dyDescent="0.2">
      <c r="A13313" s="99"/>
    </row>
    <row r="13314" spans="1:1" x14ac:dyDescent="0.2">
      <c r="A13314" s="99"/>
    </row>
    <row r="13315" spans="1:1" x14ac:dyDescent="0.2">
      <c r="A13315" s="99"/>
    </row>
    <row r="13316" spans="1:1" x14ac:dyDescent="0.2">
      <c r="A13316" s="99"/>
    </row>
    <row r="13317" spans="1:1" x14ac:dyDescent="0.2">
      <c r="A13317" s="99"/>
    </row>
    <row r="13318" spans="1:1" x14ac:dyDescent="0.2">
      <c r="A13318" s="99"/>
    </row>
    <row r="13319" spans="1:1" x14ac:dyDescent="0.2">
      <c r="A13319" s="99"/>
    </row>
    <row r="13320" spans="1:1" x14ac:dyDescent="0.2">
      <c r="A13320" s="99"/>
    </row>
    <row r="13321" spans="1:1" x14ac:dyDescent="0.2">
      <c r="A13321" s="99"/>
    </row>
    <row r="13322" spans="1:1" x14ac:dyDescent="0.2">
      <c r="A13322" s="99"/>
    </row>
    <row r="13323" spans="1:1" x14ac:dyDescent="0.2">
      <c r="A13323" s="99"/>
    </row>
    <row r="13324" spans="1:1" x14ac:dyDescent="0.2">
      <c r="A13324" s="99"/>
    </row>
    <row r="13325" spans="1:1" x14ac:dyDescent="0.2">
      <c r="A13325" s="99"/>
    </row>
    <row r="13326" spans="1:1" x14ac:dyDescent="0.2">
      <c r="A13326" s="99"/>
    </row>
    <row r="13327" spans="1:1" x14ac:dyDescent="0.2">
      <c r="A13327" s="99"/>
    </row>
    <row r="13328" spans="1:1" x14ac:dyDescent="0.2">
      <c r="A13328" s="99"/>
    </row>
    <row r="13329" spans="1:1" x14ac:dyDescent="0.2">
      <c r="A13329" s="99"/>
    </row>
    <row r="13330" spans="1:1" x14ac:dyDescent="0.2">
      <c r="A13330" s="99"/>
    </row>
    <row r="13331" spans="1:1" x14ac:dyDescent="0.2">
      <c r="A13331" s="99"/>
    </row>
    <row r="13332" spans="1:1" x14ac:dyDescent="0.2">
      <c r="A13332" s="99"/>
    </row>
    <row r="13333" spans="1:1" x14ac:dyDescent="0.2">
      <c r="A13333" s="99"/>
    </row>
    <row r="13334" spans="1:1" x14ac:dyDescent="0.2">
      <c r="A13334" s="99"/>
    </row>
    <row r="13335" spans="1:1" x14ac:dyDescent="0.2">
      <c r="A13335" s="99"/>
    </row>
    <row r="13336" spans="1:1" x14ac:dyDescent="0.2">
      <c r="A13336" s="99"/>
    </row>
    <row r="13337" spans="1:1" x14ac:dyDescent="0.2">
      <c r="A13337" s="99"/>
    </row>
    <row r="13338" spans="1:1" x14ac:dyDescent="0.2">
      <c r="A13338" s="99"/>
    </row>
    <row r="13339" spans="1:1" x14ac:dyDescent="0.2">
      <c r="A13339" s="99"/>
    </row>
    <row r="13340" spans="1:1" x14ac:dyDescent="0.2">
      <c r="A13340" s="99"/>
    </row>
    <row r="13341" spans="1:1" x14ac:dyDescent="0.2">
      <c r="A13341" s="99"/>
    </row>
    <row r="13342" spans="1:1" x14ac:dyDescent="0.2">
      <c r="A13342" s="99"/>
    </row>
    <row r="13343" spans="1:1" x14ac:dyDescent="0.2">
      <c r="A13343" s="99"/>
    </row>
    <row r="13344" spans="1:1" x14ac:dyDescent="0.2">
      <c r="A13344" s="99"/>
    </row>
    <row r="13345" spans="1:1" x14ac:dyDescent="0.2">
      <c r="A13345" s="99"/>
    </row>
    <row r="13346" spans="1:1" x14ac:dyDescent="0.2">
      <c r="A13346" s="99"/>
    </row>
    <row r="13347" spans="1:1" x14ac:dyDescent="0.2">
      <c r="A13347" s="99"/>
    </row>
    <row r="13348" spans="1:1" x14ac:dyDescent="0.2">
      <c r="A13348" s="99"/>
    </row>
    <row r="13349" spans="1:1" x14ac:dyDescent="0.2">
      <c r="A13349" s="99"/>
    </row>
    <row r="13350" spans="1:1" x14ac:dyDescent="0.2">
      <c r="A13350" s="99"/>
    </row>
    <row r="13351" spans="1:1" x14ac:dyDescent="0.2">
      <c r="A13351" s="99"/>
    </row>
    <row r="13352" spans="1:1" x14ac:dyDescent="0.2">
      <c r="A13352" s="99"/>
    </row>
    <row r="13353" spans="1:1" x14ac:dyDescent="0.2">
      <c r="A13353" s="99"/>
    </row>
    <row r="13354" spans="1:1" x14ac:dyDescent="0.2">
      <c r="A13354" s="99"/>
    </row>
    <row r="13355" spans="1:1" x14ac:dyDescent="0.2">
      <c r="A13355" s="99"/>
    </row>
    <row r="13356" spans="1:1" x14ac:dyDescent="0.2">
      <c r="A13356" s="99"/>
    </row>
    <row r="13357" spans="1:1" x14ac:dyDescent="0.2">
      <c r="A13357" s="99"/>
    </row>
    <row r="13358" spans="1:1" x14ac:dyDescent="0.2">
      <c r="A13358" s="99"/>
    </row>
    <row r="13359" spans="1:1" x14ac:dyDescent="0.2">
      <c r="A13359" s="99"/>
    </row>
    <row r="13360" spans="1:1" x14ac:dyDescent="0.2">
      <c r="A13360" s="99"/>
    </row>
    <row r="13361" spans="1:1" x14ac:dyDescent="0.2">
      <c r="A13361" s="99"/>
    </row>
    <row r="13362" spans="1:1" x14ac:dyDescent="0.2">
      <c r="A13362" s="99"/>
    </row>
    <row r="13363" spans="1:1" x14ac:dyDescent="0.2">
      <c r="A13363" s="99"/>
    </row>
    <row r="13364" spans="1:1" x14ac:dyDescent="0.2">
      <c r="A13364" s="99"/>
    </row>
    <row r="13365" spans="1:1" x14ac:dyDescent="0.2">
      <c r="A13365" s="99"/>
    </row>
    <row r="13366" spans="1:1" x14ac:dyDescent="0.2">
      <c r="A13366" s="99"/>
    </row>
    <row r="13367" spans="1:1" x14ac:dyDescent="0.2">
      <c r="A13367" s="99"/>
    </row>
    <row r="13368" spans="1:1" x14ac:dyDescent="0.2">
      <c r="A13368" s="99"/>
    </row>
    <row r="13369" spans="1:1" x14ac:dyDescent="0.2">
      <c r="A13369" s="99"/>
    </row>
    <row r="13370" spans="1:1" x14ac:dyDescent="0.2">
      <c r="A13370" s="99"/>
    </row>
    <row r="13371" spans="1:1" x14ac:dyDescent="0.2">
      <c r="A13371" s="99"/>
    </row>
    <row r="13372" spans="1:1" x14ac:dyDescent="0.2">
      <c r="A13372" s="99"/>
    </row>
    <row r="13373" spans="1:1" x14ac:dyDescent="0.2">
      <c r="A13373" s="99"/>
    </row>
    <row r="13374" spans="1:1" x14ac:dyDescent="0.2">
      <c r="A13374" s="99"/>
    </row>
    <row r="13375" spans="1:1" x14ac:dyDescent="0.2">
      <c r="A13375" s="99"/>
    </row>
    <row r="13376" spans="1:1" x14ac:dyDescent="0.2">
      <c r="A13376" s="99"/>
    </row>
    <row r="13377" spans="1:1" x14ac:dyDescent="0.2">
      <c r="A13377" s="99"/>
    </row>
    <row r="13378" spans="1:1" x14ac:dyDescent="0.2">
      <c r="A13378" s="99"/>
    </row>
    <row r="13379" spans="1:1" x14ac:dyDescent="0.2">
      <c r="A13379" s="99"/>
    </row>
    <row r="13380" spans="1:1" x14ac:dyDescent="0.2">
      <c r="A13380" s="99"/>
    </row>
    <row r="13381" spans="1:1" x14ac:dyDescent="0.2">
      <c r="A13381" s="99"/>
    </row>
    <row r="13382" spans="1:1" x14ac:dyDescent="0.2">
      <c r="A13382" s="99"/>
    </row>
    <row r="13383" spans="1:1" x14ac:dyDescent="0.2">
      <c r="A13383" s="99"/>
    </row>
    <row r="13384" spans="1:1" x14ac:dyDescent="0.2">
      <c r="A13384" s="99"/>
    </row>
    <row r="13385" spans="1:1" x14ac:dyDescent="0.2">
      <c r="A13385" s="99"/>
    </row>
    <row r="13386" spans="1:1" x14ac:dyDescent="0.2">
      <c r="A13386" s="99"/>
    </row>
    <row r="13387" spans="1:1" x14ac:dyDescent="0.2">
      <c r="A13387" s="99"/>
    </row>
    <row r="13388" spans="1:1" x14ac:dyDescent="0.2">
      <c r="A13388" s="99"/>
    </row>
    <row r="13389" spans="1:1" x14ac:dyDescent="0.2">
      <c r="A13389" s="99"/>
    </row>
    <row r="13390" spans="1:1" x14ac:dyDescent="0.2">
      <c r="A13390" s="99"/>
    </row>
    <row r="13391" spans="1:1" x14ac:dyDescent="0.2">
      <c r="A13391" s="99"/>
    </row>
    <row r="13392" spans="1:1" x14ac:dyDescent="0.2">
      <c r="A13392" s="99"/>
    </row>
    <row r="13393" spans="1:1" x14ac:dyDescent="0.2">
      <c r="A13393" s="99"/>
    </row>
    <row r="13394" spans="1:1" x14ac:dyDescent="0.2">
      <c r="A13394" s="99"/>
    </row>
    <row r="13395" spans="1:1" x14ac:dyDescent="0.2">
      <c r="A13395" s="99"/>
    </row>
    <row r="13396" spans="1:1" x14ac:dyDescent="0.2">
      <c r="A13396" s="99"/>
    </row>
    <row r="13397" spans="1:1" x14ac:dyDescent="0.2">
      <c r="A13397" s="99"/>
    </row>
    <row r="13398" spans="1:1" x14ac:dyDescent="0.2">
      <c r="A13398" s="99"/>
    </row>
    <row r="13399" spans="1:1" x14ac:dyDescent="0.2">
      <c r="A13399" s="99"/>
    </row>
    <row r="13400" spans="1:1" x14ac:dyDescent="0.2">
      <c r="A13400" s="99"/>
    </row>
    <row r="13401" spans="1:1" x14ac:dyDescent="0.2">
      <c r="A13401" s="99"/>
    </row>
    <row r="13402" spans="1:1" x14ac:dyDescent="0.2">
      <c r="A13402" s="99"/>
    </row>
    <row r="13403" spans="1:1" x14ac:dyDescent="0.2">
      <c r="A13403" s="99"/>
    </row>
    <row r="13404" spans="1:1" x14ac:dyDescent="0.2">
      <c r="A13404" s="99"/>
    </row>
    <row r="13405" spans="1:1" x14ac:dyDescent="0.2">
      <c r="A13405" s="99"/>
    </row>
    <row r="13406" spans="1:1" x14ac:dyDescent="0.2">
      <c r="A13406" s="99"/>
    </row>
    <row r="13407" spans="1:1" x14ac:dyDescent="0.2">
      <c r="A13407" s="99"/>
    </row>
    <row r="13408" spans="1:1" x14ac:dyDescent="0.2">
      <c r="A13408" s="99"/>
    </row>
    <row r="13409" spans="1:1" x14ac:dyDescent="0.2">
      <c r="A13409" s="99"/>
    </row>
    <row r="13410" spans="1:1" x14ac:dyDescent="0.2">
      <c r="A13410" s="99"/>
    </row>
    <row r="13411" spans="1:1" x14ac:dyDescent="0.2">
      <c r="A13411" s="99"/>
    </row>
    <row r="13412" spans="1:1" x14ac:dyDescent="0.2">
      <c r="A13412" s="99"/>
    </row>
    <row r="13413" spans="1:1" x14ac:dyDescent="0.2">
      <c r="A13413" s="99"/>
    </row>
    <row r="13414" spans="1:1" x14ac:dyDescent="0.2">
      <c r="A13414" s="99"/>
    </row>
    <row r="13415" spans="1:1" x14ac:dyDescent="0.2">
      <c r="A13415" s="99"/>
    </row>
    <row r="13416" spans="1:1" x14ac:dyDescent="0.2">
      <c r="A13416" s="99"/>
    </row>
    <row r="13417" spans="1:1" x14ac:dyDescent="0.2">
      <c r="A13417" s="99"/>
    </row>
    <row r="13418" spans="1:1" x14ac:dyDescent="0.2">
      <c r="A13418" s="99"/>
    </row>
    <row r="13419" spans="1:1" x14ac:dyDescent="0.2">
      <c r="A13419" s="99"/>
    </row>
    <row r="13420" spans="1:1" x14ac:dyDescent="0.2">
      <c r="A13420" s="99"/>
    </row>
    <row r="13421" spans="1:1" x14ac:dyDescent="0.2">
      <c r="A13421" s="99"/>
    </row>
    <row r="13422" spans="1:1" x14ac:dyDescent="0.2">
      <c r="A13422" s="99"/>
    </row>
    <row r="13423" spans="1:1" x14ac:dyDescent="0.2">
      <c r="A13423" s="99"/>
    </row>
    <row r="13424" spans="1:1" x14ac:dyDescent="0.2">
      <c r="A13424" s="99"/>
    </row>
    <row r="13425" spans="1:1" x14ac:dyDescent="0.2">
      <c r="A13425" s="99"/>
    </row>
    <row r="13426" spans="1:1" x14ac:dyDescent="0.2">
      <c r="A13426" s="99"/>
    </row>
    <row r="13427" spans="1:1" x14ac:dyDescent="0.2">
      <c r="A13427" s="99"/>
    </row>
    <row r="13428" spans="1:1" x14ac:dyDescent="0.2">
      <c r="A13428" s="99"/>
    </row>
    <row r="13429" spans="1:1" x14ac:dyDescent="0.2">
      <c r="A13429" s="99"/>
    </row>
    <row r="13430" spans="1:1" x14ac:dyDescent="0.2">
      <c r="A13430" s="99"/>
    </row>
    <row r="13431" spans="1:1" x14ac:dyDescent="0.2">
      <c r="A13431" s="99"/>
    </row>
    <row r="13432" spans="1:1" x14ac:dyDescent="0.2">
      <c r="A13432" s="99"/>
    </row>
    <row r="13433" spans="1:1" x14ac:dyDescent="0.2">
      <c r="A13433" s="99"/>
    </row>
    <row r="13434" spans="1:1" x14ac:dyDescent="0.2">
      <c r="A13434" s="99"/>
    </row>
    <row r="13435" spans="1:1" x14ac:dyDescent="0.2">
      <c r="A13435" s="99"/>
    </row>
    <row r="13436" spans="1:1" x14ac:dyDescent="0.2">
      <c r="A13436" s="99"/>
    </row>
    <row r="13437" spans="1:1" x14ac:dyDescent="0.2">
      <c r="A13437" s="99"/>
    </row>
    <row r="13438" spans="1:1" x14ac:dyDescent="0.2">
      <c r="A13438" s="99"/>
    </row>
    <row r="13439" spans="1:1" x14ac:dyDescent="0.2">
      <c r="A13439" s="99"/>
    </row>
    <row r="13440" spans="1:1" x14ac:dyDescent="0.2">
      <c r="A13440" s="99"/>
    </row>
    <row r="13441" spans="1:1" x14ac:dyDescent="0.2">
      <c r="A13441" s="99"/>
    </row>
    <row r="13442" spans="1:1" x14ac:dyDescent="0.2">
      <c r="A13442" s="99"/>
    </row>
    <row r="13443" spans="1:1" x14ac:dyDescent="0.2">
      <c r="A13443" s="99"/>
    </row>
    <row r="13444" spans="1:1" x14ac:dyDescent="0.2">
      <c r="A13444" s="99"/>
    </row>
    <row r="13445" spans="1:1" x14ac:dyDescent="0.2">
      <c r="A13445" s="99"/>
    </row>
    <row r="13446" spans="1:1" x14ac:dyDescent="0.2">
      <c r="A13446" s="99"/>
    </row>
    <row r="13447" spans="1:1" x14ac:dyDescent="0.2">
      <c r="A13447" s="99"/>
    </row>
    <row r="13448" spans="1:1" x14ac:dyDescent="0.2">
      <c r="A13448" s="99"/>
    </row>
    <row r="13449" spans="1:1" x14ac:dyDescent="0.2">
      <c r="A13449" s="99"/>
    </row>
    <row r="13450" spans="1:1" x14ac:dyDescent="0.2">
      <c r="A13450" s="99"/>
    </row>
    <row r="13451" spans="1:1" x14ac:dyDescent="0.2">
      <c r="A13451" s="99"/>
    </row>
    <row r="13452" spans="1:1" x14ac:dyDescent="0.2">
      <c r="A13452" s="99"/>
    </row>
    <row r="13453" spans="1:1" x14ac:dyDescent="0.2">
      <c r="A13453" s="99"/>
    </row>
    <row r="13454" spans="1:1" x14ac:dyDescent="0.2">
      <c r="A13454" s="99"/>
    </row>
    <row r="13455" spans="1:1" x14ac:dyDescent="0.2">
      <c r="A13455" s="99"/>
    </row>
    <row r="13456" spans="1:1" x14ac:dyDescent="0.2">
      <c r="A13456" s="99"/>
    </row>
    <row r="13457" spans="1:1" x14ac:dyDescent="0.2">
      <c r="A13457" s="99"/>
    </row>
    <row r="13458" spans="1:1" x14ac:dyDescent="0.2">
      <c r="A13458" s="99"/>
    </row>
    <row r="13459" spans="1:1" x14ac:dyDescent="0.2">
      <c r="A13459" s="99"/>
    </row>
    <row r="13460" spans="1:1" x14ac:dyDescent="0.2">
      <c r="A13460" s="99"/>
    </row>
    <row r="13461" spans="1:1" x14ac:dyDescent="0.2">
      <c r="A13461" s="99"/>
    </row>
    <row r="13462" spans="1:1" x14ac:dyDescent="0.2">
      <c r="A13462" s="99"/>
    </row>
    <row r="13463" spans="1:1" x14ac:dyDescent="0.2">
      <c r="A13463" s="99"/>
    </row>
    <row r="13464" spans="1:1" x14ac:dyDescent="0.2">
      <c r="A13464" s="99"/>
    </row>
    <row r="13465" spans="1:1" x14ac:dyDescent="0.2">
      <c r="A13465" s="99"/>
    </row>
    <row r="13466" spans="1:1" x14ac:dyDescent="0.2">
      <c r="A13466" s="99"/>
    </row>
    <row r="13467" spans="1:1" x14ac:dyDescent="0.2">
      <c r="A13467" s="99"/>
    </row>
    <row r="13468" spans="1:1" x14ac:dyDescent="0.2">
      <c r="A13468" s="99"/>
    </row>
    <row r="13469" spans="1:1" x14ac:dyDescent="0.2">
      <c r="A13469" s="99"/>
    </row>
    <row r="13470" spans="1:1" x14ac:dyDescent="0.2">
      <c r="A13470" s="99"/>
    </row>
    <row r="13471" spans="1:1" x14ac:dyDescent="0.2">
      <c r="A13471" s="99"/>
    </row>
    <row r="13472" spans="1:1" x14ac:dyDescent="0.2">
      <c r="A13472" s="99"/>
    </row>
    <row r="13473" spans="1:1" x14ac:dyDescent="0.2">
      <c r="A13473" s="99"/>
    </row>
    <row r="13474" spans="1:1" x14ac:dyDescent="0.2">
      <c r="A13474" s="99"/>
    </row>
    <row r="13475" spans="1:1" x14ac:dyDescent="0.2">
      <c r="A13475" s="99"/>
    </row>
    <row r="13476" spans="1:1" x14ac:dyDescent="0.2">
      <c r="A13476" s="99"/>
    </row>
    <row r="13477" spans="1:1" x14ac:dyDescent="0.2">
      <c r="A13477" s="99"/>
    </row>
    <row r="13478" spans="1:1" x14ac:dyDescent="0.2">
      <c r="A13478" s="99"/>
    </row>
    <row r="13479" spans="1:1" x14ac:dyDescent="0.2">
      <c r="A13479" s="99"/>
    </row>
    <row r="13480" spans="1:1" x14ac:dyDescent="0.2">
      <c r="A13480" s="99"/>
    </row>
    <row r="13481" spans="1:1" x14ac:dyDescent="0.2">
      <c r="A13481" s="99"/>
    </row>
    <row r="13482" spans="1:1" x14ac:dyDescent="0.2">
      <c r="A13482" s="99"/>
    </row>
    <row r="13483" spans="1:1" x14ac:dyDescent="0.2">
      <c r="A13483" s="99"/>
    </row>
    <row r="13484" spans="1:1" x14ac:dyDescent="0.2">
      <c r="A13484" s="99"/>
    </row>
    <row r="13485" spans="1:1" x14ac:dyDescent="0.2">
      <c r="A13485" s="99"/>
    </row>
    <row r="13486" spans="1:1" x14ac:dyDescent="0.2">
      <c r="A13486" s="99"/>
    </row>
    <row r="13487" spans="1:1" x14ac:dyDescent="0.2">
      <c r="A13487" s="99"/>
    </row>
    <row r="13488" spans="1:1" x14ac:dyDescent="0.2">
      <c r="A13488" s="99"/>
    </row>
    <row r="13489" spans="1:1" x14ac:dyDescent="0.2">
      <c r="A13489" s="99"/>
    </row>
    <row r="13490" spans="1:1" x14ac:dyDescent="0.2">
      <c r="A13490" s="99"/>
    </row>
    <row r="13491" spans="1:1" x14ac:dyDescent="0.2">
      <c r="A13491" s="99"/>
    </row>
    <row r="13492" spans="1:1" x14ac:dyDescent="0.2">
      <c r="A13492" s="99"/>
    </row>
    <row r="13493" spans="1:1" x14ac:dyDescent="0.2">
      <c r="A13493" s="99"/>
    </row>
    <row r="13494" spans="1:1" x14ac:dyDescent="0.2">
      <c r="A13494" s="99"/>
    </row>
    <row r="13495" spans="1:1" x14ac:dyDescent="0.2">
      <c r="A13495" s="99"/>
    </row>
    <row r="13496" spans="1:1" x14ac:dyDescent="0.2">
      <c r="A13496" s="99"/>
    </row>
    <row r="13497" spans="1:1" x14ac:dyDescent="0.2">
      <c r="A13497" s="99"/>
    </row>
    <row r="13498" spans="1:1" x14ac:dyDescent="0.2">
      <c r="A13498" s="99"/>
    </row>
    <row r="13499" spans="1:1" x14ac:dyDescent="0.2">
      <c r="A13499" s="99"/>
    </row>
    <row r="13500" spans="1:1" x14ac:dyDescent="0.2">
      <c r="A13500" s="99"/>
    </row>
    <row r="13501" spans="1:1" x14ac:dyDescent="0.2">
      <c r="A13501" s="99"/>
    </row>
    <row r="13502" spans="1:1" x14ac:dyDescent="0.2">
      <c r="A13502" s="99"/>
    </row>
    <row r="13503" spans="1:1" x14ac:dyDescent="0.2">
      <c r="A13503" s="99"/>
    </row>
    <row r="13504" spans="1:1" x14ac:dyDescent="0.2">
      <c r="A13504" s="99"/>
    </row>
    <row r="13505" spans="1:1" x14ac:dyDescent="0.2">
      <c r="A13505" s="99"/>
    </row>
    <row r="13506" spans="1:1" x14ac:dyDescent="0.2">
      <c r="A13506" s="99"/>
    </row>
    <row r="13507" spans="1:1" x14ac:dyDescent="0.2">
      <c r="A13507" s="99"/>
    </row>
    <row r="13508" spans="1:1" x14ac:dyDescent="0.2">
      <c r="A13508" s="99"/>
    </row>
    <row r="13509" spans="1:1" x14ac:dyDescent="0.2">
      <c r="A13509" s="99"/>
    </row>
    <row r="13510" spans="1:1" x14ac:dyDescent="0.2">
      <c r="A13510" s="99"/>
    </row>
    <row r="13511" spans="1:1" x14ac:dyDescent="0.2">
      <c r="A13511" s="99"/>
    </row>
    <row r="13512" spans="1:1" x14ac:dyDescent="0.2">
      <c r="A13512" s="99"/>
    </row>
    <row r="13513" spans="1:1" x14ac:dyDescent="0.2">
      <c r="A13513" s="99"/>
    </row>
    <row r="13514" spans="1:1" x14ac:dyDescent="0.2">
      <c r="A13514" s="99"/>
    </row>
    <row r="13515" spans="1:1" x14ac:dyDescent="0.2">
      <c r="A13515" s="99"/>
    </row>
    <row r="13516" spans="1:1" x14ac:dyDescent="0.2">
      <c r="A13516" s="99"/>
    </row>
    <row r="13517" spans="1:1" x14ac:dyDescent="0.2">
      <c r="A13517" s="99"/>
    </row>
    <row r="13518" spans="1:1" x14ac:dyDescent="0.2">
      <c r="A13518" s="99"/>
    </row>
    <row r="13519" spans="1:1" x14ac:dyDescent="0.2">
      <c r="A13519" s="99"/>
    </row>
    <row r="13520" spans="1:1" x14ac:dyDescent="0.2">
      <c r="A13520" s="99"/>
    </row>
    <row r="13521" spans="1:1" x14ac:dyDescent="0.2">
      <c r="A13521" s="99"/>
    </row>
    <row r="13522" spans="1:1" x14ac:dyDescent="0.2">
      <c r="A13522" s="99"/>
    </row>
    <row r="13523" spans="1:1" x14ac:dyDescent="0.2">
      <c r="A13523" s="99"/>
    </row>
    <row r="13524" spans="1:1" x14ac:dyDescent="0.2">
      <c r="A13524" s="99"/>
    </row>
    <row r="13525" spans="1:1" x14ac:dyDescent="0.2">
      <c r="A13525" s="99"/>
    </row>
    <row r="13526" spans="1:1" x14ac:dyDescent="0.2">
      <c r="A13526" s="99"/>
    </row>
    <row r="13527" spans="1:1" x14ac:dyDescent="0.2">
      <c r="A13527" s="99"/>
    </row>
    <row r="13528" spans="1:1" x14ac:dyDescent="0.2">
      <c r="A13528" s="99"/>
    </row>
    <row r="13529" spans="1:1" x14ac:dyDescent="0.2">
      <c r="A13529" s="99"/>
    </row>
    <row r="13530" spans="1:1" x14ac:dyDescent="0.2">
      <c r="A13530" s="99"/>
    </row>
    <row r="13531" spans="1:1" x14ac:dyDescent="0.2">
      <c r="A13531" s="99"/>
    </row>
    <row r="13532" spans="1:1" x14ac:dyDescent="0.2">
      <c r="A13532" s="99"/>
    </row>
    <row r="13533" spans="1:1" x14ac:dyDescent="0.2">
      <c r="A13533" s="99"/>
    </row>
    <row r="13534" spans="1:1" x14ac:dyDescent="0.2">
      <c r="A13534" s="99"/>
    </row>
    <row r="13535" spans="1:1" x14ac:dyDescent="0.2">
      <c r="A13535" s="99"/>
    </row>
    <row r="13536" spans="1:1" x14ac:dyDescent="0.2">
      <c r="A13536" s="99"/>
    </row>
    <row r="13537" spans="1:1" x14ac:dyDescent="0.2">
      <c r="A13537" s="99"/>
    </row>
    <row r="13538" spans="1:1" x14ac:dyDescent="0.2">
      <c r="A13538" s="99"/>
    </row>
    <row r="13539" spans="1:1" x14ac:dyDescent="0.2">
      <c r="A13539" s="99"/>
    </row>
    <row r="13540" spans="1:1" x14ac:dyDescent="0.2">
      <c r="A13540" s="99"/>
    </row>
    <row r="13541" spans="1:1" x14ac:dyDescent="0.2">
      <c r="A13541" s="99"/>
    </row>
    <row r="13542" spans="1:1" x14ac:dyDescent="0.2">
      <c r="A13542" s="99"/>
    </row>
    <row r="13543" spans="1:1" x14ac:dyDescent="0.2">
      <c r="A13543" s="99"/>
    </row>
    <row r="13544" spans="1:1" x14ac:dyDescent="0.2">
      <c r="A13544" s="99"/>
    </row>
    <row r="13545" spans="1:1" x14ac:dyDescent="0.2">
      <c r="A13545" s="99"/>
    </row>
    <row r="13546" spans="1:1" x14ac:dyDescent="0.2">
      <c r="A13546" s="99"/>
    </row>
    <row r="13547" spans="1:1" x14ac:dyDescent="0.2">
      <c r="A13547" s="99"/>
    </row>
    <row r="13548" spans="1:1" x14ac:dyDescent="0.2">
      <c r="A13548" s="99"/>
    </row>
    <row r="13549" spans="1:1" x14ac:dyDescent="0.2">
      <c r="A13549" s="99"/>
    </row>
    <row r="13550" spans="1:1" x14ac:dyDescent="0.2">
      <c r="A13550" s="99"/>
    </row>
    <row r="13551" spans="1:1" x14ac:dyDescent="0.2">
      <c r="A13551" s="99"/>
    </row>
    <row r="13552" spans="1:1" x14ac:dyDescent="0.2">
      <c r="A13552" s="99"/>
    </row>
    <row r="13553" spans="1:1" x14ac:dyDescent="0.2">
      <c r="A13553" s="99"/>
    </row>
    <row r="13554" spans="1:1" x14ac:dyDescent="0.2">
      <c r="A13554" s="99"/>
    </row>
    <row r="13555" spans="1:1" x14ac:dyDescent="0.2">
      <c r="A13555" s="99"/>
    </row>
    <row r="13556" spans="1:1" x14ac:dyDescent="0.2">
      <c r="A13556" s="99"/>
    </row>
    <row r="13557" spans="1:1" x14ac:dyDescent="0.2">
      <c r="A13557" s="99"/>
    </row>
    <row r="13558" spans="1:1" x14ac:dyDescent="0.2">
      <c r="A13558" s="99"/>
    </row>
    <row r="13559" spans="1:1" x14ac:dyDescent="0.2">
      <c r="A13559" s="99"/>
    </row>
    <row r="13560" spans="1:1" x14ac:dyDescent="0.2">
      <c r="A13560" s="99"/>
    </row>
    <row r="13561" spans="1:1" x14ac:dyDescent="0.2">
      <c r="A13561" s="99"/>
    </row>
    <row r="13562" spans="1:1" x14ac:dyDescent="0.2">
      <c r="A13562" s="99"/>
    </row>
    <row r="13563" spans="1:1" x14ac:dyDescent="0.2">
      <c r="A13563" s="99"/>
    </row>
    <row r="13564" spans="1:1" x14ac:dyDescent="0.2">
      <c r="A13564" s="99"/>
    </row>
    <row r="13565" spans="1:1" x14ac:dyDescent="0.2">
      <c r="A13565" s="99"/>
    </row>
    <row r="13566" spans="1:1" x14ac:dyDescent="0.2">
      <c r="A13566" s="99"/>
    </row>
    <row r="13567" spans="1:1" x14ac:dyDescent="0.2">
      <c r="A13567" s="99"/>
    </row>
    <row r="13568" spans="1:1" x14ac:dyDescent="0.2">
      <c r="A13568" s="99"/>
    </row>
    <row r="13569" spans="1:1" x14ac:dyDescent="0.2">
      <c r="A13569" s="99"/>
    </row>
    <row r="13570" spans="1:1" x14ac:dyDescent="0.2">
      <c r="A13570" s="99"/>
    </row>
    <row r="13571" spans="1:1" x14ac:dyDescent="0.2">
      <c r="A13571" s="99"/>
    </row>
    <row r="13572" spans="1:1" x14ac:dyDescent="0.2">
      <c r="A13572" s="99"/>
    </row>
    <row r="13573" spans="1:1" x14ac:dyDescent="0.2">
      <c r="A13573" s="99"/>
    </row>
    <row r="13574" spans="1:1" x14ac:dyDescent="0.2">
      <c r="A13574" s="99"/>
    </row>
    <row r="13575" spans="1:1" x14ac:dyDescent="0.2">
      <c r="A13575" s="99"/>
    </row>
    <row r="13576" spans="1:1" x14ac:dyDescent="0.2">
      <c r="A13576" s="99"/>
    </row>
    <row r="13577" spans="1:1" x14ac:dyDescent="0.2">
      <c r="A13577" s="99"/>
    </row>
    <row r="13578" spans="1:1" x14ac:dyDescent="0.2">
      <c r="A13578" s="99"/>
    </row>
    <row r="13579" spans="1:1" x14ac:dyDescent="0.2">
      <c r="A13579" s="99"/>
    </row>
    <row r="13580" spans="1:1" x14ac:dyDescent="0.2">
      <c r="A13580" s="99"/>
    </row>
    <row r="13581" spans="1:1" x14ac:dyDescent="0.2">
      <c r="A13581" s="99"/>
    </row>
    <row r="13582" spans="1:1" x14ac:dyDescent="0.2">
      <c r="A13582" s="99"/>
    </row>
    <row r="13583" spans="1:1" x14ac:dyDescent="0.2">
      <c r="A13583" s="99"/>
    </row>
    <row r="13584" spans="1:1" x14ac:dyDescent="0.2">
      <c r="A13584" s="99"/>
    </row>
    <row r="13585" spans="1:1" x14ac:dyDescent="0.2">
      <c r="A13585" s="99"/>
    </row>
    <row r="13586" spans="1:1" x14ac:dyDescent="0.2">
      <c r="A13586" s="99"/>
    </row>
    <row r="13587" spans="1:1" x14ac:dyDescent="0.2">
      <c r="A13587" s="99"/>
    </row>
    <row r="13588" spans="1:1" x14ac:dyDescent="0.2">
      <c r="A13588" s="99"/>
    </row>
    <row r="13589" spans="1:1" x14ac:dyDescent="0.2">
      <c r="A13589" s="99"/>
    </row>
    <row r="13590" spans="1:1" x14ac:dyDescent="0.2">
      <c r="A13590" s="99"/>
    </row>
    <row r="13591" spans="1:1" x14ac:dyDescent="0.2">
      <c r="A13591" s="99"/>
    </row>
    <row r="13592" spans="1:1" x14ac:dyDescent="0.2">
      <c r="A13592" s="99"/>
    </row>
    <row r="13593" spans="1:1" x14ac:dyDescent="0.2">
      <c r="A13593" s="99"/>
    </row>
    <row r="13594" spans="1:1" x14ac:dyDescent="0.2">
      <c r="A13594" s="99"/>
    </row>
    <row r="13595" spans="1:1" x14ac:dyDescent="0.2">
      <c r="A13595" s="99"/>
    </row>
    <row r="13596" spans="1:1" x14ac:dyDescent="0.2">
      <c r="A13596" s="99"/>
    </row>
    <row r="13597" spans="1:1" x14ac:dyDescent="0.2">
      <c r="A13597" s="99"/>
    </row>
    <row r="13598" spans="1:1" x14ac:dyDescent="0.2">
      <c r="A13598" s="99"/>
    </row>
    <row r="13599" spans="1:1" x14ac:dyDescent="0.2">
      <c r="A13599" s="99"/>
    </row>
    <row r="13600" spans="1:1" x14ac:dyDescent="0.2">
      <c r="A13600" s="99"/>
    </row>
    <row r="13601" spans="1:1" x14ac:dyDescent="0.2">
      <c r="A13601" s="99"/>
    </row>
    <row r="13602" spans="1:1" x14ac:dyDescent="0.2">
      <c r="A13602" s="99"/>
    </row>
    <row r="13603" spans="1:1" x14ac:dyDescent="0.2">
      <c r="A13603" s="99"/>
    </row>
    <row r="13604" spans="1:1" x14ac:dyDescent="0.2">
      <c r="A13604" s="99"/>
    </row>
    <row r="13605" spans="1:1" x14ac:dyDescent="0.2">
      <c r="A13605" s="99"/>
    </row>
    <row r="13606" spans="1:1" x14ac:dyDescent="0.2">
      <c r="A13606" s="99"/>
    </row>
    <row r="13607" spans="1:1" x14ac:dyDescent="0.2">
      <c r="A13607" s="99"/>
    </row>
    <row r="13608" spans="1:1" x14ac:dyDescent="0.2">
      <c r="A13608" s="99"/>
    </row>
    <row r="13609" spans="1:1" x14ac:dyDescent="0.2">
      <c r="A13609" s="99"/>
    </row>
    <row r="13610" spans="1:1" x14ac:dyDescent="0.2">
      <c r="A13610" s="99"/>
    </row>
    <row r="13611" spans="1:1" x14ac:dyDescent="0.2">
      <c r="A13611" s="99"/>
    </row>
    <row r="13612" spans="1:1" x14ac:dyDescent="0.2">
      <c r="A13612" s="99"/>
    </row>
    <row r="13613" spans="1:1" x14ac:dyDescent="0.2">
      <c r="A13613" s="99"/>
    </row>
    <row r="13614" spans="1:1" x14ac:dyDescent="0.2">
      <c r="A13614" s="99"/>
    </row>
    <row r="13615" spans="1:1" x14ac:dyDescent="0.2">
      <c r="A13615" s="99"/>
    </row>
    <row r="13616" spans="1:1" x14ac:dyDescent="0.2">
      <c r="A13616" s="99"/>
    </row>
    <row r="13617" spans="1:1" x14ac:dyDescent="0.2">
      <c r="A13617" s="99"/>
    </row>
    <row r="13618" spans="1:1" x14ac:dyDescent="0.2">
      <c r="A13618" s="99"/>
    </row>
    <row r="13619" spans="1:1" x14ac:dyDescent="0.2">
      <c r="A13619" s="99"/>
    </row>
    <row r="13620" spans="1:1" x14ac:dyDescent="0.2">
      <c r="A13620" s="99"/>
    </row>
    <row r="13621" spans="1:1" x14ac:dyDescent="0.2">
      <c r="A13621" s="99"/>
    </row>
    <row r="13622" spans="1:1" x14ac:dyDescent="0.2">
      <c r="A13622" s="99"/>
    </row>
    <row r="13623" spans="1:1" x14ac:dyDescent="0.2">
      <c r="A13623" s="99"/>
    </row>
    <row r="13624" spans="1:1" x14ac:dyDescent="0.2">
      <c r="A13624" s="99"/>
    </row>
    <row r="13625" spans="1:1" x14ac:dyDescent="0.2">
      <c r="A13625" s="99"/>
    </row>
    <row r="13626" spans="1:1" x14ac:dyDescent="0.2">
      <c r="A13626" s="99"/>
    </row>
    <row r="13627" spans="1:1" x14ac:dyDescent="0.2">
      <c r="A13627" s="99"/>
    </row>
    <row r="13628" spans="1:1" x14ac:dyDescent="0.2">
      <c r="A13628" s="99"/>
    </row>
    <row r="13629" spans="1:1" x14ac:dyDescent="0.2">
      <c r="A13629" s="99"/>
    </row>
    <row r="13630" spans="1:1" x14ac:dyDescent="0.2">
      <c r="A13630" s="99"/>
    </row>
    <row r="13631" spans="1:1" x14ac:dyDescent="0.2">
      <c r="A13631" s="99"/>
    </row>
    <row r="13632" spans="1:1" x14ac:dyDescent="0.2">
      <c r="A13632" s="99"/>
    </row>
    <row r="13633" spans="1:1" x14ac:dyDescent="0.2">
      <c r="A13633" s="99"/>
    </row>
    <row r="13634" spans="1:1" x14ac:dyDescent="0.2">
      <c r="A13634" s="99"/>
    </row>
    <row r="13635" spans="1:1" x14ac:dyDescent="0.2">
      <c r="A13635" s="99"/>
    </row>
    <row r="13636" spans="1:1" x14ac:dyDescent="0.2">
      <c r="A13636" s="99"/>
    </row>
    <row r="13637" spans="1:1" x14ac:dyDescent="0.2">
      <c r="A13637" s="99"/>
    </row>
    <row r="13638" spans="1:1" x14ac:dyDescent="0.2">
      <c r="A13638" s="99"/>
    </row>
    <row r="13639" spans="1:1" x14ac:dyDescent="0.2">
      <c r="A13639" s="99"/>
    </row>
    <row r="13640" spans="1:1" x14ac:dyDescent="0.2">
      <c r="A13640" s="99"/>
    </row>
    <row r="13641" spans="1:1" x14ac:dyDescent="0.2">
      <c r="A13641" s="99"/>
    </row>
    <row r="13642" spans="1:1" x14ac:dyDescent="0.2">
      <c r="A13642" s="99"/>
    </row>
    <row r="13643" spans="1:1" x14ac:dyDescent="0.2">
      <c r="A13643" s="99"/>
    </row>
    <row r="13644" spans="1:1" x14ac:dyDescent="0.2">
      <c r="A13644" s="99"/>
    </row>
    <row r="13645" spans="1:1" x14ac:dyDescent="0.2">
      <c r="A13645" s="99"/>
    </row>
    <row r="13646" spans="1:1" x14ac:dyDescent="0.2">
      <c r="A13646" s="99"/>
    </row>
    <row r="13647" spans="1:1" x14ac:dyDescent="0.2">
      <c r="A13647" s="99"/>
    </row>
    <row r="13648" spans="1:1" x14ac:dyDescent="0.2">
      <c r="A13648" s="99"/>
    </row>
    <row r="13649" spans="1:1" x14ac:dyDescent="0.2">
      <c r="A13649" s="99"/>
    </row>
    <row r="13650" spans="1:1" x14ac:dyDescent="0.2">
      <c r="A13650" s="99"/>
    </row>
    <row r="13651" spans="1:1" x14ac:dyDescent="0.2">
      <c r="A13651" s="99"/>
    </row>
    <row r="13652" spans="1:1" x14ac:dyDescent="0.2">
      <c r="A13652" s="99"/>
    </row>
    <row r="13653" spans="1:1" x14ac:dyDescent="0.2">
      <c r="A13653" s="99"/>
    </row>
    <row r="13654" spans="1:1" x14ac:dyDescent="0.2">
      <c r="A13654" s="99"/>
    </row>
    <row r="13655" spans="1:1" x14ac:dyDescent="0.2">
      <c r="A13655" s="99"/>
    </row>
    <row r="13656" spans="1:1" x14ac:dyDescent="0.2">
      <c r="A13656" s="99"/>
    </row>
    <row r="13657" spans="1:1" x14ac:dyDescent="0.2">
      <c r="A13657" s="99"/>
    </row>
    <row r="13658" spans="1:1" x14ac:dyDescent="0.2">
      <c r="A13658" s="99"/>
    </row>
    <row r="13659" spans="1:1" x14ac:dyDescent="0.2">
      <c r="A13659" s="99"/>
    </row>
    <row r="13660" spans="1:1" x14ac:dyDescent="0.2">
      <c r="A13660" s="99"/>
    </row>
    <row r="13661" spans="1:1" x14ac:dyDescent="0.2">
      <c r="A13661" s="99"/>
    </row>
    <row r="13662" spans="1:1" x14ac:dyDescent="0.2">
      <c r="A13662" s="99"/>
    </row>
    <row r="13663" spans="1:1" x14ac:dyDescent="0.2">
      <c r="A13663" s="99"/>
    </row>
    <row r="13664" spans="1:1" x14ac:dyDescent="0.2">
      <c r="A13664" s="99"/>
    </row>
    <row r="13665" spans="1:1" x14ac:dyDescent="0.2">
      <c r="A13665" s="99"/>
    </row>
    <row r="13666" spans="1:1" x14ac:dyDescent="0.2">
      <c r="A13666" s="99"/>
    </row>
    <row r="13667" spans="1:1" x14ac:dyDescent="0.2">
      <c r="A13667" s="99"/>
    </row>
    <row r="13668" spans="1:1" x14ac:dyDescent="0.2">
      <c r="A13668" s="99"/>
    </row>
    <row r="13669" spans="1:1" x14ac:dyDescent="0.2">
      <c r="A13669" s="99"/>
    </row>
    <row r="13670" spans="1:1" x14ac:dyDescent="0.2">
      <c r="A13670" s="99"/>
    </row>
    <row r="13671" spans="1:1" x14ac:dyDescent="0.2">
      <c r="A13671" s="99"/>
    </row>
    <row r="13672" spans="1:1" x14ac:dyDescent="0.2">
      <c r="A13672" s="99"/>
    </row>
    <row r="13673" spans="1:1" x14ac:dyDescent="0.2">
      <c r="A13673" s="99"/>
    </row>
    <row r="13674" spans="1:1" x14ac:dyDescent="0.2">
      <c r="A13674" s="99"/>
    </row>
    <row r="13675" spans="1:1" x14ac:dyDescent="0.2">
      <c r="A13675" s="99"/>
    </row>
    <row r="13676" spans="1:1" x14ac:dyDescent="0.2">
      <c r="A13676" s="99"/>
    </row>
    <row r="13677" spans="1:1" x14ac:dyDescent="0.2">
      <c r="A13677" s="99"/>
    </row>
    <row r="13678" spans="1:1" x14ac:dyDescent="0.2">
      <c r="A13678" s="99"/>
    </row>
    <row r="13679" spans="1:1" x14ac:dyDescent="0.2">
      <c r="A13679" s="99"/>
    </row>
    <row r="13680" spans="1:1" x14ac:dyDescent="0.2">
      <c r="A13680" s="99"/>
    </row>
    <row r="13681" spans="1:1" x14ac:dyDescent="0.2">
      <c r="A13681" s="99"/>
    </row>
    <row r="13682" spans="1:1" x14ac:dyDescent="0.2">
      <c r="A13682" s="99"/>
    </row>
    <row r="13683" spans="1:1" x14ac:dyDescent="0.2">
      <c r="A13683" s="99"/>
    </row>
    <row r="13684" spans="1:1" x14ac:dyDescent="0.2">
      <c r="A13684" s="99"/>
    </row>
    <row r="13685" spans="1:1" x14ac:dyDescent="0.2">
      <c r="A13685" s="99"/>
    </row>
    <row r="13686" spans="1:1" x14ac:dyDescent="0.2">
      <c r="A13686" s="99"/>
    </row>
    <row r="13687" spans="1:1" x14ac:dyDescent="0.2">
      <c r="A13687" s="99"/>
    </row>
    <row r="13688" spans="1:1" x14ac:dyDescent="0.2">
      <c r="A13688" s="99"/>
    </row>
    <row r="13689" spans="1:1" x14ac:dyDescent="0.2">
      <c r="A13689" s="99"/>
    </row>
    <row r="13690" spans="1:1" x14ac:dyDescent="0.2">
      <c r="A13690" s="99"/>
    </row>
    <row r="13691" spans="1:1" x14ac:dyDescent="0.2">
      <c r="A13691" s="99"/>
    </row>
    <row r="13692" spans="1:1" x14ac:dyDescent="0.2">
      <c r="A13692" s="99"/>
    </row>
    <row r="13693" spans="1:1" x14ac:dyDescent="0.2">
      <c r="A13693" s="99"/>
    </row>
    <row r="13694" spans="1:1" x14ac:dyDescent="0.2">
      <c r="A13694" s="99"/>
    </row>
    <row r="13695" spans="1:1" x14ac:dyDescent="0.2">
      <c r="A13695" s="99"/>
    </row>
    <row r="13696" spans="1:1" x14ac:dyDescent="0.2">
      <c r="A13696" s="99"/>
    </row>
    <row r="13697" spans="1:1" x14ac:dyDescent="0.2">
      <c r="A13697" s="99"/>
    </row>
    <row r="13698" spans="1:1" x14ac:dyDescent="0.2">
      <c r="A13698" s="99"/>
    </row>
    <row r="13699" spans="1:1" x14ac:dyDescent="0.2">
      <c r="A13699" s="99"/>
    </row>
    <row r="13700" spans="1:1" x14ac:dyDescent="0.2">
      <c r="A13700" s="99"/>
    </row>
    <row r="13701" spans="1:1" x14ac:dyDescent="0.2">
      <c r="A13701" s="99"/>
    </row>
    <row r="13702" spans="1:1" x14ac:dyDescent="0.2">
      <c r="A13702" s="99"/>
    </row>
    <row r="13703" spans="1:1" x14ac:dyDescent="0.2">
      <c r="A13703" s="99"/>
    </row>
    <row r="13704" spans="1:1" x14ac:dyDescent="0.2">
      <c r="A13704" s="99"/>
    </row>
    <row r="13705" spans="1:1" x14ac:dyDescent="0.2">
      <c r="A13705" s="99"/>
    </row>
    <row r="13706" spans="1:1" x14ac:dyDescent="0.2">
      <c r="A13706" s="99"/>
    </row>
    <row r="13707" spans="1:1" x14ac:dyDescent="0.2">
      <c r="A13707" s="99"/>
    </row>
    <row r="13708" spans="1:1" x14ac:dyDescent="0.2">
      <c r="A13708" s="99"/>
    </row>
    <row r="13709" spans="1:1" x14ac:dyDescent="0.2">
      <c r="A13709" s="99"/>
    </row>
    <row r="13710" spans="1:1" x14ac:dyDescent="0.2">
      <c r="A13710" s="99"/>
    </row>
    <row r="13711" spans="1:1" x14ac:dyDescent="0.2">
      <c r="A13711" s="99"/>
    </row>
    <row r="13712" spans="1:1" x14ac:dyDescent="0.2">
      <c r="A13712" s="99"/>
    </row>
    <row r="13713" spans="1:1" x14ac:dyDescent="0.2">
      <c r="A13713" s="99"/>
    </row>
    <row r="13714" spans="1:1" x14ac:dyDescent="0.2">
      <c r="A13714" s="99"/>
    </row>
    <row r="13715" spans="1:1" x14ac:dyDescent="0.2">
      <c r="A13715" s="99"/>
    </row>
    <row r="13716" spans="1:1" x14ac:dyDescent="0.2">
      <c r="A13716" s="99"/>
    </row>
    <row r="13717" spans="1:1" x14ac:dyDescent="0.2">
      <c r="A13717" s="99"/>
    </row>
    <row r="13718" spans="1:1" x14ac:dyDescent="0.2">
      <c r="A13718" s="99"/>
    </row>
    <row r="13719" spans="1:1" x14ac:dyDescent="0.2">
      <c r="A13719" s="99"/>
    </row>
    <row r="13720" spans="1:1" x14ac:dyDescent="0.2">
      <c r="A13720" s="99"/>
    </row>
    <row r="13721" spans="1:1" x14ac:dyDescent="0.2">
      <c r="A13721" s="99"/>
    </row>
    <row r="13722" spans="1:1" x14ac:dyDescent="0.2">
      <c r="A13722" s="99"/>
    </row>
    <row r="13723" spans="1:1" x14ac:dyDescent="0.2">
      <c r="A13723" s="99"/>
    </row>
    <row r="13724" spans="1:1" x14ac:dyDescent="0.2">
      <c r="A13724" s="99"/>
    </row>
    <row r="13725" spans="1:1" x14ac:dyDescent="0.2">
      <c r="A13725" s="99"/>
    </row>
    <row r="13726" spans="1:1" x14ac:dyDescent="0.2">
      <c r="A13726" s="99"/>
    </row>
    <row r="13727" spans="1:1" x14ac:dyDescent="0.2">
      <c r="A13727" s="99"/>
    </row>
    <row r="13728" spans="1:1" x14ac:dyDescent="0.2">
      <c r="A13728" s="99"/>
    </row>
    <row r="13729" spans="1:1" x14ac:dyDescent="0.2">
      <c r="A13729" s="99"/>
    </row>
    <row r="13730" spans="1:1" x14ac:dyDescent="0.2">
      <c r="A13730" s="99"/>
    </row>
    <row r="13731" spans="1:1" x14ac:dyDescent="0.2">
      <c r="A13731" s="99"/>
    </row>
    <row r="13732" spans="1:1" x14ac:dyDescent="0.2">
      <c r="A13732" s="99"/>
    </row>
    <row r="13733" spans="1:1" x14ac:dyDescent="0.2">
      <c r="A13733" s="99"/>
    </row>
    <row r="13734" spans="1:1" x14ac:dyDescent="0.2">
      <c r="A13734" s="99"/>
    </row>
    <row r="13735" spans="1:1" x14ac:dyDescent="0.2">
      <c r="A13735" s="99"/>
    </row>
    <row r="13736" spans="1:1" x14ac:dyDescent="0.2">
      <c r="A13736" s="99"/>
    </row>
    <row r="13737" spans="1:1" x14ac:dyDescent="0.2">
      <c r="A13737" s="99"/>
    </row>
    <row r="13738" spans="1:1" x14ac:dyDescent="0.2">
      <c r="A13738" s="99"/>
    </row>
    <row r="13739" spans="1:1" x14ac:dyDescent="0.2">
      <c r="A13739" s="99"/>
    </row>
    <row r="13740" spans="1:1" x14ac:dyDescent="0.2">
      <c r="A13740" s="99"/>
    </row>
    <row r="13741" spans="1:1" x14ac:dyDescent="0.2">
      <c r="A13741" s="99"/>
    </row>
    <row r="13742" spans="1:1" x14ac:dyDescent="0.2">
      <c r="A13742" s="99"/>
    </row>
    <row r="13743" spans="1:1" x14ac:dyDescent="0.2">
      <c r="A13743" s="99"/>
    </row>
    <row r="13744" spans="1:1" x14ac:dyDescent="0.2">
      <c r="A13744" s="99"/>
    </row>
    <row r="13745" spans="1:1" x14ac:dyDescent="0.2">
      <c r="A13745" s="99"/>
    </row>
    <row r="13746" spans="1:1" x14ac:dyDescent="0.2">
      <c r="A13746" s="99"/>
    </row>
    <row r="13747" spans="1:1" x14ac:dyDescent="0.2">
      <c r="A13747" s="99"/>
    </row>
    <row r="13748" spans="1:1" x14ac:dyDescent="0.2">
      <c r="A13748" s="99"/>
    </row>
    <row r="13749" spans="1:1" x14ac:dyDescent="0.2">
      <c r="A13749" s="99"/>
    </row>
    <row r="13750" spans="1:1" x14ac:dyDescent="0.2">
      <c r="A13750" s="99"/>
    </row>
    <row r="13751" spans="1:1" x14ac:dyDescent="0.2">
      <c r="A13751" s="99"/>
    </row>
    <row r="13752" spans="1:1" x14ac:dyDescent="0.2">
      <c r="A13752" s="99"/>
    </row>
    <row r="13753" spans="1:1" x14ac:dyDescent="0.2">
      <c r="A13753" s="99"/>
    </row>
    <row r="13754" spans="1:1" x14ac:dyDescent="0.2">
      <c r="A13754" s="99"/>
    </row>
    <row r="13755" spans="1:1" x14ac:dyDescent="0.2">
      <c r="A13755" s="99"/>
    </row>
    <row r="13756" spans="1:1" x14ac:dyDescent="0.2">
      <c r="A13756" s="99"/>
    </row>
    <row r="13757" spans="1:1" x14ac:dyDescent="0.2">
      <c r="A13757" s="99"/>
    </row>
    <row r="13758" spans="1:1" x14ac:dyDescent="0.2">
      <c r="A13758" s="99"/>
    </row>
    <row r="13759" spans="1:1" x14ac:dyDescent="0.2">
      <c r="A13759" s="99"/>
    </row>
    <row r="13760" spans="1:1" x14ac:dyDescent="0.2">
      <c r="A13760" s="99"/>
    </row>
    <row r="13761" spans="1:1" x14ac:dyDescent="0.2">
      <c r="A13761" s="99"/>
    </row>
    <row r="13762" spans="1:1" x14ac:dyDescent="0.2">
      <c r="A13762" s="99"/>
    </row>
    <row r="13763" spans="1:1" x14ac:dyDescent="0.2">
      <c r="A13763" s="99"/>
    </row>
    <row r="13764" spans="1:1" x14ac:dyDescent="0.2">
      <c r="A13764" s="99"/>
    </row>
    <row r="13765" spans="1:1" x14ac:dyDescent="0.2">
      <c r="A13765" s="99"/>
    </row>
    <row r="13766" spans="1:1" x14ac:dyDescent="0.2">
      <c r="A13766" s="99"/>
    </row>
    <row r="13767" spans="1:1" x14ac:dyDescent="0.2">
      <c r="A13767" s="99"/>
    </row>
    <row r="13768" spans="1:1" x14ac:dyDescent="0.2">
      <c r="A13768" s="99"/>
    </row>
    <row r="13769" spans="1:1" x14ac:dyDescent="0.2">
      <c r="A13769" s="99"/>
    </row>
    <row r="13770" spans="1:1" x14ac:dyDescent="0.2">
      <c r="A13770" s="99"/>
    </row>
    <row r="13771" spans="1:1" x14ac:dyDescent="0.2">
      <c r="A13771" s="99"/>
    </row>
    <row r="13772" spans="1:1" x14ac:dyDescent="0.2">
      <c r="A13772" s="99"/>
    </row>
    <row r="13773" spans="1:1" x14ac:dyDescent="0.2">
      <c r="A13773" s="99"/>
    </row>
    <row r="13774" spans="1:1" x14ac:dyDescent="0.2">
      <c r="A13774" s="99"/>
    </row>
    <row r="13775" spans="1:1" x14ac:dyDescent="0.2">
      <c r="A13775" s="99"/>
    </row>
    <row r="13776" spans="1:1" x14ac:dyDescent="0.2">
      <c r="A13776" s="99"/>
    </row>
    <row r="13777" spans="1:1" x14ac:dyDescent="0.2">
      <c r="A13777" s="99"/>
    </row>
    <row r="13778" spans="1:1" x14ac:dyDescent="0.2">
      <c r="A13778" s="99"/>
    </row>
    <row r="13779" spans="1:1" x14ac:dyDescent="0.2">
      <c r="A13779" s="99"/>
    </row>
    <row r="13780" spans="1:1" x14ac:dyDescent="0.2">
      <c r="A13780" s="99"/>
    </row>
    <row r="13781" spans="1:1" x14ac:dyDescent="0.2">
      <c r="A13781" s="99"/>
    </row>
    <row r="13782" spans="1:1" x14ac:dyDescent="0.2">
      <c r="A13782" s="99"/>
    </row>
    <row r="13783" spans="1:1" x14ac:dyDescent="0.2">
      <c r="A13783" s="99"/>
    </row>
    <row r="13784" spans="1:1" x14ac:dyDescent="0.2">
      <c r="A13784" s="99"/>
    </row>
    <row r="13785" spans="1:1" x14ac:dyDescent="0.2">
      <c r="A13785" s="99"/>
    </row>
    <row r="13786" spans="1:1" x14ac:dyDescent="0.2">
      <c r="A13786" s="99"/>
    </row>
    <row r="13787" spans="1:1" x14ac:dyDescent="0.2">
      <c r="A13787" s="99"/>
    </row>
    <row r="13788" spans="1:1" x14ac:dyDescent="0.2">
      <c r="A13788" s="99"/>
    </row>
    <row r="13789" spans="1:1" x14ac:dyDescent="0.2">
      <c r="A13789" s="99"/>
    </row>
    <row r="13790" spans="1:1" x14ac:dyDescent="0.2">
      <c r="A13790" s="99"/>
    </row>
    <row r="13791" spans="1:1" x14ac:dyDescent="0.2">
      <c r="A13791" s="99"/>
    </row>
    <row r="13792" spans="1:1" x14ac:dyDescent="0.2">
      <c r="A13792" s="99"/>
    </row>
    <row r="13793" spans="1:1" x14ac:dyDescent="0.2">
      <c r="A13793" s="99"/>
    </row>
    <row r="13794" spans="1:1" x14ac:dyDescent="0.2">
      <c r="A13794" s="99"/>
    </row>
    <row r="13795" spans="1:1" x14ac:dyDescent="0.2">
      <c r="A13795" s="99"/>
    </row>
    <row r="13796" spans="1:1" x14ac:dyDescent="0.2">
      <c r="A13796" s="99"/>
    </row>
    <row r="13797" spans="1:1" x14ac:dyDescent="0.2">
      <c r="A13797" s="99"/>
    </row>
    <row r="13798" spans="1:1" x14ac:dyDescent="0.2">
      <c r="A13798" s="99"/>
    </row>
    <row r="13799" spans="1:1" x14ac:dyDescent="0.2">
      <c r="A13799" s="99"/>
    </row>
    <row r="13800" spans="1:1" x14ac:dyDescent="0.2">
      <c r="A13800" s="99"/>
    </row>
    <row r="13801" spans="1:1" x14ac:dyDescent="0.2">
      <c r="A13801" s="99"/>
    </row>
    <row r="13802" spans="1:1" x14ac:dyDescent="0.2">
      <c r="A13802" s="99"/>
    </row>
    <row r="13803" spans="1:1" x14ac:dyDescent="0.2">
      <c r="A13803" s="99"/>
    </row>
    <row r="13804" spans="1:1" x14ac:dyDescent="0.2">
      <c r="A13804" s="99"/>
    </row>
    <row r="13805" spans="1:1" x14ac:dyDescent="0.2">
      <c r="A13805" s="99"/>
    </row>
    <row r="13806" spans="1:1" x14ac:dyDescent="0.2">
      <c r="A13806" s="99"/>
    </row>
    <row r="13807" spans="1:1" x14ac:dyDescent="0.2">
      <c r="A13807" s="99"/>
    </row>
    <row r="13808" spans="1:1" x14ac:dyDescent="0.2">
      <c r="A13808" s="99"/>
    </row>
    <row r="13809" spans="1:1" x14ac:dyDescent="0.2">
      <c r="A13809" s="99"/>
    </row>
    <row r="13810" spans="1:1" x14ac:dyDescent="0.2">
      <c r="A13810" s="99"/>
    </row>
    <row r="13811" spans="1:1" x14ac:dyDescent="0.2">
      <c r="A13811" s="99"/>
    </row>
    <row r="13812" spans="1:1" x14ac:dyDescent="0.2">
      <c r="A13812" s="99"/>
    </row>
    <row r="13813" spans="1:1" x14ac:dyDescent="0.2">
      <c r="A13813" s="99"/>
    </row>
    <row r="13814" spans="1:1" x14ac:dyDescent="0.2">
      <c r="A13814" s="99"/>
    </row>
    <row r="13815" spans="1:1" x14ac:dyDescent="0.2">
      <c r="A13815" s="99"/>
    </row>
    <row r="13816" spans="1:1" x14ac:dyDescent="0.2">
      <c r="A13816" s="99"/>
    </row>
    <row r="13817" spans="1:1" x14ac:dyDescent="0.2">
      <c r="A13817" s="99"/>
    </row>
    <row r="13818" spans="1:1" x14ac:dyDescent="0.2">
      <c r="A13818" s="99"/>
    </row>
    <row r="13819" spans="1:1" x14ac:dyDescent="0.2">
      <c r="A13819" s="99"/>
    </row>
    <row r="13820" spans="1:1" x14ac:dyDescent="0.2">
      <c r="A13820" s="99"/>
    </row>
    <row r="13821" spans="1:1" x14ac:dyDescent="0.2">
      <c r="A13821" s="99"/>
    </row>
    <row r="13822" spans="1:1" x14ac:dyDescent="0.2">
      <c r="A13822" s="99"/>
    </row>
    <row r="13823" spans="1:1" x14ac:dyDescent="0.2">
      <c r="A13823" s="99"/>
    </row>
    <row r="13824" spans="1:1" x14ac:dyDescent="0.2">
      <c r="A13824" s="99"/>
    </row>
    <row r="13825" spans="1:1" x14ac:dyDescent="0.2">
      <c r="A13825" s="99"/>
    </row>
    <row r="13826" spans="1:1" x14ac:dyDescent="0.2">
      <c r="A13826" s="99"/>
    </row>
    <row r="13827" spans="1:1" x14ac:dyDescent="0.2">
      <c r="A13827" s="99"/>
    </row>
    <row r="13828" spans="1:1" x14ac:dyDescent="0.2">
      <c r="A13828" s="99"/>
    </row>
    <row r="13829" spans="1:1" x14ac:dyDescent="0.2">
      <c r="A13829" s="99"/>
    </row>
    <row r="13830" spans="1:1" x14ac:dyDescent="0.2">
      <c r="A13830" s="99"/>
    </row>
    <row r="13831" spans="1:1" x14ac:dyDescent="0.2">
      <c r="A13831" s="99"/>
    </row>
    <row r="13832" spans="1:1" x14ac:dyDescent="0.2">
      <c r="A13832" s="99"/>
    </row>
    <row r="13833" spans="1:1" x14ac:dyDescent="0.2">
      <c r="A13833" s="99"/>
    </row>
    <row r="13834" spans="1:1" x14ac:dyDescent="0.2">
      <c r="A13834" s="99"/>
    </row>
    <row r="13835" spans="1:1" x14ac:dyDescent="0.2">
      <c r="A13835" s="99"/>
    </row>
    <row r="13836" spans="1:1" x14ac:dyDescent="0.2">
      <c r="A13836" s="99"/>
    </row>
    <row r="13837" spans="1:1" x14ac:dyDescent="0.2">
      <c r="A13837" s="99"/>
    </row>
    <row r="13838" spans="1:1" x14ac:dyDescent="0.2">
      <c r="A13838" s="99"/>
    </row>
    <row r="13839" spans="1:1" x14ac:dyDescent="0.2">
      <c r="A13839" s="99"/>
    </row>
    <row r="13840" spans="1:1" x14ac:dyDescent="0.2">
      <c r="A13840" s="99"/>
    </row>
    <row r="13841" spans="1:1" x14ac:dyDescent="0.2">
      <c r="A13841" s="99"/>
    </row>
    <row r="13842" spans="1:1" x14ac:dyDescent="0.2">
      <c r="A13842" s="99"/>
    </row>
    <row r="13843" spans="1:1" x14ac:dyDescent="0.2">
      <c r="A13843" s="99"/>
    </row>
    <row r="13844" spans="1:1" x14ac:dyDescent="0.2">
      <c r="A13844" s="99"/>
    </row>
    <row r="13845" spans="1:1" x14ac:dyDescent="0.2">
      <c r="A13845" s="99"/>
    </row>
    <row r="13846" spans="1:1" x14ac:dyDescent="0.2">
      <c r="A13846" s="99"/>
    </row>
    <row r="13847" spans="1:1" x14ac:dyDescent="0.2">
      <c r="A13847" s="99"/>
    </row>
    <row r="13848" spans="1:1" x14ac:dyDescent="0.2">
      <c r="A13848" s="99"/>
    </row>
    <row r="13849" spans="1:1" x14ac:dyDescent="0.2">
      <c r="A13849" s="99"/>
    </row>
    <row r="13850" spans="1:1" x14ac:dyDescent="0.2">
      <c r="A13850" s="99"/>
    </row>
    <row r="13851" spans="1:1" x14ac:dyDescent="0.2">
      <c r="A13851" s="99"/>
    </row>
    <row r="13852" spans="1:1" x14ac:dyDescent="0.2">
      <c r="A13852" s="99"/>
    </row>
    <row r="13853" spans="1:1" x14ac:dyDescent="0.2">
      <c r="A13853" s="99"/>
    </row>
    <row r="13854" spans="1:1" x14ac:dyDescent="0.2">
      <c r="A13854" s="99"/>
    </row>
    <row r="13855" spans="1:1" x14ac:dyDescent="0.2">
      <c r="A13855" s="99"/>
    </row>
    <row r="13856" spans="1:1" x14ac:dyDescent="0.2">
      <c r="A13856" s="99"/>
    </row>
    <row r="13857" spans="1:1" x14ac:dyDescent="0.2">
      <c r="A13857" s="99"/>
    </row>
    <row r="13858" spans="1:1" x14ac:dyDescent="0.2">
      <c r="A13858" s="99"/>
    </row>
    <row r="13859" spans="1:1" x14ac:dyDescent="0.2">
      <c r="A13859" s="99"/>
    </row>
    <row r="13860" spans="1:1" x14ac:dyDescent="0.2">
      <c r="A13860" s="99"/>
    </row>
    <row r="13861" spans="1:1" x14ac:dyDescent="0.2">
      <c r="A13861" s="99"/>
    </row>
    <row r="13862" spans="1:1" x14ac:dyDescent="0.2">
      <c r="A13862" s="99"/>
    </row>
    <row r="13863" spans="1:1" x14ac:dyDescent="0.2">
      <c r="A13863" s="99"/>
    </row>
    <row r="13864" spans="1:1" x14ac:dyDescent="0.2">
      <c r="A13864" s="99"/>
    </row>
    <row r="13865" spans="1:1" x14ac:dyDescent="0.2">
      <c r="A13865" s="99"/>
    </row>
    <row r="13866" spans="1:1" x14ac:dyDescent="0.2">
      <c r="A13866" s="99"/>
    </row>
    <row r="13867" spans="1:1" x14ac:dyDescent="0.2">
      <c r="A13867" s="99"/>
    </row>
    <row r="13868" spans="1:1" x14ac:dyDescent="0.2">
      <c r="A13868" s="99"/>
    </row>
    <row r="13869" spans="1:1" x14ac:dyDescent="0.2">
      <c r="A13869" s="99"/>
    </row>
    <row r="13870" spans="1:1" x14ac:dyDescent="0.2">
      <c r="A13870" s="99"/>
    </row>
    <row r="13871" spans="1:1" x14ac:dyDescent="0.2">
      <c r="A13871" s="99"/>
    </row>
    <row r="13872" spans="1:1" x14ac:dyDescent="0.2">
      <c r="A13872" s="99"/>
    </row>
    <row r="13873" spans="1:1" x14ac:dyDescent="0.2">
      <c r="A13873" s="99"/>
    </row>
    <row r="13874" spans="1:1" x14ac:dyDescent="0.2">
      <c r="A13874" s="99"/>
    </row>
    <row r="13875" spans="1:1" x14ac:dyDescent="0.2">
      <c r="A13875" s="99"/>
    </row>
    <row r="13876" spans="1:1" x14ac:dyDescent="0.2">
      <c r="A13876" s="99"/>
    </row>
    <row r="13877" spans="1:1" x14ac:dyDescent="0.2">
      <c r="A13877" s="99"/>
    </row>
    <row r="13878" spans="1:1" x14ac:dyDescent="0.2">
      <c r="A13878" s="99"/>
    </row>
    <row r="13879" spans="1:1" x14ac:dyDescent="0.2">
      <c r="A13879" s="99"/>
    </row>
    <row r="13880" spans="1:1" x14ac:dyDescent="0.2">
      <c r="A13880" s="99"/>
    </row>
    <row r="13881" spans="1:1" x14ac:dyDescent="0.2">
      <c r="A13881" s="99"/>
    </row>
    <row r="13882" spans="1:1" x14ac:dyDescent="0.2">
      <c r="A13882" s="99"/>
    </row>
    <row r="13883" spans="1:1" x14ac:dyDescent="0.2">
      <c r="A13883" s="99"/>
    </row>
    <row r="13884" spans="1:1" x14ac:dyDescent="0.2">
      <c r="A13884" s="99"/>
    </row>
    <row r="13885" spans="1:1" x14ac:dyDescent="0.2">
      <c r="A13885" s="99"/>
    </row>
    <row r="13886" spans="1:1" x14ac:dyDescent="0.2">
      <c r="A13886" s="99"/>
    </row>
    <row r="13887" spans="1:1" x14ac:dyDescent="0.2">
      <c r="A13887" s="99"/>
    </row>
    <row r="13888" spans="1:1" x14ac:dyDescent="0.2">
      <c r="A13888" s="99"/>
    </row>
    <row r="13889" spans="1:1" x14ac:dyDescent="0.2">
      <c r="A13889" s="99"/>
    </row>
    <row r="13890" spans="1:1" x14ac:dyDescent="0.2">
      <c r="A13890" s="99"/>
    </row>
    <row r="13891" spans="1:1" x14ac:dyDescent="0.2">
      <c r="A13891" s="99"/>
    </row>
    <row r="13892" spans="1:1" x14ac:dyDescent="0.2">
      <c r="A13892" s="99"/>
    </row>
    <row r="13893" spans="1:1" x14ac:dyDescent="0.2">
      <c r="A13893" s="99"/>
    </row>
    <row r="13894" spans="1:1" x14ac:dyDescent="0.2">
      <c r="A13894" s="99"/>
    </row>
    <row r="13895" spans="1:1" x14ac:dyDescent="0.2">
      <c r="A13895" s="99"/>
    </row>
    <row r="13896" spans="1:1" x14ac:dyDescent="0.2">
      <c r="A13896" s="99"/>
    </row>
    <row r="13897" spans="1:1" x14ac:dyDescent="0.2">
      <c r="A13897" s="99"/>
    </row>
    <row r="13898" spans="1:1" x14ac:dyDescent="0.2">
      <c r="A13898" s="99"/>
    </row>
    <row r="13899" spans="1:1" x14ac:dyDescent="0.2">
      <c r="A13899" s="99"/>
    </row>
    <row r="13900" spans="1:1" x14ac:dyDescent="0.2">
      <c r="A13900" s="99"/>
    </row>
    <row r="13901" spans="1:1" x14ac:dyDescent="0.2">
      <c r="A13901" s="99"/>
    </row>
    <row r="13902" spans="1:1" x14ac:dyDescent="0.2">
      <c r="A13902" s="99"/>
    </row>
    <row r="13903" spans="1:1" x14ac:dyDescent="0.2">
      <c r="A13903" s="99"/>
    </row>
    <row r="13904" spans="1:1" x14ac:dyDescent="0.2">
      <c r="A13904" s="99"/>
    </row>
    <row r="13905" spans="1:1" x14ac:dyDescent="0.2">
      <c r="A13905" s="99"/>
    </row>
    <row r="13906" spans="1:1" x14ac:dyDescent="0.2">
      <c r="A13906" s="99"/>
    </row>
    <row r="13907" spans="1:1" x14ac:dyDescent="0.2">
      <c r="A13907" s="99"/>
    </row>
    <row r="13908" spans="1:1" x14ac:dyDescent="0.2">
      <c r="A13908" s="99"/>
    </row>
    <row r="13909" spans="1:1" x14ac:dyDescent="0.2">
      <c r="A13909" s="99"/>
    </row>
    <row r="13910" spans="1:1" x14ac:dyDescent="0.2">
      <c r="A13910" s="99"/>
    </row>
    <row r="13911" spans="1:1" x14ac:dyDescent="0.2">
      <c r="A13911" s="99"/>
    </row>
    <row r="13912" spans="1:1" x14ac:dyDescent="0.2">
      <c r="A13912" s="99"/>
    </row>
    <row r="13913" spans="1:1" x14ac:dyDescent="0.2">
      <c r="A13913" s="99"/>
    </row>
    <row r="13914" spans="1:1" x14ac:dyDescent="0.2">
      <c r="A13914" s="99"/>
    </row>
    <row r="13915" spans="1:1" x14ac:dyDescent="0.2">
      <c r="A13915" s="99"/>
    </row>
    <row r="13916" spans="1:1" x14ac:dyDescent="0.2">
      <c r="A13916" s="99"/>
    </row>
    <row r="13917" spans="1:1" x14ac:dyDescent="0.2">
      <c r="A13917" s="99"/>
    </row>
    <row r="13918" spans="1:1" x14ac:dyDescent="0.2">
      <c r="A13918" s="99"/>
    </row>
    <row r="13919" spans="1:1" x14ac:dyDescent="0.2">
      <c r="A13919" s="99"/>
    </row>
    <row r="13920" spans="1:1" x14ac:dyDescent="0.2">
      <c r="A13920" s="99"/>
    </row>
    <row r="13921" spans="1:1" x14ac:dyDescent="0.2">
      <c r="A13921" s="99"/>
    </row>
    <row r="13922" spans="1:1" x14ac:dyDescent="0.2">
      <c r="A13922" s="99"/>
    </row>
    <row r="13923" spans="1:1" x14ac:dyDescent="0.2">
      <c r="A13923" s="99"/>
    </row>
    <row r="13924" spans="1:1" x14ac:dyDescent="0.2">
      <c r="A13924" s="99"/>
    </row>
    <row r="13925" spans="1:1" x14ac:dyDescent="0.2">
      <c r="A13925" s="99"/>
    </row>
    <row r="13926" spans="1:1" x14ac:dyDescent="0.2">
      <c r="A13926" s="99"/>
    </row>
    <row r="13927" spans="1:1" x14ac:dyDescent="0.2">
      <c r="A13927" s="99"/>
    </row>
    <row r="13928" spans="1:1" x14ac:dyDescent="0.2">
      <c r="A13928" s="99"/>
    </row>
    <row r="13929" spans="1:1" x14ac:dyDescent="0.2">
      <c r="A13929" s="99"/>
    </row>
    <row r="13930" spans="1:1" x14ac:dyDescent="0.2">
      <c r="A13930" s="99"/>
    </row>
    <row r="13931" spans="1:1" x14ac:dyDescent="0.2">
      <c r="A13931" s="99"/>
    </row>
    <row r="13932" spans="1:1" x14ac:dyDescent="0.2">
      <c r="A13932" s="99"/>
    </row>
    <row r="13933" spans="1:1" x14ac:dyDescent="0.2">
      <c r="A13933" s="99"/>
    </row>
    <row r="13934" spans="1:1" x14ac:dyDescent="0.2">
      <c r="A13934" s="99"/>
    </row>
    <row r="13935" spans="1:1" x14ac:dyDescent="0.2">
      <c r="A13935" s="99"/>
    </row>
    <row r="13936" spans="1:1" x14ac:dyDescent="0.2">
      <c r="A13936" s="99"/>
    </row>
    <row r="13937" spans="1:1" x14ac:dyDescent="0.2">
      <c r="A13937" s="99"/>
    </row>
    <row r="13938" spans="1:1" x14ac:dyDescent="0.2">
      <c r="A13938" s="99"/>
    </row>
    <row r="13939" spans="1:1" x14ac:dyDescent="0.2">
      <c r="A13939" s="99"/>
    </row>
    <row r="13940" spans="1:1" x14ac:dyDescent="0.2">
      <c r="A13940" s="99"/>
    </row>
    <row r="13941" spans="1:1" x14ac:dyDescent="0.2">
      <c r="A13941" s="99"/>
    </row>
    <row r="13942" spans="1:1" x14ac:dyDescent="0.2">
      <c r="A13942" s="99"/>
    </row>
    <row r="13943" spans="1:1" x14ac:dyDescent="0.2">
      <c r="A13943" s="99"/>
    </row>
    <row r="13944" spans="1:1" x14ac:dyDescent="0.2">
      <c r="A13944" s="99"/>
    </row>
    <row r="13945" spans="1:1" x14ac:dyDescent="0.2">
      <c r="A13945" s="99"/>
    </row>
    <row r="13946" spans="1:1" x14ac:dyDescent="0.2">
      <c r="A13946" s="99"/>
    </row>
    <row r="13947" spans="1:1" x14ac:dyDescent="0.2">
      <c r="A13947" s="99"/>
    </row>
    <row r="13948" spans="1:1" x14ac:dyDescent="0.2">
      <c r="A13948" s="99"/>
    </row>
    <row r="13949" spans="1:1" x14ac:dyDescent="0.2">
      <c r="A13949" s="99"/>
    </row>
    <row r="13950" spans="1:1" x14ac:dyDescent="0.2">
      <c r="A13950" s="99"/>
    </row>
    <row r="13951" spans="1:1" x14ac:dyDescent="0.2">
      <c r="A13951" s="99"/>
    </row>
    <row r="13952" spans="1:1" x14ac:dyDescent="0.2">
      <c r="A13952" s="99"/>
    </row>
    <row r="13953" spans="1:1" x14ac:dyDescent="0.2">
      <c r="A13953" s="99"/>
    </row>
    <row r="13954" spans="1:1" x14ac:dyDescent="0.2">
      <c r="A13954" s="99"/>
    </row>
    <row r="13955" spans="1:1" x14ac:dyDescent="0.2">
      <c r="A13955" s="99"/>
    </row>
    <row r="13956" spans="1:1" x14ac:dyDescent="0.2">
      <c r="A13956" s="99"/>
    </row>
    <row r="13957" spans="1:1" x14ac:dyDescent="0.2">
      <c r="A13957" s="99"/>
    </row>
    <row r="13958" spans="1:1" x14ac:dyDescent="0.2">
      <c r="A13958" s="99"/>
    </row>
    <row r="13959" spans="1:1" x14ac:dyDescent="0.2">
      <c r="A13959" s="99"/>
    </row>
    <row r="13960" spans="1:1" x14ac:dyDescent="0.2">
      <c r="A13960" s="99"/>
    </row>
    <row r="13961" spans="1:1" x14ac:dyDescent="0.2">
      <c r="A13961" s="99"/>
    </row>
    <row r="13962" spans="1:1" x14ac:dyDescent="0.2">
      <c r="A13962" s="99"/>
    </row>
    <row r="13963" spans="1:1" x14ac:dyDescent="0.2">
      <c r="A13963" s="99"/>
    </row>
    <row r="13964" spans="1:1" x14ac:dyDescent="0.2">
      <c r="A13964" s="99"/>
    </row>
    <row r="13965" spans="1:1" x14ac:dyDescent="0.2">
      <c r="A13965" s="99"/>
    </row>
    <row r="13966" spans="1:1" x14ac:dyDescent="0.2">
      <c r="A13966" s="99"/>
    </row>
    <row r="13967" spans="1:1" x14ac:dyDescent="0.2">
      <c r="A13967" s="99"/>
    </row>
    <row r="13968" spans="1:1" x14ac:dyDescent="0.2">
      <c r="A13968" s="99"/>
    </row>
    <row r="13969" spans="1:1" x14ac:dyDescent="0.2">
      <c r="A13969" s="99"/>
    </row>
    <row r="13970" spans="1:1" x14ac:dyDescent="0.2">
      <c r="A13970" s="99"/>
    </row>
    <row r="13971" spans="1:1" x14ac:dyDescent="0.2">
      <c r="A13971" s="99"/>
    </row>
    <row r="13972" spans="1:1" x14ac:dyDescent="0.2">
      <c r="A13972" s="99"/>
    </row>
    <row r="13973" spans="1:1" x14ac:dyDescent="0.2">
      <c r="A13973" s="99"/>
    </row>
    <row r="13974" spans="1:1" x14ac:dyDescent="0.2">
      <c r="A13974" s="99"/>
    </row>
    <row r="13975" spans="1:1" x14ac:dyDescent="0.2">
      <c r="A13975" s="99"/>
    </row>
    <row r="13976" spans="1:1" x14ac:dyDescent="0.2">
      <c r="A13976" s="99"/>
    </row>
    <row r="13977" spans="1:1" x14ac:dyDescent="0.2">
      <c r="A13977" s="99"/>
    </row>
    <row r="13978" spans="1:1" x14ac:dyDescent="0.2">
      <c r="A13978" s="99"/>
    </row>
    <row r="13979" spans="1:1" x14ac:dyDescent="0.2">
      <c r="A13979" s="99"/>
    </row>
    <row r="13980" spans="1:1" x14ac:dyDescent="0.2">
      <c r="A13980" s="99"/>
    </row>
    <row r="13981" spans="1:1" x14ac:dyDescent="0.2">
      <c r="A13981" s="99"/>
    </row>
    <row r="13982" spans="1:1" x14ac:dyDescent="0.2">
      <c r="A13982" s="99"/>
    </row>
    <row r="13983" spans="1:1" x14ac:dyDescent="0.2">
      <c r="A13983" s="99"/>
    </row>
    <row r="13984" spans="1:1" x14ac:dyDescent="0.2">
      <c r="A13984" s="99"/>
    </row>
    <row r="13985" spans="1:1" x14ac:dyDescent="0.2">
      <c r="A13985" s="99"/>
    </row>
    <row r="13986" spans="1:1" x14ac:dyDescent="0.2">
      <c r="A13986" s="99"/>
    </row>
    <row r="13987" spans="1:1" x14ac:dyDescent="0.2">
      <c r="A13987" s="99"/>
    </row>
    <row r="13988" spans="1:1" x14ac:dyDescent="0.2">
      <c r="A13988" s="99"/>
    </row>
    <row r="13989" spans="1:1" x14ac:dyDescent="0.2">
      <c r="A13989" s="99"/>
    </row>
    <row r="13990" spans="1:1" x14ac:dyDescent="0.2">
      <c r="A13990" s="99"/>
    </row>
    <row r="13991" spans="1:1" x14ac:dyDescent="0.2">
      <c r="A13991" s="99"/>
    </row>
    <row r="13992" spans="1:1" x14ac:dyDescent="0.2">
      <c r="A13992" s="99"/>
    </row>
    <row r="13993" spans="1:1" x14ac:dyDescent="0.2">
      <c r="A13993" s="99"/>
    </row>
    <row r="13994" spans="1:1" x14ac:dyDescent="0.2">
      <c r="A13994" s="99"/>
    </row>
    <row r="13995" spans="1:1" x14ac:dyDescent="0.2">
      <c r="A13995" s="99"/>
    </row>
    <row r="13996" spans="1:1" x14ac:dyDescent="0.2">
      <c r="A13996" s="99"/>
    </row>
    <row r="13997" spans="1:1" x14ac:dyDescent="0.2">
      <c r="A13997" s="99"/>
    </row>
    <row r="13998" spans="1:1" x14ac:dyDescent="0.2">
      <c r="A13998" s="99"/>
    </row>
    <row r="13999" spans="1:1" x14ac:dyDescent="0.2">
      <c r="A13999" s="99"/>
    </row>
    <row r="14000" spans="1:1" x14ac:dyDescent="0.2">
      <c r="A14000" s="99"/>
    </row>
    <row r="14001" spans="1:1" x14ac:dyDescent="0.2">
      <c r="A14001" s="99"/>
    </row>
    <row r="14002" spans="1:1" x14ac:dyDescent="0.2">
      <c r="A14002" s="99"/>
    </row>
    <row r="14003" spans="1:1" x14ac:dyDescent="0.2">
      <c r="A14003" s="99"/>
    </row>
    <row r="14004" spans="1:1" x14ac:dyDescent="0.2">
      <c r="A14004" s="99"/>
    </row>
    <row r="14005" spans="1:1" x14ac:dyDescent="0.2">
      <c r="A14005" s="99"/>
    </row>
    <row r="14006" spans="1:1" x14ac:dyDescent="0.2">
      <c r="A14006" s="99"/>
    </row>
    <row r="14007" spans="1:1" x14ac:dyDescent="0.2">
      <c r="A14007" s="99"/>
    </row>
    <row r="14008" spans="1:1" x14ac:dyDescent="0.2">
      <c r="A14008" s="99"/>
    </row>
    <row r="14009" spans="1:1" x14ac:dyDescent="0.2">
      <c r="A14009" s="99"/>
    </row>
    <row r="14010" spans="1:1" x14ac:dyDescent="0.2">
      <c r="A14010" s="99"/>
    </row>
    <row r="14011" spans="1:1" x14ac:dyDescent="0.2">
      <c r="A14011" s="99"/>
    </row>
    <row r="14012" spans="1:1" x14ac:dyDescent="0.2">
      <c r="A14012" s="99"/>
    </row>
    <row r="14013" spans="1:1" x14ac:dyDescent="0.2">
      <c r="A14013" s="99"/>
    </row>
    <row r="14014" spans="1:1" x14ac:dyDescent="0.2">
      <c r="A14014" s="99"/>
    </row>
    <row r="14015" spans="1:1" x14ac:dyDescent="0.2">
      <c r="A14015" s="99"/>
    </row>
    <row r="14016" spans="1:1" x14ac:dyDescent="0.2">
      <c r="A14016" s="99"/>
    </row>
    <row r="14017" spans="1:1" x14ac:dyDescent="0.2">
      <c r="A14017" s="99"/>
    </row>
    <row r="14018" spans="1:1" x14ac:dyDescent="0.2">
      <c r="A14018" s="99"/>
    </row>
    <row r="14019" spans="1:1" x14ac:dyDescent="0.2">
      <c r="A14019" s="99"/>
    </row>
    <row r="14020" spans="1:1" x14ac:dyDescent="0.2">
      <c r="A14020" s="99"/>
    </row>
    <row r="14021" spans="1:1" x14ac:dyDescent="0.2">
      <c r="A14021" s="99"/>
    </row>
    <row r="14022" spans="1:1" x14ac:dyDescent="0.2">
      <c r="A14022" s="99"/>
    </row>
    <row r="14023" spans="1:1" x14ac:dyDescent="0.2">
      <c r="A14023" s="99"/>
    </row>
    <row r="14024" spans="1:1" x14ac:dyDescent="0.2">
      <c r="A14024" s="99"/>
    </row>
    <row r="14025" spans="1:1" x14ac:dyDescent="0.2">
      <c r="A14025" s="99"/>
    </row>
    <row r="14026" spans="1:1" x14ac:dyDescent="0.2">
      <c r="A14026" s="99"/>
    </row>
    <row r="14027" spans="1:1" x14ac:dyDescent="0.2">
      <c r="A14027" s="99"/>
    </row>
    <row r="14028" spans="1:1" x14ac:dyDescent="0.2">
      <c r="A14028" s="99"/>
    </row>
    <row r="14029" spans="1:1" x14ac:dyDescent="0.2">
      <c r="A14029" s="99"/>
    </row>
    <row r="14030" spans="1:1" x14ac:dyDescent="0.2">
      <c r="A14030" s="99"/>
    </row>
    <row r="14031" spans="1:1" x14ac:dyDescent="0.2">
      <c r="A14031" s="99"/>
    </row>
    <row r="14032" spans="1:1" x14ac:dyDescent="0.2">
      <c r="A14032" s="99"/>
    </row>
    <row r="14033" spans="1:1" x14ac:dyDescent="0.2">
      <c r="A14033" s="99"/>
    </row>
    <row r="14034" spans="1:1" x14ac:dyDescent="0.2">
      <c r="A14034" s="99"/>
    </row>
    <row r="14035" spans="1:1" x14ac:dyDescent="0.2">
      <c r="A14035" s="99"/>
    </row>
    <row r="14036" spans="1:1" x14ac:dyDescent="0.2">
      <c r="A14036" s="99"/>
    </row>
    <row r="14037" spans="1:1" x14ac:dyDescent="0.2">
      <c r="A14037" s="99"/>
    </row>
    <row r="14038" spans="1:1" x14ac:dyDescent="0.2">
      <c r="A14038" s="99"/>
    </row>
    <row r="14039" spans="1:1" x14ac:dyDescent="0.2">
      <c r="A14039" s="99"/>
    </row>
    <row r="14040" spans="1:1" x14ac:dyDescent="0.2">
      <c r="A14040" s="99"/>
    </row>
    <row r="14041" spans="1:1" x14ac:dyDescent="0.2">
      <c r="A14041" s="99"/>
    </row>
    <row r="14042" spans="1:1" x14ac:dyDescent="0.2">
      <c r="A14042" s="99"/>
    </row>
    <row r="14043" spans="1:1" x14ac:dyDescent="0.2">
      <c r="A14043" s="99"/>
    </row>
    <row r="14044" spans="1:1" x14ac:dyDescent="0.2">
      <c r="A14044" s="99"/>
    </row>
    <row r="14045" spans="1:1" x14ac:dyDescent="0.2">
      <c r="A14045" s="99"/>
    </row>
    <row r="14046" spans="1:1" x14ac:dyDescent="0.2">
      <c r="A14046" s="99"/>
    </row>
    <row r="14047" spans="1:1" x14ac:dyDescent="0.2">
      <c r="A14047" s="99"/>
    </row>
    <row r="14048" spans="1:1" x14ac:dyDescent="0.2">
      <c r="A14048" s="99"/>
    </row>
    <row r="14049" spans="1:1" x14ac:dyDescent="0.2">
      <c r="A14049" s="99"/>
    </row>
    <row r="14050" spans="1:1" x14ac:dyDescent="0.2">
      <c r="A14050" s="99"/>
    </row>
    <row r="14051" spans="1:1" x14ac:dyDescent="0.2">
      <c r="A14051" s="99"/>
    </row>
    <row r="14052" spans="1:1" x14ac:dyDescent="0.2">
      <c r="A14052" s="99"/>
    </row>
    <row r="14053" spans="1:1" x14ac:dyDescent="0.2">
      <c r="A14053" s="99"/>
    </row>
    <row r="14054" spans="1:1" x14ac:dyDescent="0.2">
      <c r="A14054" s="99"/>
    </row>
    <row r="14055" spans="1:1" x14ac:dyDescent="0.2">
      <c r="A14055" s="99"/>
    </row>
    <row r="14056" spans="1:1" x14ac:dyDescent="0.2">
      <c r="A14056" s="99"/>
    </row>
    <row r="14057" spans="1:1" x14ac:dyDescent="0.2">
      <c r="A14057" s="99"/>
    </row>
    <row r="14058" spans="1:1" x14ac:dyDescent="0.2">
      <c r="A14058" s="99"/>
    </row>
    <row r="14059" spans="1:1" x14ac:dyDescent="0.2">
      <c r="A14059" s="99"/>
    </row>
    <row r="14060" spans="1:1" x14ac:dyDescent="0.2">
      <c r="A14060" s="99"/>
    </row>
    <row r="14061" spans="1:1" x14ac:dyDescent="0.2">
      <c r="A14061" s="99"/>
    </row>
    <row r="14062" spans="1:1" x14ac:dyDescent="0.2">
      <c r="A14062" s="99"/>
    </row>
    <row r="14063" spans="1:1" x14ac:dyDescent="0.2">
      <c r="A14063" s="99"/>
    </row>
    <row r="14064" spans="1:1" x14ac:dyDescent="0.2">
      <c r="A14064" s="99"/>
    </row>
    <row r="14065" spans="1:1" x14ac:dyDescent="0.2">
      <c r="A14065" s="99"/>
    </row>
    <row r="14066" spans="1:1" x14ac:dyDescent="0.2">
      <c r="A14066" s="99"/>
    </row>
    <row r="14067" spans="1:1" x14ac:dyDescent="0.2">
      <c r="A14067" s="99"/>
    </row>
    <row r="14068" spans="1:1" x14ac:dyDescent="0.2">
      <c r="A14068" s="99"/>
    </row>
    <row r="14069" spans="1:1" x14ac:dyDescent="0.2">
      <c r="A14069" s="99"/>
    </row>
    <row r="14070" spans="1:1" x14ac:dyDescent="0.2">
      <c r="A14070" s="99"/>
    </row>
    <row r="14071" spans="1:1" x14ac:dyDescent="0.2">
      <c r="A14071" s="99"/>
    </row>
    <row r="14072" spans="1:1" x14ac:dyDescent="0.2">
      <c r="A14072" s="99"/>
    </row>
    <row r="14073" spans="1:1" x14ac:dyDescent="0.2">
      <c r="A14073" s="99"/>
    </row>
    <row r="14074" spans="1:1" x14ac:dyDescent="0.2">
      <c r="A14074" s="99"/>
    </row>
    <row r="14075" spans="1:1" x14ac:dyDescent="0.2">
      <c r="A14075" s="99"/>
    </row>
    <row r="14076" spans="1:1" x14ac:dyDescent="0.2">
      <c r="A14076" s="99"/>
    </row>
    <row r="14077" spans="1:1" x14ac:dyDescent="0.2">
      <c r="A14077" s="99"/>
    </row>
    <row r="14078" spans="1:1" x14ac:dyDescent="0.2">
      <c r="A14078" s="99"/>
    </row>
    <row r="14079" spans="1:1" x14ac:dyDescent="0.2">
      <c r="A14079" s="99"/>
    </row>
    <row r="14080" spans="1:1" x14ac:dyDescent="0.2">
      <c r="A14080" s="99"/>
    </row>
    <row r="14081" spans="1:1" x14ac:dyDescent="0.2">
      <c r="A14081" s="99"/>
    </row>
    <row r="14082" spans="1:1" x14ac:dyDescent="0.2">
      <c r="A14082" s="99"/>
    </row>
    <row r="14083" spans="1:1" x14ac:dyDescent="0.2">
      <c r="A14083" s="99"/>
    </row>
    <row r="14084" spans="1:1" x14ac:dyDescent="0.2">
      <c r="A14084" s="99"/>
    </row>
    <row r="14085" spans="1:1" x14ac:dyDescent="0.2">
      <c r="A14085" s="99"/>
    </row>
    <row r="14086" spans="1:1" x14ac:dyDescent="0.2">
      <c r="A14086" s="99"/>
    </row>
    <row r="14087" spans="1:1" x14ac:dyDescent="0.2">
      <c r="A14087" s="99"/>
    </row>
    <row r="14088" spans="1:1" x14ac:dyDescent="0.2">
      <c r="A14088" s="99"/>
    </row>
    <row r="14089" spans="1:1" x14ac:dyDescent="0.2">
      <c r="A14089" s="99"/>
    </row>
    <row r="14090" spans="1:1" x14ac:dyDescent="0.2">
      <c r="A14090" s="99"/>
    </row>
    <row r="14091" spans="1:1" x14ac:dyDescent="0.2">
      <c r="A14091" s="99"/>
    </row>
    <row r="14092" spans="1:1" x14ac:dyDescent="0.2">
      <c r="A14092" s="99"/>
    </row>
    <row r="14093" spans="1:1" x14ac:dyDescent="0.2">
      <c r="A14093" s="99"/>
    </row>
    <row r="14094" spans="1:1" x14ac:dyDescent="0.2">
      <c r="A14094" s="99"/>
    </row>
    <row r="14095" spans="1:1" x14ac:dyDescent="0.2">
      <c r="A14095" s="99"/>
    </row>
    <row r="14096" spans="1:1" x14ac:dyDescent="0.2">
      <c r="A14096" s="99"/>
    </row>
    <row r="14097" spans="1:1" x14ac:dyDescent="0.2">
      <c r="A14097" s="99"/>
    </row>
    <row r="14098" spans="1:1" x14ac:dyDescent="0.2">
      <c r="A14098" s="99"/>
    </row>
    <row r="14099" spans="1:1" x14ac:dyDescent="0.2">
      <c r="A14099" s="99"/>
    </row>
    <row r="14100" spans="1:1" x14ac:dyDescent="0.2">
      <c r="A14100" s="99"/>
    </row>
    <row r="14101" spans="1:1" x14ac:dyDescent="0.2">
      <c r="A14101" s="99"/>
    </row>
    <row r="14102" spans="1:1" x14ac:dyDescent="0.2">
      <c r="A14102" s="99"/>
    </row>
    <row r="14103" spans="1:1" x14ac:dyDescent="0.2">
      <c r="A14103" s="99"/>
    </row>
    <row r="14104" spans="1:1" x14ac:dyDescent="0.2">
      <c r="A14104" s="99"/>
    </row>
    <row r="14105" spans="1:1" x14ac:dyDescent="0.2">
      <c r="A14105" s="99"/>
    </row>
    <row r="14106" spans="1:1" x14ac:dyDescent="0.2">
      <c r="A14106" s="99"/>
    </row>
    <row r="14107" spans="1:1" x14ac:dyDescent="0.2">
      <c r="A14107" s="99"/>
    </row>
    <row r="14108" spans="1:1" x14ac:dyDescent="0.2">
      <c r="A14108" s="99"/>
    </row>
    <row r="14109" spans="1:1" x14ac:dyDescent="0.2">
      <c r="A14109" s="99"/>
    </row>
    <row r="14110" spans="1:1" x14ac:dyDescent="0.2">
      <c r="A14110" s="99"/>
    </row>
    <row r="14111" spans="1:1" x14ac:dyDescent="0.2">
      <c r="A14111" s="99"/>
    </row>
    <row r="14112" spans="1:1" x14ac:dyDescent="0.2">
      <c r="A14112" s="99"/>
    </row>
    <row r="14113" spans="1:1" x14ac:dyDescent="0.2">
      <c r="A14113" s="99"/>
    </row>
    <row r="14114" spans="1:1" x14ac:dyDescent="0.2">
      <c r="A14114" s="99"/>
    </row>
    <row r="14115" spans="1:1" x14ac:dyDescent="0.2">
      <c r="A14115" s="99"/>
    </row>
    <row r="14116" spans="1:1" x14ac:dyDescent="0.2">
      <c r="A14116" s="99"/>
    </row>
    <row r="14117" spans="1:1" x14ac:dyDescent="0.2">
      <c r="A14117" s="99"/>
    </row>
    <row r="14118" spans="1:1" x14ac:dyDescent="0.2">
      <c r="A14118" s="99"/>
    </row>
    <row r="14119" spans="1:1" x14ac:dyDescent="0.2">
      <c r="A14119" s="99"/>
    </row>
    <row r="14120" spans="1:1" x14ac:dyDescent="0.2">
      <c r="A14120" s="99"/>
    </row>
    <row r="14121" spans="1:1" x14ac:dyDescent="0.2">
      <c r="A14121" s="99"/>
    </row>
    <row r="14122" spans="1:1" x14ac:dyDescent="0.2">
      <c r="A14122" s="99"/>
    </row>
    <row r="14123" spans="1:1" x14ac:dyDescent="0.2">
      <c r="A14123" s="99"/>
    </row>
    <row r="14124" spans="1:1" x14ac:dyDescent="0.2">
      <c r="A14124" s="99"/>
    </row>
    <row r="14125" spans="1:1" x14ac:dyDescent="0.2">
      <c r="A14125" s="99"/>
    </row>
    <row r="14126" spans="1:1" x14ac:dyDescent="0.2">
      <c r="A14126" s="99"/>
    </row>
    <row r="14127" spans="1:1" x14ac:dyDescent="0.2">
      <c r="A14127" s="99"/>
    </row>
    <row r="14128" spans="1:1" x14ac:dyDescent="0.2">
      <c r="A14128" s="99"/>
    </row>
    <row r="14129" spans="1:1" x14ac:dyDescent="0.2">
      <c r="A14129" s="99"/>
    </row>
    <row r="14130" spans="1:1" x14ac:dyDescent="0.2">
      <c r="A14130" s="99"/>
    </row>
    <row r="14131" spans="1:1" x14ac:dyDescent="0.2">
      <c r="A14131" s="99"/>
    </row>
    <row r="14132" spans="1:1" x14ac:dyDescent="0.2">
      <c r="A14132" s="99"/>
    </row>
    <row r="14133" spans="1:1" x14ac:dyDescent="0.2">
      <c r="A14133" s="99"/>
    </row>
    <row r="14134" spans="1:1" x14ac:dyDescent="0.2">
      <c r="A14134" s="99"/>
    </row>
    <row r="14135" spans="1:1" x14ac:dyDescent="0.2">
      <c r="A14135" s="99"/>
    </row>
    <row r="14136" spans="1:1" x14ac:dyDescent="0.2">
      <c r="A14136" s="99"/>
    </row>
    <row r="14137" spans="1:1" x14ac:dyDescent="0.2">
      <c r="A14137" s="99"/>
    </row>
    <row r="14138" spans="1:1" x14ac:dyDescent="0.2">
      <c r="A14138" s="99"/>
    </row>
    <row r="14139" spans="1:1" x14ac:dyDescent="0.2">
      <c r="A14139" s="99"/>
    </row>
    <row r="14140" spans="1:1" x14ac:dyDescent="0.2">
      <c r="A14140" s="99"/>
    </row>
    <row r="14141" spans="1:1" x14ac:dyDescent="0.2">
      <c r="A14141" s="99"/>
    </row>
    <row r="14142" spans="1:1" x14ac:dyDescent="0.2">
      <c r="A14142" s="99"/>
    </row>
    <row r="14143" spans="1:1" x14ac:dyDescent="0.2">
      <c r="A14143" s="99"/>
    </row>
    <row r="14144" spans="1:1" x14ac:dyDescent="0.2">
      <c r="A14144" s="99"/>
    </row>
    <row r="14145" spans="1:1" x14ac:dyDescent="0.2">
      <c r="A14145" s="99"/>
    </row>
    <row r="14146" spans="1:1" x14ac:dyDescent="0.2">
      <c r="A14146" s="99"/>
    </row>
    <row r="14147" spans="1:1" x14ac:dyDescent="0.2">
      <c r="A14147" s="99"/>
    </row>
    <row r="14148" spans="1:1" x14ac:dyDescent="0.2">
      <c r="A14148" s="99"/>
    </row>
    <row r="14149" spans="1:1" x14ac:dyDescent="0.2">
      <c r="A14149" s="99"/>
    </row>
    <row r="14150" spans="1:1" x14ac:dyDescent="0.2">
      <c r="A14150" s="99"/>
    </row>
    <row r="14151" spans="1:1" x14ac:dyDescent="0.2">
      <c r="A14151" s="99"/>
    </row>
    <row r="14152" spans="1:1" x14ac:dyDescent="0.2">
      <c r="A14152" s="99"/>
    </row>
    <row r="14153" spans="1:1" x14ac:dyDescent="0.2">
      <c r="A14153" s="99"/>
    </row>
    <row r="14154" spans="1:1" x14ac:dyDescent="0.2">
      <c r="A14154" s="99"/>
    </row>
    <row r="14155" spans="1:1" x14ac:dyDescent="0.2">
      <c r="A14155" s="99"/>
    </row>
    <row r="14156" spans="1:1" x14ac:dyDescent="0.2">
      <c r="A14156" s="99"/>
    </row>
    <row r="14157" spans="1:1" x14ac:dyDescent="0.2">
      <c r="A14157" s="99"/>
    </row>
    <row r="14158" spans="1:1" x14ac:dyDescent="0.2">
      <c r="A14158" s="99"/>
    </row>
    <row r="14159" spans="1:1" x14ac:dyDescent="0.2">
      <c r="A14159" s="99"/>
    </row>
    <row r="14160" spans="1:1" x14ac:dyDescent="0.2">
      <c r="A14160" s="99"/>
    </row>
    <row r="14161" spans="1:1" x14ac:dyDescent="0.2">
      <c r="A14161" s="99"/>
    </row>
    <row r="14162" spans="1:1" x14ac:dyDescent="0.2">
      <c r="A14162" s="99"/>
    </row>
    <row r="14163" spans="1:1" x14ac:dyDescent="0.2">
      <c r="A14163" s="99"/>
    </row>
    <row r="14164" spans="1:1" x14ac:dyDescent="0.2">
      <c r="A14164" s="99"/>
    </row>
    <row r="14165" spans="1:1" x14ac:dyDescent="0.2">
      <c r="A14165" s="99"/>
    </row>
    <row r="14166" spans="1:1" x14ac:dyDescent="0.2">
      <c r="A14166" s="99"/>
    </row>
    <row r="14167" spans="1:1" x14ac:dyDescent="0.2">
      <c r="A14167" s="99"/>
    </row>
    <row r="14168" spans="1:1" x14ac:dyDescent="0.2">
      <c r="A14168" s="99"/>
    </row>
    <row r="14169" spans="1:1" x14ac:dyDescent="0.2">
      <c r="A14169" s="99"/>
    </row>
    <row r="14170" spans="1:1" x14ac:dyDescent="0.2">
      <c r="A14170" s="99"/>
    </row>
    <row r="14171" spans="1:1" x14ac:dyDescent="0.2">
      <c r="A14171" s="99"/>
    </row>
    <row r="14172" spans="1:1" x14ac:dyDescent="0.2">
      <c r="A14172" s="99"/>
    </row>
    <row r="14173" spans="1:1" x14ac:dyDescent="0.2">
      <c r="A14173" s="99"/>
    </row>
    <row r="14174" spans="1:1" x14ac:dyDescent="0.2">
      <c r="A14174" s="99"/>
    </row>
    <row r="14175" spans="1:1" x14ac:dyDescent="0.2">
      <c r="A14175" s="99"/>
    </row>
    <row r="14176" spans="1:1" x14ac:dyDescent="0.2">
      <c r="A14176" s="99"/>
    </row>
    <row r="14177" spans="1:1" x14ac:dyDescent="0.2">
      <c r="A14177" s="99"/>
    </row>
    <row r="14178" spans="1:1" x14ac:dyDescent="0.2">
      <c r="A14178" s="99"/>
    </row>
    <row r="14179" spans="1:1" x14ac:dyDescent="0.2">
      <c r="A14179" s="99"/>
    </row>
    <row r="14180" spans="1:1" x14ac:dyDescent="0.2">
      <c r="A14180" s="99"/>
    </row>
    <row r="14181" spans="1:1" x14ac:dyDescent="0.2">
      <c r="A14181" s="99"/>
    </row>
    <row r="14182" spans="1:1" x14ac:dyDescent="0.2">
      <c r="A14182" s="99"/>
    </row>
    <row r="14183" spans="1:1" x14ac:dyDescent="0.2">
      <c r="A14183" s="99"/>
    </row>
    <row r="14184" spans="1:1" x14ac:dyDescent="0.2">
      <c r="A14184" s="99"/>
    </row>
    <row r="14185" spans="1:1" x14ac:dyDescent="0.2">
      <c r="A14185" s="99"/>
    </row>
    <row r="14186" spans="1:1" x14ac:dyDescent="0.2">
      <c r="A14186" s="99"/>
    </row>
    <row r="14187" spans="1:1" x14ac:dyDescent="0.2">
      <c r="A14187" s="99"/>
    </row>
    <row r="14188" spans="1:1" x14ac:dyDescent="0.2">
      <c r="A14188" s="99"/>
    </row>
    <row r="14189" spans="1:1" x14ac:dyDescent="0.2">
      <c r="A14189" s="99"/>
    </row>
    <row r="14190" spans="1:1" x14ac:dyDescent="0.2">
      <c r="A14190" s="99"/>
    </row>
    <row r="14191" spans="1:1" x14ac:dyDescent="0.2">
      <c r="A14191" s="99"/>
    </row>
    <row r="14192" spans="1:1" x14ac:dyDescent="0.2">
      <c r="A14192" s="99"/>
    </row>
    <row r="14193" spans="1:1" x14ac:dyDescent="0.2">
      <c r="A14193" s="99"/>
    </row>
    <row r="14194" spans="1:1" x14ac:dyDescent="0.2">
      <c r="A14194" s="99"/>
    </row>
    <row r="14195" spans="1:1" x14ac:dyDescent="0.2">
      <c r="A14195" s="99"/>
    </row>
    <row r="14196" spans="1:1" x14ac:dyDescent="0.2">
      <c r="A14196" s="99"/>
    </row>
    <row r="14197" spans="1:1" x14ac:dyDescent="0.2">
      <c r="A14197" s="99"/>
    </row>
    <row r="14198" spans="1:1" x14ac:dyDescent="0.2">
      <c r="A14198" s="99"/>
    </row>
    <row r="14199" spans="1:1" x14ac:dyDescent="0.2">
      <c r="A14199" s="99"/>
    </row>
    <row r="14200" spans="1:1" x14ac:dyDescent="0.2">
      <c r="A14200" s="99"/>
    </row>
    <row r="14201" spans="1:1" x14ac:dyDescent="0.2">
      <c r="A14201" s="99"/>
    </row>
    <row r="14202" spans="1:1" x14ac:dyDescent="0.2">
      <c r="A14202" s="99"/>
    </row>
    <row r="14203" spans="1:1" x14ac:dyDescent="0.2">
      <c r="A14203" s="99"/>
    </row>
    <row r="14204" spans="1:1" x14ac:dyDescent="0.2">
      <c r="A14204" s="99"/>
    </row>
    <row r="14205" spans="1:1" x14ac:dyDescent="0.2">
      <c r="A14205" s="99"/>
    </row>
    <row r="14206" spans="1:1" x14ac:dyDescent="0.2">
      <c r="A14206" s="99"/>
    </row>
    <row r="14207" spans="1:1" x14ac:dyDescent="0.2">
      <c r="A14207" s="99"/>
    </row>
    <row r="14208" spans="1:1" x14ac:dyDescent="0.2">
      <c r="A14208" s="99"/>
    </row>
    <row r="14209" spans="1:1" x14ac:dyDescent="0.2">
      <c r="A14209" s="99"/>
    </row>
    <row r="14210" spans="1:1" x14ac:dyDescent="0.2">
      <c r="A14210" s="99"/>
    </row>
    <row r="14211" spans="1:1" x14ac:dyDescent="0.2">
      <c r="A14211" s="99"/>
    </row>
    <row r="14212" spans="1:1" x14ac:dyDescent="0.2">
      <c r="A14212" s="99"/>
    </row>
    <row r="14213" spans="1:1" x14ac:dyDescent="0.2">
      <c r="A14213" s="99"/>
    </row>
    <row r="14214" spans="1:1" x14ac:dyDescent="0.2">
      <c r="A14214" s="99"/>
    </row>
    <row r="14215" spans="1:1" x14ac:dyDescent="0.2">
      <c r="A14215" s="99"/>
    </row>
    <row r="14216" spans="1:1" x14ac:dyDescent="0.2">
      <c r="A14216" s="99"/>
    </row>
    <row r="14217" spans="1:1" x14ac:dyDescent="0.2">
      <c r="A14217" s="99"/>
    </row>
    <row r="14218" spans="1:1" x14ac:dyDescent="0.2">
      <c r="A14218" s="99"/>
    </row>
    <row r="14219" spans="1:1" x14ac:dyDescent="0.2">
      <c r="A14219" s="99"/>
    </row>
    <row r="14220" spans="1:1" x14ac:dyDescent="0.2">
      <c r="A14220" s="99"/>
    </row>
    <row r="14221" spans="1:1" x14ac:dyDescent="0.2">
      <c r="A14221" s="99"/>
    </row>
    <row r="14222" spans="1:1" x14ac:dyDescent="0.2">
      <c r="A14222" s="99"/>
    </row>
    <row r="14223" spans="1:1" x14ac:dyDescent="0.2">
      <c r="A14223" s="99"/>
    </row>
    <row r="14224" spans="1:1" x14ac:dyDescent="0.2">
      <c r="A14224" s="99"/>
    </row>
    <row r="14225" spans="1:1" x14ac:dyDescent="0.2">
      <c r="A14225" s="99"/>
    </row>
    <row r="14226" spans="1:1" x14ac:dyDescent="0.2">
      <c r="A14226" s="99"/>
    </row>
    <row r="14227" spans="1:1" x14ac:dyDescent="0.2">
      <c r="A14227" s="99"/>
    </row>
    <row r="14228" spans="1:1" x14ac:dyDescent="0.2">
      <c r="A14228" s="99"/>
    </row>
    <row r="14229" spans="1:1" x14ac:dyDescent="0.2">
      <c r="A14229" s="99"/>
    </row>
    <row r="14230" spans="1:1" x14ac:dyDescent="0.2">
      <c r="A14230" s="99"/>
    </row>
    <row r="14231" spans="1:1" x14ac:dyDescent="0.2">
      <c r="A14231" s="99"/>
    </row>
    <row r="14232" spans="1:1" x14ac:dyDescent="0.2">
      <c r="A14232" s="99"/>
    </row>
    <row r="14233" spans="1:1" x14ac:dyDescent="0.2">
      <c r="A14233" s="99"/>
    </row>
    <row r="14234" spans="1:1" x14ac:dyDescent="0.2">
      <c r="A14234" s="99"/>
    </row>
    <row r="14235" spans="1:1" x14ac:dyDescent="0.2">
      <c r="A14235" s="99"/>
    </row>
    <row r="14236" spans="1:1" x14ac:dyDescent="0.2">
      <c r="A14236" s="99"/>
    </row>
    <row r="14237" spans="1:1" x14ac:dyDescent="0.2">
      <c r="A14237" s="99"/>
    </row>
    <row r="14238" spans="1:1" x14ac:dyDescent="0.2">
      <c r="A14238" s="99"/>
    </row>
    <row r="14239" spans="1:1" x14ac:dyDescent="0.2">
      <c r="A14239" s="99"/>
    </row>
    <row r="14240" spans="1:1" x14ac:dyDescent="0.2">
      <c r="A14240" s="99"/>
    </row>
    <row r="14241" spans="1:1" x14ac:dyDescent="0.2">
      <c r="A14241" s="99"/>
    </row>
    <row r="14242" spans="1:1" x14ac:dyDescent="0.2">
      <c r="A14242" s="99"/>
    </row>
    <row r="14243" spans="1:1" x14ac:dyDescent="0.2">
      <c r="A14243" s="99"/>
    </row>
    <row r="14244" spans="1:1" x14ac:dyDescent="0.2">
      <c r="A14244" s="99"/>
    </row>
    <row r="14245" spans="1:1" x14ac:dyDescent="0.2">
      <c r="A14245" s="99"/>
    </row>
    <row r="14246" spans="1:1" x14ac:dyDescent="0.2">
      <c r="A14246" s="99"/>
    </row>
    <row r="14247" spans="1:1" x14ac:dyDescent="0.2">
      <c r="A14247" s="99"/>
    </row>
    <row r="14248" spans="1:1" x14ac:dyDescent="0.2">
      <c r="A14248" s="99"/>
    </row>
    <row r="14249" spans="1:1" x14ac:dyDescent="0.2">
      <c r="A14249" s="99"/>
    </row>
    <row r="14250" spans="1:1" x14ac:dyDescent="0.2">
      <c r="A14250" s="99"/>
    </row>
    <row r="14251" spans="1:1" x14ac:dyDescent="0.2">
      <c r="A14251" s="99"/>
    </row>
    <row r="14252" spans="1:1" x14ac:dyDescent="0.2">
      <c r="A14252" s="99"/>
    </row>
    <row r="14253" spans="1:1" x14ac:dyDescent="0.2">
      <c r="A14253" s="99"/>
    </row>
    <row r="14254" spans="1:1" x14ac:dyDescent="0.2">
      <c r="A14254" s="99"/>
    </row>
    <row r="14255" spans="1:1" x14ac:dyDescent="0.2">
      <c r="A14255" s="99"/>
    </row>
    <row r="14256" spans="1:1" x14ac:dyDescent="0.2">
      <c r="A14256" s="99"/>
    </row>
    <row r="14257" spans="1:1" x14ac:dyDescent="0.2">
      <c r="A14257" s="99"/>
    </row>
    <row r="14258" spans="1:1" x14ac:dyDescent="0.2">
      <c r="A14258" s="99"/>
    </row>
    <row r="14259" spans="1:1" x14ac:dyDescent="0.2">
      <c r="A14259" s="99"/>
    </row>
    <row r="14260" spans="1:1" x14ac:dyDescent="0.2">
      <c r="A14260" s="99"/>
    </row>
    <row r="14261" spans="1:1" x14ac:dyDescent="0.2">
      <c r="A14261" s="99"/>
    </row>
    <row r="14262" spans="1:1" x14ac:dyDescent="0.2">
      <c r="A14262" s="99"/>
    </row>
    <row r="14263" spans="1:1" x14ac:dyDescent="0.2">
      <c r="A14263" s="99"/>
    </row>
    <row r="14264" spans="1:1" x14ac:dyDescent="0.2">
      <c r="A14264" s="99"/>
    </row>
    <row r="14265" spans="1:1" x14ac:dyDescent="0.2">
      <c r="A14265" s="99"/>
    </row>
    <row r="14266" spans="1:1" x14ac:dyDescent="0.2">
      <c r="A14266" s="99"/>
    </row>
    <row r="14267" spans="1:1" x14ac:dyDescent="0.2">
      <c r="A14267" s="99"/>
    </row>
    <row r="14268" spans="1:1" x14ac:dyDescent="0.2">
      <c r="A14268" s="99"/>
    </row>
    <row r="14269" spans="1:1" x14ac:dyDescent="0.2">
      <c r="A14269" s="99"/>
    </row>
    <row r="14270" spans="1:1" x14ac:dyDescent="0.2">
      <c r="A14270" s="99"/>
    </row>
    <row r="14271" spans="1:1" x14ac:dyDescent="0.2">
      <c r="A14271" s="99"/>
    </row>
    <row r="14272" spans="1:1" x14ac:dyDescent="0.2">
      <c r="A14272" s="99"/>
    </row>
    <row r="14273" spans="1:1" x14ac:dyDescent="0.2">
      <c r="A14273" s="99"/>
    </row>
    <row r="14274" spans="1:1" x14ac:dyDescent="0.2">
      <c r="A14274" s="99"/>
    </row>
    <row r="14275" spans="1:1" x14ac:dyDescent="0.2">
      <c r="A14275" s="99"/>
    </row>
    <row r="14276" spans="1:1" x14ac:dyDescent="0.2">
      <c r="A14276" s="99"/>
    </row>
    <row r="14277" spans="1:1" x14ac:dyDescent="0.2">
      <c r="A14277" s="99"/>
    </row>
    <row r="14278" spans="1:1" x14ac:dyDescent="0.2">
      <c r="A14278" s="99"/>
    </row>
    <row r="14279" spans="1:1" x14ac:dyDescent="0.2">
      <c r="A14279" s="99"/>
    </row>
    <row r="14280" spans="1:1" x14ac:dyDescent="0.2">
      <c r="A14280" s="99"/>
    </row>
    <row r="14281" spans="1:1" x14ac:dyDescent="0.2">
      <c r="A14281" s="99"/>
    </row>
    <row r="14282" spans="1:1" x14ac:dyDescent="0.2">
      <c r="A14282" s="99"/>
    </row>
    <row r="14283" spans="1:1" x14ac:dyDescent="0.2">
      <c r="A14283" s="99"/>
    </row>
    <row r="14284" spans="1:1" x14ac:dyDescent="0.2">
      <c r="A14284" s="99"/>
    </row>
    <row r="14285" spans="1:1" x14ac:dyDescent="0.2">
      <c r="A14285" s="99"/>
    </row>
    <row r="14286" spans="1:1" x14ac:dyDescent="0.2">
      <c r="A14286" s="99"/>
    </row>
    <row r="14287" spans="1:1" x14ac:dyDescent="0.2">
      <c r="A14287" s="99"/>
    </row>
    <row r="14288" spans="1:1" x14ac:dyDescent="0.2">
      <c r="A14288" s="99"/>
    </row>
    <row r="14289" spans="1:1" x14ac:dyDescent="0.2">
      <c r="A14289" s="99"/>
    </row>
    <row r="14290" spans="1:1" x14ac:dyDescent="0.2">
      <c r="A14290" s="99"/>
    </row>
    <row r="14291" spans="1:1" x14ac:dyDescent="0.2">
      <c r="A14291" s="99"/>
    </row>
    <row r="14292" spans="1:1" x14ac:dyDescent="0.2">
      <c r="A14292" s="99"/>
    </row>
    <row r="14293" spans="1:1" x14ac:dyDescent="0.2">
      <c r="A14293" s="99"/>
    </row>
    <row r="14294" spans="1:1" x14ac:dyDescent="0.2">
      <c r="A14294" s="99"/>
    </row>
    <row r="14295" spans="1:1" x14ac:dyDescent="0.2">
      <c r="A14295" s="99"/>
    </row>
    <row r="14296" spans="1:1" x14ac:dyDescent="0.2">
      <c r="A14296" s="99"/>
    </row>
    <row r="14297" spans="1:1" x14ac:dyDescent="0.2">
      <c r="A14297" s="99"/>
    </row>
    <row r="14298" spans="1:1" x14ac:dyDescent="0.2">
      <c r="A14298" s="99"/>
    </row>
    <row r="14299" spans="1:1" x14ac:dyDescent="0.2">
      <c r="A14299" s="99"/>
    </row>
    <row r="14300" spans="1:1" x14ac:dyDescent="0.2">
      <c r="A14300" s="99"/>
    </row>
    <row r="14301" spans="1:1" x14ac:dyDescent="0.2">
      <c r="A14301" s="99"/>
    </row>
    <row r="14302" spans="1:1" x14ac:dyDescent="0.2">
      <c r="A14302" s="99"/>
    </row>
    <row r="14303" spans="1:1" x14ac:dyDescent="0.2">
      <c r="A14303" s="99"/>
    </row>
    <row r="14304" spans="1:1" x14ac:dyDescent="0.2">
      <c r="A14304" s="99"/>
    </row>
    <row r="14305" spans="1:1" x14ac:dyDescent="0.2">
      <c r="A14305" s="99"/>
    </row>
    <row r="14306" spans="1:1" x14ac:dyDescent="0.2">
      <c r="A14306" s="99"/>
    </row>
    <row r="14307" spans="1:1" x14ac:dyDescent="0.2">
      <c r="A14307" s="99"/>
    </row>
    <row r="14308" spans="1:1" x14ac:dyDescent="0.2">
      <c r="A14308" s="99"/>
    </row>
    <row r="14309" spans="1:1" x14ac:dyDescent="0.2">
      <c r="A14309" s="99"/>
    </row>
    <row r="14310" spans="1:1" x14ac:dyDescent="0.2">
      <c r="A14310" s="99"/>
    </row>
    <row r="14311" spans="1:1" x14ac:dyDescent="0.2">
      <c r="A14311" s="99"/>
    </row>
    <row r="14312" spans="1:1" x14ac:dyDescent="0.2">
      <c r="A14312" s="99"/>
    </row>
    <row r="14313" spans="1:1" x14ac:dyDescent="0.2">
      <c r="A14313" s="99"/>
    </row>
    <row r="14314" spans="1:1" x14ac:dyDescent="0.2">
      <c r="A14314" s="99"/>
    </row>
    <row r="14315" spans="1:1" x14ac:dyDescent="0.2">
      <c r="A14315" s="99"/>
    </row>
    <row r="14316" spans="1:1" x14ac:dyDescent="0.2">
      <c r="A14316" s="99"/>
    </row>
    <row r="14317" spans="1:1" x14ac:dyDescent="0.2">
      <c r="A14317" s="99"/>
    </row>
    <row r="14318" spans="1:1" x14ac:dyDescent="0.2">
      <c r="A14318" s="99"/>
    </row>
    <row r="14319" spans="1:1" x14ac:dyDescent="0.2">
      <c r="A14319" s="99"/>
    </row>
    <row r="14320" spans="1:1" x14ac:dyDescent="0.2">
      <c r="A14320" s="99"/>
    </row>
    <row r="14321" spans="1:1" x14ac:dyDescent="0.2">
      <c r="A14321" s="99"/>
    </row>
    <row r="14322" spans="1:1" x14ac:dyDescent="0.2">
      <c r="A14322" s="99"/>
    </row>
    <row r="14323" spans="1:1" x14ac:dyDescent="0.2">
      <c r="A14323" s="99"/>
    </row>
    <row r="14324" spans="1:1" x14ac:dyDescent="0.2">
      <c r="A14324" s="99"/>
    </row>
    <row r="14325" spans="1:1" x14ac:dyDescent="0.2">
      <c r="A14325" s="99"/>
    </row>
    <row r="14326" spans="1:1" x14ac:dyDescent="0.2">
      <c r="A14326" s="99"/>
    </row>
    <row r="14327" spans="1:1" x14ac:dyDescent="0.2">
      <c r="A14327" s="99"/>
    </row>
    <row r="14328" spans="1:1" x14ac:dyDescent="0.2">
      <c r="A14328" s="99"/>
    </row>
    <row r="14329" spans="1:1" x14ac:dyDescent="0.2">
      <c r="A14329" s="99"/>
    </row>
    <row r="14330" spans="1:1" x14ac:dyDescent="0.2">
      <c r="A14330" s="99"/>
    </row>
    <row r="14331" spans="1:1" x14ac:dyDescent="0.2">
      <c r="A14331" s="99"/>
    </row>
    <row r="14332" spans="1:1" x14ac:dyDescent="0.2">
      <c r="A14332" s="99"/>
    </row>
    <row r="14333" spans="1:1" x14ac:dyDescent="0.2">
      <c r="A14333" s="99"/>
    </row>
    <row r="14334" spans="1:1" x14ac:dyDescent="0.2">
      <c r="A14334" s="99"/>
    </row>
    <row r="14335" spans="1:1" x14ac:dyDescent="0.2">
      <c r="A14335" s="99"/>
    </row>
    <row r="14336" spans="1:1" x14ac:dyDescent="0.2">
      <c r="A14336" s="99"/>
    </row>
    <row r="14337" spans="1:1" x14ac:dyDescent="0.2">
      <c r="A14337" s="99"/>
    </row>
    <row r="14338" spans="1:1" x14ac:dyDescent="0.2">
      <c r="A14338" s="99"/>
    </row>
    <row r="14339" spans="1:1" x14ac:dyDescent="0.2">
      <c r="A14339" s="99"/>
    </row>
    <row r="14340" spans="1:1" x14ac:dyDescent="0.2">
      <c r="A14340" s="99"/>
    </row>
    <row r="14341" spans="1:1" x14ac:dyDescent="0.2">
      <c r="A14341" s="99"/>
    </row>
    <row r="14342" spans="1:1" x14ac:dyDescent="0.2">
      <c r="A14342" s="99"/>
    </row>
    <row r="14343" spans="1:1" x14ac:dyDescent="0.2">
      <c r="A14343" s="99"/>
    </row>
    <row r="14344" spans="1:1" x14ac:dyDescent="0.2">
      <c r="A14344" s="99"/>
    </row>
    <row r="14345" spans="1:1" x14ac:dyDescent="0.2">
      <c r="A14345" s="99"/>
    </row>
    <row r="14346" spans="1:1" x14ac:dyDescent="0.2">
      <c r="A14346" s="99"/>
    </row>
    <row r="14347" spans="1:1" x14ac:dyDescent="0.2">
      <c r="A14347" s="99"/>
    </row>
    <row r="14348" spans="1:1" x14ac:dyDescent="0.2">
      <c r="A14348" s="99"/>
    </row>
    <row r="14349" spans="1:1" x14ac:dyDescent="0.2">
      <c r="A14349" s="99"/>
    </row>
    <row r="14350" spans="1:1" x14ac:dyDescent="0.2">
      <c r="A14350" s="99"/>
    </row>
    <row r="14351" spans="1:1" x14ac:dyDescent="0.2">
      <c r="A14351" s="99"/>
    </row>
    <row r="14352" spans="1:1" x14ac:dyDescent="0.2">
      <c r="A14352" s="99"/>
    </row>
    <row r="14353" spans="1:1" x14ac:dyDescent="0.2">
      <c r="A14353" s="99"/>
    </row>
    <row r="14354" spans="1:1" x14ac:dyDescent="0.2">
      <c r="A14354" s="99"/>
    </row>
    <row r="14355" spans="1:1" x14ac:dyDescent="0.2">
      <c r="A14355" s="99"/>
    </row>
    <row r="14356" spans="1:1" x14ac:dyDescent="0.2">
      <c r="A14356" s="99"/>
    </row>
    <row r="14357" spans="1:1" x14ac:dyDescent="0.2">
      <c r="A14357" s="99"/>
    </row>
    <row r="14358" spans="1:1" x14ac:dyDescent="0.2">
      <c r="A14358" s="99"/>
    </row>
    <row r="14359" spans="1:1" x14ac:dyDescent="0.2">
      <c r="A14359" s="99"/>
    </row>
    <row r="14360" spans="1:1" x14ac:dyDescent="0.2">
      <c r="A14360" s="99"/>
    </row>
    <row r="14361" spans="1:1" x14ac:dyDescent="0.2">
      <c r="A14361" s="99"/>
    </row>
    <row r="14362" spans="1:1" x14ac:dyDescent="0.2">
      <c r="A14362" s="99"/>
    </row>
    <row r="14363" spans="1:1" x14ac:dyDescent="0.2">
      <c r="A14363" s="99"/>
    </row>
    <row r="14364" spans="1:1" x14ac:dyDescent="0.2">
      <c r="A14364" s="99"/>
    </row>
    <row r="14365" spans="1:1" x14ac:dyDescent="0.2">
      <c r="A14365" s="99"/>
    </row>
    <row r="14366" spans="1:1" x14ac:dyDescent="0.2">
      <c r="A14366" s="99"/>
    </row>
    <row r="14367" spans="1:1" x14ac:dyDescent="0.2">
      <c r="A14367" s="99"/>
    </row>
    <row r="14368" spans="1:1" x14ac:dyDescent="0.2">
      <c r="A14368" s="99"/>
    </row>
    <row r="14369" spans="1:1" x14ac:dyDescent="0.2">
      <c r="A14369" s="99"/>
    </row>
    <row r="14370" spans="1:1" x14ac:dyDescent="0.2">
      <c r="A14370" s="99"/>
    </row>
    <row r="14371" spans="1:1" x14ac:dyDescent="0.2">
      <c r="A14371" s="99"/>
    </row>
    <row r="14372" spans="1:1" x14ac:dyDescent="0.2">
      <c r="A14372" s="99"/>
    </row>
    <row r="14373" spans="1:1" x14ac:dyDescent="0.2">
      <c r="A14373" s="99"/>
    </row>
    <row r="14374" spans="1:1" x14ac:dyDescent="0.2">
      <c r="A14374" s="99"/>
    </row>
    <row r="14375" spans="1:1" x14ac:dyDescent="0.2">
      <c r="A14375" s="99"/>
    </row>
    <row r="14376" spans="1:1" x14ac:dyDescent="0.2">
      <c r="A14376" s="99"/>
    </row>
    <row r="14377" spans="1:1" x14ac:dyDescent="0.2">
      <c r="A14377" s="99"/>
    </row>
    <row r="14378" spans="1:1" x14ac:dyDescent="0.2">
      <c r="A14378" s="99"/>
    </row>
    <row r="14379" spans="1:1" x14ac:dyDescent="0.2">
      <c r="A14379" s="99"/>
    </row>
    <row r="14380" spans="1:1" x14ac:dyDescent="0.2">
      <c r="A14380" s="99"/>
    </row>
    <row r="14381" spans="1:1" x14ac:dyDescent="0.2">
      <c r="A14381" s="99"/>
    </row>
    <row r="14382" spans="1:1" x14ac:dyDescent="0.2">
      <c r="A14382" s="99"/>
    </row>
    <row r="14383" spans="1:1" x14ac:dyDescent="0.2">
      <c r="A14383" s="99"/>
    </row>
    <row r="14384" spans="1:1" x14ac:dyDescent="0.2">
      <c r="A14384" s="99"/>
    </row>
    <row r="14385" spans="1:1" x14ac:dyDescent="0.2">
      <c r="A14385" s="99"/>
    </row>
    <row r="14386" spans="1:1" x14ac:dyDescent="0.2">
      <c r="A14386" s="99"/>
    </row>
    <row r="14387" spans="1:1" x14ac:dyDescent="0.2">
      <c r="A14387" s="99"/>
    </row>
    <row r="14388" spans="1:1" x14ac:dyDescent="0.2">
      <c r="A14388" s="99"/>
    </row>
    <row r="14389" spans="1:1" x14ac:dyDescent="0.2">
      <c r="A14389" s="99"/>
    </row>
    <row r="14390" spans="1:1" x14ac:dyDescent="0.2">
      <c r="A14390" s="99"/>
    </row>
    <row r="14391" spans="1:1" x14ac:dyDescent="0.2">
      <c r="A14391" s="99"/>
    </row>
    <row r="14392" spans="1:1" x14ac:dyDescent="0.2">
      <c r="A14392" s="99"/>
    </row>
    <row r="14393" spans="1:1" x14ac:dyDescent="0.2">
      <c r="A14393" s="99"/>
    </row>
    <row r="14394" spans="1:1" x14ac:dyDescent="0.2">
      <c r="A14394" s="99"/>
    </row>
    <row r="14395" spans="1:1" x14ac:dyDescent="0.2">
      <c r="A14395" s="99"/>
    </row>
    <row r="14396" spans="1:1" x14ac:dyDescent="0.2">
      <c r="A14396" s="99"/>
    </row>
    <row r="14397" spans="1:1" x14ac:dyDescent="0.2">
      <c r="A14397" s="99"/>
    </row>
    <row r="14398" spans="1:1" x14ac:dyDescent="0.2">
      <c r="A14398" s="99"/>
    </row>
    <row r="14399" spans="1:1" x14ac:dyDescent="0.2">
      <c r="A14399" s="99"/>
    </row>
    <row r="14400" spans="1:1" x14ac:dyDescent="0.2">
      <c r="A14400" s="99"/>
    </row>
    <row r="14401" spans="1:1" x14ac:dyDescent="0.2">
      <c r="A14401" s="99"/>
    </row>
    <row r="14402" spans="1:1" x14ac:dyDescent="0.2">
      <c r="A14402" s="99"/>
    </row>
    <row r="14403" spans="1:1" x14ac:dyDescent="0.2">
      <c r="A14403" s="99"/>
    </row>
    <row r="14404" spans="1:1" x14ac:dyDescent="0.2">
      <c r="A14404" s="99"/>
    </row>
    <row r="14405" spans="1:1" x14ac:dyDescent="0.2">
      <c r="A14405" s="99"/>
    </row>
    <row r="14406" spans="1:1" x14ac:dyDescent="0.2">
      <c r="A14406" s="99"/>
    </row>
    <row r="14407" spans="1:1" x14ac:dyDescent="0.2">
      <c r="A14407" s="99"/>
    </row>
    <row r="14408" spans="1:1" x14ac:dyDescent="0.2">
      <c r="A14408" s="99"/>
    </row>
    <row r="14409" spans="1:1" x14ac:dyDescent="0.2">
      <c r="A14409" s="99"/>
    </row>
    <row r="14410" spans="1:1" x14ac:dyDescent="0.2">
      <c r="A14410" s="99"/>
    </row>
    <row r="14411" spans="1:1" x14ac:dyDescent="0.2">
      <c r="A14411" s="99"/>
    </row>
    <row r="14412" spans="1:1" x14ac:dyDescent="0.2">
      <c r="A14412" s="99"/>
    </row>
    <row r="14413" spans="1:1" x14ac:dyDescent="0.2">
      <c r="A14413" s="99"/>
    </row>
    <row r="14414" spans="1:1" x14ac:dyDescent="0.2">
      <c r="A14414" s="99"/>
    </row>
    <row r="14415" spans="1:1" x14ac:dyDescent="0.2">
      <c r="A14415" s="99"/>
    </row>
    <row r="14416" spans="1:1" x14ac:dyDescent="0.2">
      <c r="A14416" s="99"/>
    </row>
    <row r="14417" spans="1:1" x14ac:dyDescent="0.2">
      <c r="A14417" s="99"/>
    </row>
    <row r="14418" spans="1:1" x14ac:dyDescent="0.2">
      <c r="A14418" s="99"/>
    </row>
    <row r="14419" spans="1:1" x14ac:dyDescent="0.2">
      <c r="A14419" s="99"/>
    </row>
    <row r="14420" spans="1:1" x14ac:dyDescent="0.2">
      <c r="A14420" s="99"/>
    </row>
    <row r="14421" spans="1:1" x14ac:dyDescent="0.2">
      <c r="A14421" s="99"/>
    </row>
    <row r="14422" spans="1:1" x14ac:dyDescent="0.2">
      <c r="A14422" s="99"/>
    </row>
    <row r="14423" spans="1:1" x14ac:dyDescent="0.2">
      <c r="A14423" s="99"/>
    </row>
    <row r="14424" spans="1:1" x14ac:dyDescent="0.2">
      <c r="A14424" s="99"/>
    </row>
    <row r="14425" spans="1:1" x14ac:dyDescent="0.2">
      <c r="A14425" s="99"/>
    </row>
    <row r="14426" spans="1:1" x14ac:dyDescent="0.2">
      <c r="A14426" s="99"/>
    </row>
    <row r="14427" spans="1:1" x14ac:dyDescent="0.2">
      <c r="A14427" s="99"/>
    </row>
    <row r="14428" spans="1:1" x14ac:dyDescent="0.2">
      <c r="A14428" s="99"/>
    </row>
    <row r="14429" spans="1:1" x14ac:dyDescent="0.2">
      <c r="A14429" s="99"/>
    </row>
    <row r="14430" spans="1:1" x14ac:dyDescent="0.2">
      <c r="A14430" s="99"/>
    </row>
    <row r="14431" spans="1:1" x14ac:dyDescent="0.2">
      <c r="A14431" s="99"/>
    </row>
    <row r="14432" spans="1:1" x14ac:dyDescent="0.2">
      <c r="A14432" s="99"/>
    </row>
    <row r="14433" spans="1:1" x14ac:dyDescent="0.2">
      <c r="A14433" s="99"/>
    </row>
    <row r="14434" spans="1:1" x14ac:dyDescent="0.2">
      <c r="A14434" s="99"/>
    </row>
    <row r="14435" spans="1:1" x14ac:dyDescent="0.2">
      <c r="A14435" s="99"/>
    </row>
    <row r="14436" spans="1:1" x14ac:dyDescent="0.2">
      <c r="A14436" s="99"/>
    </row>
    <row r="14437" spans="1:1" x14ac:dyDescent="0.2">
      <c r="A14437" s="99"/>
    </row>
    <row r="14438" spans="1:1" x14ac:dyDescent="0.2">
      <c r="A14438" s="99"/>
    </row>
    <row r="14439" spans="1:1" x14ac:dyDescent="0.2">
      <c r="A14439" s="99"/>
    </row>
    <row r="14440" spans="1:1" x14ac:dyDescent="0.2">
      <c r="A14440" s="99"/>
    </row>
    <row r="14441" spans="1:1" x14ac:dyDescent="0.2">
      <c r="A14441" s="99"/>
    </row>
    <row r="14442" spans="1:1" x14ac:dyDescent="0.2">
      <c r="A14442" s="99"/>
    </row>
    <row r="14443" spans="1:1" x14ac:dyDescent="0.2">
      <c r="A14443" s="99"/>
    </row>
    <row r="14444" spans="1:1" x14ac:dyDescent="0.2">
      <c r="A14444" s="99"/>
    </row>
    <row r="14445" spans="1:1" x14ac:dyDescent="0.2">
      <c r="A14445" s="99"/>
    </row>
    <row r="14446" spans="1:1" x14ac:dyDescent="0.2">
      <c r="A14446" s="99"/>
    </row>
    <row r="14447" spans="1:1" x14ac:dyDescent="0.2">
      <c r="A14447" s="99"/>
    </row>
    <row r="14448" spans="1:1" x14ac:dyDescent="0.2">
      <c r="A14448" s="99"/>
    </row>
    <row r="14449" spans="1:1" x14ac:dyDescent="0.2">
      <c r="A14449" s="99"/>
    </row>
    <row r="14450" spans="1:1" x14ac:dyDescent="0.2">
      <c r="A14450" s="99"/>
    </row>
    <row r="14451" spans="1:1" x14ac:dyDescent="0.2">
      <c r="A14451" s="99"/>
    </row>
    <row r="14452" spans="1:1" x14ac:dyDescent="0.2">
      <c r="A14452" s="99"/>
    </row>
    <row r="14453" spans="1:1" x14ac:dyDescent="0.2">
      <c r="A14453" s="99"/>
    </row>
    <row r="14454" spans="1:1" x14ac:dyDescent="0.2">
      <c r="A14454" s="99"/>
    </row>
    <row r="14455" spans="1:1" x14ac:dyDescent="0.2">
      <c r="A14455" s="99"/>
    </row>
    <row r="14456" spans="1:1" x14ac:dyDescent="0.2">
      <c r="A14456" s="99"/>
    </row>
    <row r="14457" spans="1:1" x14ac:dyDescent="0.2">
      <c r="A14457" s="99"/>
    </row>
    <row r="14458" spans="1:1" x14ac:dyDescent="0.2">
      <c r="A14458" s="99"/>
    </row>
    <row r="14459" spans="1:1" x14ac:dyDescent="0.2">
      <c r="A14459" s="99"/>
    </row>
    <row r="14460" spans="1:1" x14ac:dyDescent="0.2">
      <c r="A14460" s="99"/>
    </row>
    <row r="14461" spans="1:1" x14ac:dyDescent="0.2">
      <c r="A14461" s="99"/>
    </row>
    <row r="14462" spans="1:1" x14ac:dyDescent="0.2">
      <c r="A14462" s="99"/>
    </row>
    <row r="14463" spans="1:1" x14ac:dyDescent="0.2">
      <c r="A14463" s="99"/>
    </row>
    <row r="14464" spans="1:1" x14ac:dyDescent="0.2">
      <c r="A14464" s="99"/>
    </row>
    <row r="14465" spans="1:1" x14ac:dyDescent="0.2">
      <c r="A14465" s="99"/>
    </row>
    <row r="14466" spans="1:1" x14ac:dyDescent="0.2">
      <c r="A14466" s="99"/>
    </row>
    <row r="14467" spans="1:1" x14ac:dyDescent="0.2">
      <c r="A14467" s="99"/>
    </row>
    <row r="14468" spans="1:1" x14ac:dyDescent="0.2">
      <c r="A14468" s="99"/>
    </row>
    <row r="14469" spans="1:1" x14ac:dyDescent="0.2">
      <c r="A14469" s="99"/>
    </row>
    <row r="14470" spans="1:1" x14ac:dyDescent="0.2">
      <c r="A14470" s="99"/>
    </row>
    <row r="14471" spans="1:1" x14ac:dyDescent="0.2">
      <c r="A14471" s="99"/>
    </row>
    <row r="14472" spans="1:1" x14ac:dyDescent="0.2">
      <c r="A14472" s="99"/>
    </row>
    <row r="14473" spans="1:1" x14ac:dyDescent="0.2">
      <c r="A14473" s="99"/>
    </row>
    <row r="14474" spans="1:1" x14ac:dyDescent="0.2">
      <c r="A14474" s="99"/>
    </row>
    <row r="14475" spans="1:1" x14ac:dyDescent="0.2">
      <c r="A14475" s="99"/>
    </row>
    <row r="14476" spans="1:1" x14ac:dyDescent="0.2">
      <c r="A14476" s="99"/>
    </row>
    <row r="14477" spans="1:1" x14ac:dyDescent="0.2">
      <c r="A14477" s="99"/>
    </row>
    <row r="14478" spans="1:1" x14ac:dyDescent="0.2">
      <c r="A14478" s="99"/>
    </row>
    <row r="14479" spans="1:1" x14ac:dyDescent="0.2">
      <c r="A14479" s="99"/>
    </row>
    <row r="14480" spans="1:1" x14ac:dyDescent="0.2">
      <c r="A14480" s="99"/>
    </row>
    <row r="14481" spans="1:1" x14ac:dyDescent="0.2">
      <c r="A14481" s="99"/>
    </row>
    <row r="14482" spans="1:1" x14ac:dyDescent="0.2">
      <c r="A14482" s="99"/>
    </row>
    <row r="14483" spans="1:1" x14ac:dyDescent="0.2">
      <c r="A14483" s="99"/>
    </row>
    <row r="14484" spans="1:1" x14ac:dyDescent="0.2">
      <c r="A14484" s="99"/>
    </row>
    <row r="14485" spans="1:1" x14ac:dyDescent="0.2">
      <c r="A14485" s="99"/>
    </row>
    <row r="14486" spans="1:1" x14ac:dyDescent="0.2">
      <c r="A14486" s="99"/>
    </row>
    <row r="14487" spans="1:1" x14ac:dyDescent="0.2">
      <c r="A14487" s="99"/>
    </row>
    <row r="14488" spans="1:1" x14ac:dyDescent="0.2">
      <c r="A14488" s="99"/>
    </row>
    <row r="14489" spans="1:1" x14ac:dyDescent="0.2">
      <c r="A14489" s="99"/>
    </row>
    <row r="14490" spans="1:1" x14ac:dyDescent="0.2">
      <c r="A14490" s="99"/>
    </row>
    <row r="14491" spans="1:1" x14ac:dyDescent="0.2">
      <c r="A14491" s="99"/>
    </row>
    <row r="14492" spans="1:1" x14ac:dyDescent="0.2">
      <c r="A14492" s="99"/>
    </row>
    <row r="14493" spans="1:1" x14ac:dyDescent="0.2">
      <c r="A14493" s="99"/>
    </row>
    <row r="14494" spans="1:1" x14ac:dyDescent="0.2">
      <c r="A14494" s="99"/>
    </row>
    <row r="14495" spans="1:1" x14ac:dyDescent="0.2">
      <c r="A14495" s="99"/>
    </row>
    <row r="14496" spans="1:1" x14ac:dyDescent="0.2">
      <c r="A14496" s="99"/>
    </row>
    <row r="14497" spans="1:1" x14ac:dyDescent="0.2">
      <c r="A14497" s="99"/>
    </row>
    <row r="14498" spans="1:1" x14ac:dyDescent="0.2">
      <c r="A14498" s="99"/>
    </row>
    <row r="14499" spans="1:1" x14ac:dyDescent="0.2">
      <c r="A14499" s="99"/>
    </row>
    <row r="14500" spans="1:1" x14ac:dyDescent="0.2">
      <c r="A14500" s="99"/>
    </row>
    <row r="14501" spans="1:1" x14ac:dyDescent="0.2">
      <c r="A14501" s="99"/>
    </row>
    <row r="14502" spans="1:1" x14ac:dyDescent="0.2">
      <c r="A14502" s="99"/>
    </row>
    <row r="14503" spans="1:1" x14ac:dyDescent="0.2">
      <c r="A14503" s="99"/>
    </row>
    <row r="14504" spans="1:1" x14ac:dyDescent="0.2">
      <c r="A14504" s="99"/>
    </row>
    <row r="14505" spans="1:1" x14ac:dyDescent="0.2">
      <c r="A14505" s="99"/>
    </row>
    <row r="14506" spans="1:1" x14ac:dyDescent="0.2">
      <c r="A14506" s="99"/>
    </row>
    <row r="14507" spans="1:1" x14ac:dyDescent="0.2">
      <c r="A14507" s="99"/>
    </row>
    <row r="14508" spans="1:1" x14ac:dyDescent="0.2">
      <c r="A14508" s="99"/>
    </row>
    <row r="14509" spans="1:1" x14ac:dyDescent="0.2">
      <c r="A14509" s="99"/>
    </row>
    <row r="14510" spans="1:1" x14ac:dyDescent="0.2">
      <c r="A14510" s="99"/>
    </row>
    <row r="14511" spans="1:1" x14ac:dyDescent="0.2">
      <c r="A14511" s="99"/>
    </row>
    <row r="14512" spans="1:1" x14ac:dyDescent="0.2">
      <c r="A14512" s="99"/>
    </row>
    <row r="14513" spans="1:1" x14ac:dyDescent="0.2">
      <c r="A14513" s="99"/>
    </row>
    <row r="14514" spans="1:1" x14ac:dyDescent="0.2">
      <c r="A14514" s="99"/>
    </row>
    <row r="14515" spans="1:1" x14ac:dyDescent="0.2">
      <c r="A14515" s="99"/>
    </row>
    <row r="14516" spans="1:1" x14ac:dyDescent="0.2">
      <c r="A14516" s="99"/>
    </row>
    <row r="14517" spans="1:1" x14ac:dyDescent="0.2">
      <c r="A14517" s="99"/>
    </row>
    <row r="14518" spans="1:1" x14ac:dyDescent="0.2">
      <c r="A14518" s="99"/>
    </row>
    <row r="14519" spans="1:1" x14ac:dyDescent="0.2">
      <c r="A14519" s="99"/>
    </row>
    <row r="14520" spans="1:1" x14ac:dyDescent="0.2">
      <c r="A14520" s="99"/>
    </row>
    <row r="14521" spans="1:1" x14ac:dyDescent="0.2">
      <c r="A14521" s="99"/>
    </row>
    <row r="14522" spans="1:1" x14ac:dyDescent="0.2">
      <c r="A14522" s="99"/>
    </row>
    <row r="14523" spans="1:1" x14ac:dyDescent="0.2">
      <c r="A14523" s="99"/>
    </row>
    <row r="14524" spans="1:1" x14ac:dyDescent="0.2">
      <c r="A14524" s="99"/>
    </row>
    <row r="14525" spans="1:1" x14ac:dyDescent="0.2">
      <c r="A14525" s="99"/>
    </row>
    <row r="14526" spans="1:1" x14ac:dyDescent="0.2">
      <c r="A14526" s="99"/>
    </row>
    <row r="14527" spans="1:1" x14ac:dyDescent="0.2">
      <c r="A14527" s="99"/>
    </row>
    <row r="14528" spans="1:1" x14ac:dyDescent="0.2">
      <c r="A14528" s="99"/>
    </row>
    <row r="14529" spans="1:1" x14ac:dyDescent="0.2">
      <c r="A14529" s="99"/>
    </row>
    <row r="14530" spans="1:1" x14ac:dyDescent="0.2">
      <c r="A14530" s="99"/>
    </row>
    <row r="14531" spans="1:1" x14ac:dyDescent="0.2">
      <c r="A14531" s="99"/>
    </row>
    <row r="14532" spans="1:1" x14ac:dyDescent="0.2">
      <c r="A14532" s="99"/>
    </row>
    <row r="14533" spans="1:1" x14ac:dyDescent="0.2">
      <c r="A14533" s="99"/>
    </row>
    <row r="14534" spans="1:1" x14ac:dyDescent="0.2">
      <c r="A14534" s="99"/>
    </row>
    <row r="14535" spans="1:1" x14ac:dyDescent="0.2">
      <c r="A14535" s="99"/>
    </row>
    <row r="14536" spans="1:1" x14ac:dyDescent="0.2">
      <c r="A14536" s="99"/>
    </row>
    <row r="14537" spans="1:1" x14ac:dyDescent="0.2">
      <c r="A14537" s="99"/>
    </row>
    <row r="14538" spans="1:1" x14ac:dyDescent="0.2">
      <c r="A14538" s="99"/>
    </row>
    <row r="14539" spans="1:1" x14ac:dyDescent="0.2">
      <c r="A14539" s="99"/>
    </row>
    <row r="14540" spans="1:1" x14ac:dyDescent="0.2">
      <c r="A14540" s="99"/>
    </row>
    <row r="14541" spans="1:1" x14ac:dyDescent="0.2">
      <c r="A14541" s="99"/>
    </row>
    <row r="14542" spans="1:1" x14ac:dyDescent="0.2">
      <c r="A14542" s="99"/>
    </row>
    <row r="14543" spans="1:1" x14ac:dyDescent="0.2">
      <c r="A14543" s="99"/>
    </row>
    <row r="14544" spans="1:1" x14ac:dyDescent="0.2">
      <c r="A14544" s="99"/>
    </row>
    <row r="14545" spans="1:1" x14ac:dyDescent="0.2">
      <c r="A14545" s="99"/>
    </row>
    <row r="14546" spans="1:1" x14ac:dyDescent="0.2">
      <c r="A14546" s="99"/>
    </row>
    <row r="14547" spans="1:1" x14ac:dyDescent="0.2">
      <c r="A14547" s="99"/>
    </row>
    <row r="14548" spans="1:1" x14ac:dyDescent="0.2">
      <c r="A14548" s="99"/>
    </row>
    <row r="14549" spans="1:1" x14ac:dyDescent="0.2">
      <c r="A14549" s="99"/>
    </row>
    <row r="14550" spans="1:1" x14ac:dyDescent="0.2">
      <c r="A14550" s="99"/>
    </row>
    <row r="14551" spans="1:1" x14ac:dyDescent="0.2">
      <c r="A14551" s="99"/>
    </row>
    <row r="14552" spans="1:1" x14ac:dyDescent="0.2">
      <c r="A14552" s="99"/>
    </row>
    <row r="14553" spans="1:1" x14ac:dyDescent="0.2">
      <c r="A14553" s="99"/>
    </row>
    <row r="14554" spans="1:1" x14ac:dyDescent="0.2">
      <c r="A14554" s="99"/>
    </row>
    <row r="14555" spans="1:1" x14ac:dyDescent="0.2">
      <c r="A14555" s="99"/>
    </row>
    <row r="14556" spans="1:1" x14ac:dyDescent="0.2">
      <c r="A14556" s="99"/>
    </row>
    <row r="14557" spans="1:1" x14ac:dyDescent="0.2">
      <c r="A14557" s="99"/>
    </row>
    <row r="14558" spans="1:1" x14ac:dyDescent="0.2">
      <c r="A14558" s="99"/>
    </row>
    <row r="14559" spans="1:1" x14ac:dyDescent="0.2">
      <c r="A14559" s="99"/>
    </row>
    <row r="14560" spans="1:1" x14ac:dyDescent="0.2">
      <c r="A14560" s="99"/>
    </row>
    <row r="14561" spans="1:1" x14ac:dyDescent="0.2">
      <c r="A14561" s="99"/>
    </row>
    <row r="14562" spans="1:1" x14ac:dyDescent="0.2">
      <c r="A14562" s="99"/>
    </row>
    <row r="14563" spans="1:1" x14ac:dyDescent="0.2">
      <c r="A14563" s="99"/>
    </row>
    <row r="14564" spans="1:1" x14ac:dyDescent="0.2">
      <c r="A14564" s="99"/>
    </row>
    <row r="14565" spans="1:1" x14ac:dyDescent="0.2">
      <c r="A14565" s="99"/>
    </row>
    <row r="14566" spans="1:1" x14ac:dyDescent="0.2">
      <c r="A14566" s="99"/>
    </row>
    <row r="14567" spans="1:1" x14ac:dyDescent="0.2">
      <c r="A14567" s="99"/>
    </row>
    <row r="14568" spans="1:1" x14ac:dyDescent="0.2">
      <c r="A14568" s="99"/>
    </row>
    <row r="14569" spans="1:1" x14ac:dyDescent="0.2">
      <c r="A14569" s="99"/>
    </row>
    <row r="14570" spans="1:1" x14ac:dyDescent="0.2">
      <c r="A14570" s="99"/>
    </row>
    <row r="14571" spans="1:1" x14ac:dyDescent="0.2">
      <c r="A14571" s="99"/>
    </row>
    <row r="14572" spans="1:1" x14ac:dyDescent="0.2">
      <c r="A14572" s="99"/>
    </row>
    <row r="14573" spans="1:1" x14ac:dyDescent="0.2">
      <c r="A14573" s="99"/>
    </row>
    <row r="14574" spans="1:1" x14ac:dyDescent="0.2">
      <c r="A14574" s="99"/>
    </row>
    <row r="14575" spans="1:1" x14ac:dyDescent="0.2">
      <c r="A14575" s="99"/>
    </row>
    <row r="14576" spans="1:1" x14ac:dyDescent="0.2">
      <c r="A14576" s="99"/>
    </row>
    <row r="14577" spans="1:1" x14ac:dyDescent="0.2">
      <c r="A14577" s="99"/>
    </row>
    <row r="14578" spans="1:1" x14ac:dyDescent="0.2">
      <c r="A14578" s="99"/>
    </row>
    <row r="14579" spans="1:1" x14ac:dyDescent="0.2">
      <c r="A14579" s="99"/>
    </row>
    <row r="14580" spans="1:1" x14ac:dyDescent="0.2">
      <c r="A14580" s="99"/>
    </row>
    <row r="14581" spans="1:1" x14ac:dyDescent="0.2">
      <c r="A14581" s="99"/>
    </row>
    <row r="14582" spans="1:1" x14ac:dyDescent="0.2">
      <c r="A14582" s="99"/>
    </row>
    <row r="14583" spans="1:1" x14ac:dyDescent="0.2">
      <c r="A14583" s="99"/>
    </row>
    <row r="14584" spans="1:1" x14ac:dyDescent="0.2">
      <c r="A14584" s="99"/>
    </row>
    <row r="14585" spans="1:1" x14ac:dyDescent="0.2">
      <c r="A14585" s="99"/>
    </row>
    <row r="14586" spans="1:1" x14ac:dyDescent="0.2">
      <c r="A14586" s="99"/>
    </row>
    <row r="14587" spans="1:1" x14ac:dyDescent="0.2">
      <c r="A14587" s="99"/>
    </row>
    <row r="14588" spans="1:1" x14ac:dyDescent="0.2">
      <c r="A14588" s="99"/>
    </row>
    <row r="14589" spans="1:1" x14ac:dyDescent="0.2">
      <c r="A14589" s="99"/>
    </row>
    <row r="14590" spans="1:1" x14ac:dyDescent="0.2">
      <c r="A14590" s="99"/>
    </row>
    <row r="14591" spans="1:1" x14ac:dyDescent="0.2">
      <c r="A14591" s="99"/>
    </row>
    <row r="14592" spans="1:1" x14ac:dyDescent="0.2">
      <c r="A14592" s="99"/>
    </row>
    <row r="14593" spans="1:1" x14ac:dyDescent="0.2">
      <c r="A14593" s="99"/>
    </row>
    <row r="14594" spans="1:1" x14ac:dyDescent="0.2">
      <c r="A14594" s="99"/>
    </row>
    <row r="14595" spans="1:1" x14ac:dyDescent="0.2">
      <c r="A14595" s="99"/>
    </row>
    <row r="14596" spans="1:1" x14ac:dyDescent="0.2">
      <c r="A14596" s="99"/>
    </row>
    <row r="14597" spans="1:1" x14ac:dyDescent="0.2">
      <c r="A14597" s="99"/>
    </row>
    <row r="14598" spans="1:1" x14ac:dyDescent="0.2">
      <c r="A14598" s="99"/>
    </row>
    <row r="14599" spans="1:1" x14ac:dyDescent="0.2">
      <c r="A14599" s="99"/>
    </row>
    <row r="14600" spans="1:1" x14ac:dyDescent="0.2">
      <c r="A14600" s="99"/>
    </row>
    <row r="14601" spans="1:1" x14ac:dyDescent="0.2">
      <c r="A14601" s="99"/>
    </row>
    <row r="14602" spans="1:1" x14ac:dyDescent="0.2">
      <c r="A14602" s="99"/>
    </row>
    <row r="14603" spans="1:1" x14ac:dyDescent="0.2">
      <c r="A14603" s="99"/>
    </row>
    <row r="14604" spans="1:1" x14ac:dyDescent="0.2">
      <c r="A14604" s="99"/>
    </row>
    <row r="14605" spans="1:1" x14ac:dyDescent="0.2">
      <c r="A14605" s="99"/>
    </row>
    <row r="14606" spans="1:1" x14ac:dyDescent="0.2">
      <c r="A14606" s="99"/>
    </row>
    <row r="14607" spans="1:1" x14ac:dyDescent="0.2">
      <c r="A14607" s="99"/>
    </row>
    <row r="14608" spans="1:1" x14ac:dyDescent="0.2">
      <c r="A14608" s="99"/>
    </row>
    <row r="14609" spans="1:1" x14ac:dyDescent="0.2">
      <c r="A14609" s="99"/>
    </row>
    <row r="14610" spans="1:1" x14ac:dyDescent="0.2">
      <c r="A14610" s="99"/>
    </row>
    <row r="14611" spans="1:1" x14ac:dyDescent="0.2">
      <c r="A14611" s="99"/>
    </row>
    <row r="14612" spans="1:1" x14ac:dyDescent="0.2">
      <c r="A14612" s="99"/>
    </row>
    <row r="14613" spans="1:1" x14ac:dyDescent="0.2">
      <c r="A14613" s="99"/>
    </row>
    <row r="14614" spans="1:1" x14ac:dyDescent="0.2">
      <c r="A14614" s="99"/>
    </row>
    <row r="14615" spans="1:1" x14ac:dyDescent="0.2">
      <c r="A14615" s="99"/>
    </row>
    <row r="14616" spans="1:1" x14ac:dyDescent="0.2">
      <c r="A14616" s="99"/>
    </row>
    <row r="14617" spans="1:1" x14ac:dyDescent="0.2">
      <c r="A14617" s="99"/>
    </row>
    <row r="14618" spans="1:1" x14ac:dyDescent="0.2">
      <c r="A14618" s="99"/>
    </row>
    <row r="14619" spans="1:1" x14ac:dyDescent="0.2">
      <c r="A14619" s="99"/>
    </row>
    <row r="14620" spans="1:1" x14ac:dyDescent="0.2">
      <c r="A14620" s="99"/>
    </row>
    <row r="14621" spans="1:1" x14ac:dyDescent="0.2">
      <c r="A14621" s="99"/>
    </row>
    <row r="14622" spans="1:1" x14ac:dyDescent="0.2">
      <c r="A14622" s="99"/>
    </row>
    <row r="14623" spans="1:1" x14ac:dyDescent="0.2">
      <c r="A14623" s="99"/>
    </row>
    <row r="14624" spans="1:1" x14ac:dyDescent="0.2">
      <c r="A14624" s="99"/>
    </row>
    <row r="14625" spans="1:1" x14ac:dyDescent="0.2">
      <c r="A14625" s="99"/>
    </row>
    <row r="14626" spans="1:1" x14ac:dyDescent="0.2">
      <c r="A14626" s="99"/>
    </row>
    <row r="14627" spans="1:1" x14ac:dyDescent="0.2">
      <c r="A14627" s="99"/>
    </row>
    <row r="14628" spans="1:1" x14ac:dyDescent="0.2">
      <c r="A14628" s="99"/>
    </row>
    <row r="14629" spans="1:1" x14ac:dyDescent="0.2">
      <c r="A14629" s="99"/>
    </row>
    <row r="14630" spans="1:1" x14ac:dyDescent="0.2">
      <c r="A14630" s="99"/>
    </row>
    <row r="14631" spans="1:1" x14ac:dyDescent="0.2">
      <c r="A14631" s="99"/>
    </row>
    <row r="14632" spans="1:1" x14ac:dyDescent="0.2">
      <c r="A14632" s="99"/>
    </row>
    <row r="14633" spans="1:1" x14ac:dyDescent="0.2">
      <c r="A14633" s="99"/>
    </row>
    <row r="14634" spans="1:1" x14ac:dyDescent="0.2">
      <c r="A14634" s="99"/>
    </row>
    <row r="14635" spans="1:1" x14ac:dyDescent="0.2">
      <c r="A14635" s="99"/>
    </row>
    <row r="14636" spans="1:1" x14ac:dyDescent="0.2">
      <c r="A14636" s="99"/>
    </row>
    <row r="14637" spans="1:1" x14ac:dyDescent="0.2">
      <c r="A14637" s="99"/>
    </row>
    <row r="14638" spans="1:1" x14ac:dyDescent="0.2">
      <c r="A14638" s="99"/>
    </row>
    <row r="14639" spans="1:1" x14ac:dyDescent="0.2">
      <c r="A14639" s="99"/>
    </row>
    <row r="14640" spans="1:1" x14ac:dyDescent="0.2">
      <c r="A14640" s="99"/>
    </row>
    <row r="14641" spans="1:1" x14ac:dyDescent="0.2">
      <c r="A14641" s="99"/>
    </row>
    <row r="14642" spans="1:1" x14ac:dyDescent="0.2">
      <c r="A14642" s="99"/>
    </row>
    <row r="14643" spans="1:1" x14ac:dyDescent="0.2">
      <c r="A14643" s="99"/>
    </row>
    <row r="14644" spans="1:1" x14ac:dyDescent="0.2">
      <c r="A14644" s="99"/>
    </row>
    <row r="14645" spans="1:1" x14ac:dyDescent="0.2">
      <c r="A14645" s="99"/>
    </row>
    <row r="14646" spans="1:1" x14ac:dyDescent="0.2">
      <c r="A14646" s="99"/>
    </row>
    <row r="14647" spans="1:1" x14ac:dyDescent="0.2">
      <c r="A14647" s="99"/>
    </row>
    <row r="14648" spans="1:1" x14ac:dyDescent="0.2">
      <c r="A14648" s="99"/>
    </row>
    <row r="14649" spans="1:1" x14ac:dyDescent="0.2">
      <c r="A14649" s="99"/>
    </row>
    <row r="14650" spans="1:1" x14ac:dyDescent="0.2">
      <c r="A14650" s="99"/>
    </row>
    <row r="14651" spans="1:1" x14ac:dyDescent="0.2">
      <c r="A14651" s="99"/>
    </row>
    <row r="14652" spans="1:1" x14ac:dyDescent="0.2">
      <c r="A14652" s="99"/>
    </row>
    <row r="14653" spans="1:1" x14ac:dyDescent="0.2">
      <c r="A14653" s="99"/>
    </row>
    <row r="14654" spans="1:1" x14ac:dyDescent="0.2">
      <c r="A14654" s="99"/>
    </row>
    <row r="14655" spans="1:1" x14ac:dyDescent="0.2">
      <c r="A14655" s="99"/>
    </row>
    <row r="14656" spans="1:1" x14ac:dyDescent="0.2">
      <c r="A14656" s="99"/>
    </row>
    <row r="14657" spans="1:1" x14ac:dyDescent="0.2">
      <c r="A14657" s="99"/>
    </row>
    <row r="14658" spans="1:1" x14ac:dyDescent="0.2">
      <c r="A14658" s="99"/>
    </row>
    <row r="14659" spans="1:1" x14ac:dyDescent="0.2">
      <c r="A14659" s="99"/>
    </row>
    <row r="14660" spans="1:1" x14ac:dyDescent="0.2">
      <c r="A14660" s="99"/>
    </row>
    <row r="14661" spans="1:1" x14ac:dyDescent="0.2">
      <c r="A14661" s="99"/>
    </row>
    <row r="14662" spans="1:1" x14ac:dyDescent="0.2">
      <c r="A14662" s="99"/>
    </row>
    <row r="14663" spans="1:1" x14ac:dyDescent="0.2">
      <c r="A14663" s="99"/>
    </row>
    <row r="14664" spans="1:1" x14ac:dyDescent="0.2">
      <c r="A14664" s="99"/>
    </row>
    <row r="14665" spans="1:1" x14ac:dyDescent="0.2">
      <c r="A14665" s="99"/>
    </row>
    <row r="14666" spans="1:1" x14ac:dyDescent="0.2">
      <c r="A14666" s="99"/>
    </row>
    <row r="14667" spans="1:1" x14ac:dyDescent="0.2">
      <c r="A14667" s="99"/>
    </row>
    <row r="14668" spans="1:1" x14ac:dyDescent="0.2">
      <c r="A14668" s="99"/>
    </row>
    <row r="14669" spans="1:1" x14ac:dyDescent="0.2">
      <c r="A14669" s="99"/>
    </row>
    <row r="14670" spans="1:1" x14ac:dyDescent="0.2">
      <c r="A14670" s="99"/>
    </row>
    <row r="14671" spans="1:1" x14ac:dyDescent="0.2">
      <c r="A14671" s="99"/>
    </row>
    <row r="14672" spans="1:1" x14ac:dyDescent="0.2">
      <c r="A14672" s="99"/>
    </row>
    <row r="14673" spans="1:1" x14ac:dyDescent="0.2">
      <c r="A14673" s="99"/>
    </row>
    <row r="14674" spans="1:1" x14ac:dyDescent="0.2">
      <c r="A14674" s="99"/>
    </row>
    <row r="14675" spans="1:1" x14ac:dyDescent="0.2">
      <c r="A14675" s="99"/>
    </row>
    <row r="14676" spans="1:1" x14ac:dyDescent="0.2">
      <c r="A14676" s="99"/>
    </row>
    <row r="14677" spans="1:1" x14ac:dyDescent="0.2">
      <c r="A14677" s="99"/>
    </row>
    <row r="14678" spans="1:1" x14ac:dyDescent="0.2">
      <c r="A14678" s="99"/>
    </row>
    <row r="14679" spans="1:1" x14ac:dyDescent="0.2">
      <c r="A14679" s="99"/>
    </row>
    <row r="14680" spans="1:1" x14ac:dyDescent="0.2">
      <c r="A14680" s="99"/>
    </row>
    <row r="14681" spans="1:1" x14ac:dyDescent="0.2">
      <c r="A14681" s="99"/>
    </row>
    <row r="14682" spans="1:1" x14ac:dyDescent="0.2">
      <c r="A14682" s="99"/>
    </row>
    <row r="14683" spans="1:1" x14ac:dyDescent="0.2">
      <c r="A14683" s="99"/>
    </row>
    <row r="14684" spans="1:1" x14ac:dyDescent="0.2">
      <c r="A14684" s="99"/>
    </row>
    <row r="14685" spans="1:1" x14ac:dyDescent="0.2">
      <c r="A14685" s="99"/>
    </row>
    <row r="14686" spans="1:1" x14ac:dyDescent="0.2">
      <c r="A14686" s="99"/>
    </row>
    <row r="14687" spans="1:1" x14ac:dyDescent="0.2">
      <c r="A14687" s="99"/>
    </row>
    <row r="14688" spans="1:1" x14ac:dyDescent="0.2">
      <c r="A14688" s="99"/>
    </row>
    <row r="14689" spans="1:1" x14ac:dyDescent="0.2">
      <c r="A14689" s="99"/>
    </row>
    <row r="14690" spans="1:1" x14ac:dyDescent="0.2">
      <c r="A14690" s="99"/>
    </row>
    <row r="14691" spans="1:1" x14ac:dyDescent="0.2">
      <c r="A14691" s="99"/>
    </row>
    <row r="14692" spans="1:1" x14ac:dyDescent="0.2">
      <c r="A14692" s="99"/>
    </row>
    <row r="14693" spans="1:1" x14ac:dyDescent="0.2">
      <c r="A14693" s="99"/>
    </row>
    <row r="14694" spans="1:1" x14ac:dyDescent="0.2">
      <c r="A14694" s="99"/>
    </row>
    <row r="14695" spans="1:1" x14ac:dyDescent="0.2">
      <c r="A14695" s="99"/>
    </row>
    <row r="14696" spans="1:1" x14ac:dyDescent="0.2">
      <c r="A14696" s="99"/>
    </row>
    <row r="14697" spans="1:1" x14ac:dyDescent="0.2">
      <c r="A14697" s="99"/>
    </row>
    <row r="14698" spans="1:1" x14ac:dyDescent="0.2">
      <c r="A14698" s="99"/>
    </row>
    <row r="14699" spans="1:1" x14ac:dyDescent="0.2">
      <c r="A14699" s="99"/>
    </row>
    <row r="14700" spans="1:1" x14ac:dyDescent="0.2">
      <c r="A14700" s="99"/>
    </row>
    <row r="14701" spans="1:1" x14ac:dyDescent="0.2">
      <c r="A14701" s="99"/>
    </row>
    <row r="14702" spans="1:1" x14ac:dyDescent="0.2">
      <c r="A14702" s="99"/>
    </row>
    <row r="14703" spans="1:1" x14ac:dyDescent="0.2">
      <c r="A14703" s="99"/>
    </row>
    <row r="14704" spans="1:1" x14ac:dyDescent="0.2">
      <c r="A14704" s="99"/>
    </row>
    <row r="14705" spans="1:1" x14ac:dyDescent="0.2">
      <c r="A14705" s="99"/>
    </row>
    <row r="14706" spans="1:1" x14ac:dyDescent="0.2">
      <c r="A14706" s="99"/>
    </row>
    <row r="14707" spans="1:1" x14ac:dyDescent="0.2">
      <c r="A14707" s="99"/>
    </row>
    <row r="14708" spans="1:1" x14ac:dyDescent="0.2">
      <c r="A14708" s="99"/>
    </row>
    <row r="14709" spans="1:1" x14ac:dyDescent="0.2">
      <c r="A14709" s="99"/>
    </row>
    <row r="14710" spans="1:1" x14ac:dyDescent="0.2">
      <c r="A14710" s="99"/>
    </row>
    <row r="14711" spans="1:1" x14ac:dyDescent="0.2">
      <c r="A14711" s="99"/>
    </row>
    <row r="14712" spans="1:1" x14ac:dyDescent="0.2">
      <c r="A14712" s="99"/>
    </row>
    <row r="14713" spans="1:1" x14ac:dyDescent="0.2">
      <c r="A14713" s="99"/>
    </row>
    <row r="14714" spans="1:1" x14ac:dyDescent="0.2">
      <c r="A14714" s="99"/>
    </row>
    <row r="14715" spans="1:1" x14ac:dyDescent="0.2">
      <c r="A14715" s="99"/>
    </row>
    <row r="14716" spans="1:1" x14ac:dyDescent="0.2">
      <c r="A14716" s="99"/>
    </row>
    <row r="14717" spans="1:1" x14ac:dyDescent="0.2">
      <c r="A14717" s="99"/>
    </row>
    <row r="14718" spans="1:1" x14ac:dyDescent="0.2">
      <c r="A14718" s="99"/>
    </row>
    <row r="14719" spans="1:1" x14ac:dyDescent="0.2">
      <c r="A14719" s="99"/>
    </row>
    <row r="14720" spans="1:1" x14ac:dyDescent="0.2">
      <c r="A14720" s="99"/>
    </row>
    <row r="14721" spans="1:1" x14ac:dyDescent="0.2">
      <c r="A14721" s="99"/>
    </row>
    <row r="14722" spans="1:1" x14ac:dyDescent="0.2">
      <c r="A14722" s="99"/>
    </row>
    <row r="14723" spans="1:1" x14ac:dyDescent="0.2">
      <c r="A14723" s="99"/>
    </row>
    <row r="14724" spans="1:1" x14ac:dyDescent="0.2">
      <c r="A14724" s="99"/>
    </row>
    <row r="14725" spans="1:1" x14ac:dyDescent="0.2">
      <c r="A14725" s="99"/>
    </row>
    <row r="14726" spans="1:1" x14ac:dyDescent="0.2">
      <c r="A14726" s="99"/>
    </row>
    <row r="14727" spans="1:1" x14ac:dyDescent="0.2">
      <c r="A14727" s="99"/>
    </row>
    <row r="14728" spans="1:1" x14ac:dyDescent="0.2">
      <c r="A14728" s="99"/>
    </row>
    <row r="14729" spans="1:1" x14ac:dyDescent="0.2">
      <c r="A14729" s="99"/>
    </row>
    <row r="14730" spans="1:1" x14ac:dyDescent="0.2">
      <c r="A14730" s="99"/>
    </row>
    <row r="14731" spans="1:1" x14ac:dyDescent="0.2">
      <c r="A14731" s="99"/>
    </row>
    <row r="14732" spans="1:1" x14ac:dyDescent="0.2">
      <c r="A14732" s="99"/>
    </row>
    <row r="14733" spans="1:1" x14ac:dyDescent="0.2">
      <c r="A14733" s="99"/>
    </row>
    <row r="14734" spans="1:1" x14ac:dyDescent="0.2">
      <c r="A14734" s="99"/>
    </row>
    <row r="14735" spans="1:1" x14ac:dyDescent="0.2">
      <c r="A14735" s="99"/>
    </row>
    <row r="14736" spans="1:1" x14ac:dyDescent="0.2">
      <c r="A14736" s="99"/>
    </row>
    <row r="14737" spans="1:1" x14ac:dyDescent="0.2">
      <c r="A14737" s="99"/>
    </row>
    <row r="14738" spans="1:1" x14ac:dyDescent="0.2">
      <c r="A14738" s="99"/>
    </row>
    <row r="14739" spans="1:1" x14ac:dyDescent="0.2">
      <c r="A14739" s="99"/>
    </row>
    <row r="14740" spans="1:1" x14ac:dyDescent="0.2">
      <c r="A14740" s="99"/>
    </row>
    <row r="14741" spans="1:1" x14ac:dyDescent="0.2">
      <c r="A14741" s="99"/>
    </row>
    <row r="14742" spans="1:1" x14ac:dyDescent="0.2">
      <c r="A14742" s="99"/>
    </row>
    <row r="14743" spans="1:1" x14ac:dyDescent="0.2">
      <c r="A14743" s="99"/>
    </row>
    <row r="14744" spans="1:1" x14ac:dyDescent="0.2">
      <c r="A14744" s="99"/>
    </row>
    <row r="14745" spans="1:1" x14ac:dyDescent="0.2">
      <c r="A14745" s="99"/>
    </row>
    <row r="14746" spans="1:1" x14ac:dyDescent="0.2">
      <c r="A14746" s="99"/>
    </row>
    <row r="14747" spans="1:1" x14ac:dyDescent="0.2">
      <c r="A14747" s="99"/>
    </row>
    <row r="14748" spans="1:1" x14ac:dyDescent="0.2">
      <c r="A14748" s="99"/>
    </row>
    <row r="14749" spans="1:1" x14ac:dyDescent="0.2">
      <c r="A14749" s="99"/>
    </row>
    <row r="14750" spans="1:1" x14ac:dyDescent="0.2">
      <c r="A14750" s="99"/>
    </row>
    <row r="14751" spans="1:1" x14ac:dyDescent="0.2">
      <c r="A14751" s="99"/>
    </row>
    <row r="14752" spans="1:1" x14ac:dyDescent="0.2">
      <c r="A14752" s="99"/>
    </row>
    <row r="14753" spans="1:1" x14ac:dyDescent="0.2">
      <c r="A14753" s="99"/>
    </row>
    <row r="14754" spans="1:1" x14ac:dyDescent="0.2">
      <c r="A14754" s="99"/>
    </row>
    <row r="14755" spans="1:1" x14ac:dyDescent="0.2">
      <c r="A14755" s="99"/>
    </row>
    <row r="14756" spans="1:1" x14ac:dyDescent="0.2">
      <c r="A14756" s="99"/>
    </row>
    <row r="14757" spans="1:1" x14ac:dyDescent="0.2">
      <c r="A14757" s="99"/>
    </row>
    <row r="14758" spans="1:1" x14ac:dyDescent="0.2">
      <c r="A14758" s="99"/>
    </row>
    <row r="14759" spans="1:1" x14ac:dyDescent="0.2">
      <c r="A14759" s="99"/>
    </row>
    <row r="14760" spans="1:1" x14ac:dyDescent="0.2">
      <c r="A14760" s="99"/>
    </row>
    <row r="14761" spans="1:1" x14ac:dyDescent="0.2">
      <c r="A14761" s="99"/>
    </row>
    <row r="14762" spans="1:1" x14ac:dyDescent="0.2">
      <c r="A14762" s="99"/>
    </row>
    <row r="14763" spans="1:1" x14ac:dyDescent="0.2">
      <c r="A14763" s="99"/>
    </row>
    <row r="14764" spans="1:1" x14ac:dyDescent="0.2">
      <c r="A14764" s="99"/>
    </row>
    <row r="14765" spans="1:1" x14ac:dyDescent="0.2">
      <c r="A14765" s="99"/>
    </row>
    <row r="14766" spans="1:1" x14ac:dyDescent="0.2">
      <c r="A14766" s="99"/>
    </row>
    <row r="14767" spans="1:1" x14ac:dyDescent="0.2">
      <c r="A14767" s="99"/>
    </row>
    <row r="14768" spans="1:1" x14ac:dyDescent="0.2">
      <c r="A14768" s="99"/>
    </row>
    <row r="14769" spans="1:1" x14ac:dyDescent="0.2">
      <c r="A14769" s="99"/>
    </row>
    <row r="14770" spans="1:1" x14ac:dyDescent="0.2">
      <c r="A14770" s="99"/>
    </row>
    <row r="14771" spans="1:1" x14ac:dyDescent="0.2">
      <c r="A14771" s="99"/>
    </row>
    <row r="14772" spans="1:1" x14ac:dyDescent="0.2">
      <c r="A14772" s="99"/>
    </row>
    <row r="14773" spans="1:1" x14ac:dyDescent="0.2">
      <c r="A14773" s="99"/>
    </row>
    <row r="14774" spans="1:1" x14ac:dyDescent="0.2">
      <c r="A14774" s="99"/>
    </row>
    <row r="14775" spans="1:1" x14ac:dyDescent="0.2">
      <c r="A14775" s="99"/>
    </row>
    <row r="14776" spans="1:1" x14ac:dyDescent="0.2">
      <c r="A14776" s="99"/>
    </row>
    <row r="14777" spans="1:1" x14ac:dyDescent="0.2">
      <c r="A14777" s="99"/>
    </row>
    <row r="14778" spans="1:1" x14ac:dyDescent="0.2">
      <c r="A14778" s="99"/>
    </row>
    <row r="14779" spans="1:1" x14ac:dyDescent="0.2">
      <c r="A14779" s="99"/>
    </row>
    <row r="14780" spans="1:1" x14ac:dyDescent="0.2">
      <c r="A14780" s="99"/>
    </row>
    <row r="14781" spans="1:1" x14ac:dyDescent="0.2">
      <c r="A14781" s="99"/>
    </row>
    <row r="14782" spans="1:1" x14ac:dyDescent="0.2">
      <c r="A14782" s="99"/>
    </row>
    <row r="14783" spans="1:1" x14ac:dyDescent="0.2">
      <c r="A14783" s="99"/>
    </row>
    <row r="14784" spans="1:1" x14ac:dyDescent="0.2">
      <c r="A14784" s="99"/>
    </row>
    <row r="14785" spans="1:1" x14ac:dyDescent="0.2">
      <c r="A14785" s="99"/>
    </row>
    <row r="14786" spans="1:1" x14ac:dyDescent="0.2">
      <c r="A14786" s="99"/>
    </row>
    <row r="14787" spans="1:1" x14ac:dyDescent="0.2">
      <c r="A14787" s="99"/>
    </row>
    <row r="14788" spans="1:1" x14ac:dyDescent="0.2">
      <c r="A14788" s="99"/>
    </row>
    <row r="14789" spans="1:1" x14ac:dyDescent="0.2">
      <c r="A14789" s="99"/>
    </row>
    <row r="14790" spans="1:1" x14ac:dyDescent="0.2">
      <c r="A14790" s="99"/>
    </row>
    <row r="14791" spans="1:1" x14ac:dyDescent="0.2">
      <c r="A14791" s="99"/>
    </row>
    <row r="14792" spans="1:1" x14ac:dyDescent="0.2">
      <c r="A14792" s="99"/>
    </row>
    <row r="14793" spans="1:1" x14ac:dyDescent="0.2">
      <c r="A14793" s="99"/>
    </row>
    <row r="14794" spans="1:1" x14ac:dyDescent="0.2">
      <c r="A14794" s="99"/>
    </row>
    <row r="14795" spans="1:1" x14ac:dyDescent="0.2">
      <c r="A14795" s="99"/>
    </row>
    <row r="14796" spans="1:1" x14ac:dyDescent="0.2">
      <c r="A14796" s="99"/>
    </row>
    <row r="14797" spans="1:1" x14ac:dyDescent="0.2">
      <c r="A14797" s="99"/>
    </row>
    <row r="14798" spans="1:1" x14ac:dyDescent="0.2">
      <c r="A14798" s="99"/>
    </row>
    <row r="14799" spans="1:1" x14ac:dyDescent="0.2">
      <c r="A14799" s="99"/>
    </row>
    <row r="14800" spans="1:1" x14ac:dyDescent="0.2">
      <c r="A14800" s="99"/>
    </row>
    <row r="14801" spans="1:1" x14ac:dyDescent="0.2">
      <c r="A14801" s="99"/>
    </row>
    <row r="14802" spans="1:1" x14ac:dyDescent="0.2">
      <c r="A14802" s="99"/>
    </row>
    <row r="14803" spans="1:1" x14ac:dyDescent="0.2">
      <c r="A14803" s="99"/>
    </row>
    <row r="14804" spans="1:1" x14ac:dyDescent="0.2">
      <c r="A14804" s="99"/>
    </row>
    <row r="14805" spans="1:1" x14ac:dyDescent="0.2">
      <c r="A14805" s="99"/>
    </row>
    <row r="14806" spans="1:1" x14ac:dyDescent="0.2">
      <c r="A14806" s="99"/>
    </row>
    <row r="14807" spans="1:1" x14ac:dyDescent="0.2">
      <c r="A14807" s="99"/>
    </row>
    <row r="14808" spans="1:1" x14ac:dyDescent="0.2">
      <c r="A14808" s="99"/>
    </row>
    <row r="14809" spans="1:1" x14ac:dyDescent="0.2">
      <c r="A14809" s="99"/>
    </row>
    <row r="14810" spans="1:1" x14ac:dyDescent="0.2">
      <c r="A14810" s="99"/>
    </row>
    <row r="14811" spans="1:1" x14ac:dyDescent="0.2">
      <c r="A14811" s="99"/>
    </row>
    <row r="14812" spans="1:1" x14ac:dyDescent="0.2">
      <c r="A14812" s="99"/>
    </row>
    <row r="14813" spans="1:1" x14ac:dyDescent="0.2">
      <c r="A14813" s="99"/>
    </row>
    <row r="14814" spans="1:1" x14ac:dyDescent="0.2">
      <c r="A14814" s="99"/>
    </row>
    <row r="14815" spans="1:1" x14ac:dyDescent="0.2">
      <c r="A14815" s="99"/>
    </row>
    <row r="14816" spans="1:1" x14ac:dyDescent="0.2">
      <c r="A14816" s="99"/>
    </row>
    <row r="14817" spans="1:1" x14ac:dyDescent="0.2">
      <c r="A14817" s="99"/>
    </row>
    <row r="14818" spans="1:1" x14ac:dyDescent="0.2">
      <c r="A14818" s="99"/>
    </row>
    <row r="14819" spans="1:1" x14ac:dyDescent="0.2">
      <c r="A14819" s="99"/>
    </row>
    <row r="14820" spans="1:1" x14ac:dyDescent="0.2">
      <c r="A14820" s="99"/>
    </row>
    <row r="14821" spans="1:1" x14ac:dyDescent="0.2">
      <c r="A14821" s="99"/>
    </row>
    <row r="14822" spans="1:1" x14ac:dyDescent="0.2">
      <c r="A14822" s="99"/>
    </row>
    <row r="14823" spans="1:1" x14ac:dyDescent="0.2">
      <c r="A14823" s="99"/>
    </row>
    <row r="14824" spans="1:1" x14ac:dyDescent="0.2">
      <c r="A14824" s="99"/>
    </row>
    <row r="14825" spans="1:1" x14ac:dyDescent="0.2">
      <c r="A14825" s="99"/>
    </row>
    <row r="14826" spans="1:1" x14ac:dyDescent="0.2">
      <c r="A14826" s="99"/>
    </row>
    <row r="14827" spans="1:1" x14ac:dyDescent="0.2">
      <c r="A14827" s="99"/>
    </row>
    <row r="14828" spans="1:1" x14ac:dyDescent="0.2">
      <c r="A14828" s="99"/>
    </row>
    <row r="14829" spans="1:1" x14ac:dyDescent="0.2">
      <c r="A14829" s="99"/>
    </row>
    <row r="14830" spans="1:1" x14ac:dyDescent="0.2">
      <c r="A14830" s="99"/>
    </row>
    <row r="14831" spans="1:1" x14ac:dyDescent="0.2">
      <c r="A14831" s="99"/>
    </row>
    <row r="14832" spans="1:1" x14ac:dyDescent="0.2">
      <c r="A14832" s="99"/>
    </row>
    <row r="14833" spans="1:1" x14ac:dyDescent="0.2">
      <c r="A14833" s="99"/>
    </row>
    <row r="14834" spans="1:1" x14ac:dyDescent="0.2">
      <c r="A14834" s="99"/>
    </row>
    <row r="14835" spans="1:1" x14ac:dyDescent="0.2">
      <c r="A14835" s="99"/>
    </row>
    <row r="14836" spans="1:1" x14ac:dyDescent="0.2">
      <c r="A14836" s="99"/>
    </row>
    <row r="14837" spans="1:1" x14ac:dyDescent="0.2">
      <c r="A14837" s="99"/>
    </row>
    <row r="14838" spans="1:1" x14ac:dyDescent="0.2">
      <c r="A14838" s="99"/>
    </row>
    <row r="14839" spans="1:1" x14ac:dyDescent="0.2">
      <c r="A14839" s="99"/>
    </row>
    <row r="14840" spans="1:1" x14ac:dyDescent="0.2">
      <c r="A14840" s="99"/>
    </row>
    <row r="14841" spans="1:1" x14ac:dyDescent="0.2">
      <c r="A14841" s="99"/>
    </row>
    <row r="14842" spans="1:1" x14ac:dyDescent="0.2">
      <c r="A14842" s="99"/>
    </row>
    <row r="14843" spans="1:1" x14ac:dyDescent="0.2">
      <c r="A14843" s="99"/>
    </row>
    <row r="14844" spans="1:1" x14ac:dyDescent="0.2">
      <c r="A14844" s="99"/>
    </row>
    <row r="14845" spans="1:1" x14ac:dyDescent="0.2">
      <c r="A14845" s="99"/>
    </row>
    <row r="14846" spans="1:1" x14ac:dyDescent="0.2">
      <c r="A14846" s="99"/>
    </row>
    <row r="14847" spans="1:1" x14ac:dyDescent="0.2">
      <c r="A14847" s="99"/>
    </row>
    <row r="14848" spans="1:1" x14ac:dyDescent="0.2">
      <c r="A14848" s="99"/>
    </row>
    <row r="14849" spans="1:1" x14ac:dyDescent="0.2">
      <c r="A14849" s="99"/>
    </row>
    <row r="14850" spans="1:1" x14ac:dyDescent="0.2">
      <c r="A14850" s="99"/>
    </row>
    <row r="14851" spans="1:1" x14ac:dyDescent="0.2">
      <c r="A14851" s="99"/>
    </row>
    <row r="14852" spans="1:1" x14ac:dyDescent="0.2">
      <c r="A14852" s="99"/>
    </row>
    <row r="14853" spans="1:1" x14ac:dyDescent="0.2">
      <c r="A14853" s="99"/>
    </row>
    <row r="14854" spans="1:1" x14ac:dyDescent="0.2">
      <c r="A14854" s="99"/>
    </row>
    <row r="14855" spans="1:1" x14ac:dyDescent="0.2">
      <c r="A14855" s="99"/>
    </row>
    <row r="14856" spans="1:1" x14ac:dyDescent="0.2">
      <c r="A14856" s="99"/>
    </row>
    <row r="14857" spans="1:1" x14ac:dyDescent="0.2">
      <c r="A14857" s="99"/>
    </row>
    <row r="14858" spans="1:1" x14ac:dyDescent="0.2">
      <c r="A14858" s="99"/>
    </row>
    <row r="14859" spans="1:1" x14ac:dyDescent="0.2">
      <c r="A14859" s="99"/>
    </row>
    <row r="14860" spans="1:1" x14ac:dyDescent="0.2">
      <c r="A14860" s="99"/>
    </row>
    <row r="14861" spans="1:1" x14ac:dyDescent="0.2">
      <c r="A14861" s="99"/>
    </row>
    <row r="14862" spans="1:1" x14ac:dyDescent="0.2">
      <c r="A14862" s="99"/>
    </row>
    <row r="14863" spans="1:1" x14ac:dyDescent="0.2">
      <c r="A14863" s="99"/>
    </row>
    <row r="14864" spans="1:1" x14ac:dyDescent="0.2">
      <c r="A14864" s="99"/>
    </row>
    <row r="14865" spans="1:1" x14ac:dyDescent="0.2">
      <c r="A14865" s="99"/>
    </row>
    <row r="14866" spans="1:1" x14ac:dyDescent="0.2">
      <c r="A14866" s="99"/>
    </row>
    <row r="14867" spans="1:1" x14ac:dyDescent="0.2">
      <c r="A14867" s="99"/>
    </row>
    <row r="14868" spans="1:1" x14ac:dyDescent="0.2">
      <c r="A14868" s="99"/>
    </row>
    <row r="14869" spans="1:1" x14ac:dyDescent="0.2">
      <c r="A14869" s="99"/>
    </row>
    <row r="14870" spans="1:1" x14ac:dyDescent="0.2">
      <c r="A14870" s="99"/>
    </row>
    <row r="14871" spans="1:1" x14ac:dyDescent="0.2">
      <c r="A14871" s="99"/>
    </row>
    <row r="14872" spans="1:1" x14ac:dyDescent="0.2">
      <c r="A14872" s="99"/>
    </row>
    <row r="14873" spans="1:1" x14ac:dyDescent="0.2">
      <c r="A14873" s="99"/>
    </row>
    <row r="14874" spans="1:1" x14ac:dyDescent="0.2">
      <c r="A14874" s="99"/>
    </row>
    <row r="14875" spans="1:1" x14ac:dyDescent="0.2">
      <c r="A14875" s="99"/>
    </row>
    <row r="14876" spans="1:1" x14ac:dyDescent="0.2">
      <c r="A14876" s="99"/>
    </row>
    <row r="14877" spans="1:1" x14ac:dyDescent="0.2">
      <c r="A14877" s="99"/>
    </row>
    <row r="14878" spans="1:1" x14ac:dyDescent="0.2">
      <c r="A14878" s="99"/>
    </row>
    <row r="14879" spans="1:1" x14ac:dyDescent="0.2">
      <c r="A14879" s="99"/>
    </row>
    <row r="14880" spans="1:1" x14ac:dyDescent="0.2">
      <c r="A14880" s="99"/>
    </row>
    <row r="14881" spans="1:1" x14ac:dyDescent="0.2">
      <c r="A14881" s="99"/>
    </row>
    <row r="14882" spans="1:1" x14ac:dyDescent="0.2">
      <c r="A14882" s="99"/>
    </row>
    <row r="14883" spans="1:1" x14ac:dyDescent="0.2">
      <c r="A14883" s="99"/>
    </row>
    <row r="14884" spans="1:1" x14ac:dyDescent="0.2">
      <c r="A14884" s="99"/>
    </row>
    <row r="14885" spans="1:1" x14ac:dyDescent="0.2">
      <c r="A14885" s="99"/>
    </row>
    <row r="14886" spans="1:1" x14ac:dyDescent="0.2">
      <c r="A14886" s="99"/>
    </row>
    <row r="14887" spans="1:1" x14ac:dyDescent="0.2">
      <c r="A14887" s="99"/>
    </row>
    <row r="14888" spans="1:1" x14ac:dyDescent="0.2">
      <c r="A14888" s="99"/>
    </row>
    <row r="14889" spans="1:1" x14ac:dyDescent="0.2">
      <c r="A14889" s="99"/>
    </row>
    <row r="14890" spans="1:1" x14ac:dyDescent="0.2">
      <c r="A14890" s="99"/>
    </row>
    <row r="14891" spans="1:1" x14ac:dyDescent="0.2">
      <c r="A14891" s="99"/>
    </row>
    <row r="14892" spans="1:1" x14ac:dyDescent="0.2">
      <c r="A14892" s="99"/>
    </row>
    <row r="14893" spans="1:1" x14ac:dyDescent="0.2">
      <c r="A14893" s="99"/>
    </row>
    <row r="14894" spans="1:1" x14ac:dyDescent="0.2">
      <c r="A14894" s="99"/>
    </row>
    <row r="14895" spans="1:1" x14ac:dyDescent="0.2">
      <c r="A14895" s="99"/>
    </row>
    <row r="14896" spans="1:1" x14ac:dyDescent="0.2">
      <c r="A14896" s="99"/>
    </row>
    <row r="14897" spans="1:1" x14ac:dyDescent="0.2">
      <c r="A14897" s="99"/>
    </row>
    <row r="14898" spans="1:1" x14ac:dyDescent="0.2">
      <c r="A14898" s="99"/>
    </row>
    <row r="14899" spans="1:1" x14ac:dyDescent="0.2">
      <c r="A14899" s="99"/>
    </row>
    <row r="14900" spans="1:1" x14ac:dyDescent="0.2">
      <c r="A14900" s="99"/>
    </row>
    <row r="14901" spans="1:1" x14ac:dyDescent="0.2">
      <c r="A14901" s="99"/>
    </row>
    <row r="14902" spans="1:1" x14ac:dyDescent="0.2">
      <c r="A14902" s="99"/>
    </row>
    <row r="14903" spans="1:1" x14ac:dyDescent="0.2">
      <c r="A14903" s="99"/>
    </row>
    <row r="14904" spans="1:1" x14ac:dyDescent="0.2">
      <c r="A14904" s="99"/>
    </row>
    <row r="14905" spans="1:1" x14ac:dyDescent="0.2">
      <c r="A14905" s="99"/>
    </row>
    <row r="14906" spans="1:1" x14ac:dyDescent="0.2">
      <c r="A14906" s="99"/>
    </row>
    <row r="14907" spans="1:1" x14ac:dyDescent="0.2">
      <c r="A14907" s="99"/>
    </row>
    <row r="14908" spans="1:1" x14ac:dyDescent="0.2">
      <c r="A14908" s="99"/>
    </row>
    <row r="14909" spans="1:1" x14ac:dyDescent="0.2">
      <c r="A14909" s="99"/>
    </row>
    <row r="14910" spans="1:1" x14ac:dyDescent="0.2">
      <c r="A14910" s="99"/>
    </row>
    <row r="14911" spans="1:1" x14ac:dyDescent="0.2">
      <c r="A14911" s="99"/>
    </row>
    <row r="14912" spans="1:1" x14ac:dyDescent="0.2">
      <c r="A14912" s="99"/>
    </row>
    <row r="14913" spans="1:1" x14ac:dyDescent="0.2">
      <c r="A14913" s="99"/>
    </row>
    <row r="14914" spans="1:1" x14ac:dyDescent="0.2">
      <c r="A14914" s="99"/>
    </row>
    <row r="14915" spans="1:1" x14ac:dyDescent="0.2">
      <c r="A14915" s="99"/>
    </row>
    <row r="14916" spans="1:1" x14ac:dyDescent="0.2">
      <c r="A14916" s="99"/>
    </row>
    <row r="14917" spans="1:1" x14ac:dyDescent="0.2">
      <c r="A14917" s="99"/>
    </row>
    <row r="14918" spans="1:1" x14ac:dyDescent="0.2">
      <c r="A14918" s="99"/>
    </row>
    <row r="14919" spans="1:1" x14ac:dyDescent="0.2">
      <c r="A14919" s="99"/>
    </row>
    <row r="14920" spans="1:1" x14ac:dyDescent="0.2">
      <c r="A14920" s="99"/>
    </row>
    <row r="14921" spans="1:1" x14ac:dyDescent="0.2">
      <c r="A14921" s="99"/>
    </row>
    <row r="14922" spans="1:1" x14ac:dyDescent="0.2">
      <c r="A14922" s="99"/>
    </row>
    <row r="14923" spans="1:1" x14ac:dyDescent="0.2">
      <c r="A14923" s="99"/>
    </row>
    <row r="14924" spans="1:1" x14ac:dyDescent="0.2">
      <c r="A14924" s="99"/>
    </row>
    <row r="14925" spans="1:1" x14ac:dyDescent="0.2">
      <c r="A14925" s="99"/>
    </row>
    <row r="14926" spans="1:1" x14ac:dyDescent="0.2">
      <c r="A14926" s="99"/>
    </row>
    <row r="14927" spans="1:1" x14ac:dyDescent="0.2">
      <c r="A14927" s="99"/>
    </row>
    <row r="14928" spans="1:1" x14ac:dyDescent="0.2">
      <c r="A14928" s="99"/>
    </row>
    <row r="14929" spans="1:1" x14ac:dyDescent="0.2">
      <c r="A14929" s="99"/>
    </row>
    <row r="14930" spans="1:1" x14ac:dyDescent="0.2">
      <c r="A14930" s="99"/>
    </row>
    <row r="14931" spans="1:1" x14ac:dyDescent="0.2">
      <c r="A14931" s="99"/>
    </row>
    <row r="14932" spans="1:1" x14ac:dyDescent="0.2">
      <c r="A14932" s="99"/>
    </row>
    <row r="14933" spans="1:1" x14ac:dyDescent="0.2">
      <c r="A14933" s="99"/>
    </row>
    <row r="14934" spans="1:1" x14ac:dyDescent="0.2">
      <c r="A14934" s="99"/>
    </row>
    <row r="14935" spans="1:1" x14ac:dyDescent="0.2">
      <c r="A14935" s="99"/>
    </row>
    <row r="14936" spans="1:1" x14ac:dyDescent="0.2">
      <c r="A14936" s="99"/>
    </row>
    <row r="14937" spans="1:1" x14ac:dyDescent="0.2">
      <c r="A14937" s="99"/>
    </row>
    <row r="14938" spans="1:1" x14ac:dyDescent="0.2">
      <c r="A14938" s="99"/>
    </row>
    <row r="14939" spans="1:1" x14ac:dyDescent="0.2">
      <c r="A14939" s="99"/>
    </row>
    <row r="14940" spans="1:1" x14ac:dyDescent="0.2">
      <c r="A14940" s="99"/>
    </row>
    <row r="14941" spans="1:1" x14ac:dyDescent="0.2">
      <c r="A14941" s="99"/>
    </row>
    <row r="14942" spans="1:1" x14ac:dyDescent="0.2">
      <c r="A14942" s="99"/>
    </row>
    <row r="14943" spans="1:1" x14ac:dyDescent="0.2">
      <c r="A14943" s="99"/>
    </row>
    <row r="14944" spans="1:1" x14ac:dyDescent="0.2">
      <c r="A14944" s="99"/>
    </row>
    <row r="14945" spans="1:1" x14ac:dyDescent="0.2">
      <c r="A14945" s="99"/>
    </row>
    <row r="14946" spans="1:1" x14ac:dyDescent="0.2">
      <c r="A14946" s="99"/>
    </row>
    <row r="14947" spans="1:1" x14ac:dyDescent="0.2">
      <c r="A14947" s="99"/>
    </row>
    <row r="14948" spans="1:1" x14ac:dyDescent="0.2">
      <c r="A14948" s="99"/>
    </row>
    <row r="14949" spans="1:1" x14ac:dyDescent="0.2">
      <c r="A14949" s="99"/>
    </row>
    <row r="14950" spans="1:1" x14ac:dyDescent="0.2">
      <c r="A14950" s="99"/>
    </row>
    <row r="14951" spans="1:1" x14ac:dyDescent="0.2">
      <c r="A14951" s="99"/>
    </row>
    <row r="14952" spans="1:1" x14ac:dyDescent="0.2">
      <c r="A14952" s="99"/>
    </row>
    <row r="14953" spans="1:1" x14ac:dyDescent="0.2">
      <c r="A14953" s="99"/>
    </row>
    <row r="14954" spans="1:1" x14ac:dyDescent="0.2">
      <c r="A14954" s="99"/>
    </row>
    <row r="14955" spans="1:1" x14ac:dyDescent="0.2">
      <c r="A14955" s="99"/>
    </row>
    <row r="14956" spans="1:1" x14ac:dyDescent="0.2">
      <c r="A14956" s="99"/>
    </row>
    <row r="14957" spans="1:1" x14ac:dyDescent="0.2">
      <c r="A14957" s="99"/>
    </row>
    <row r="14958" spans="1:1" x14ac:dyDescent="0.2">
      <c r="A14958" s="99"/>
    </row>
    <row r="14959" spans="1:1" x14ac:dyDescent="0.2">
      <c r="A14959" s="99"/>
    </row>
    <row r="14960" spans="1:1" x14ac:dyDescent="0.2">
      <c r="A14960" s="99"/>
    </row>
    <row r="14961" spans="1:1" x14ac:dyDescent="0.2">
      <c r="A14961" s="99"/>
    </row>
    <row r="14962" spans="1:1" x14ac:dyDescent="0.2">
      <c r="A14962" s="99"/>
    </row>
    <row r="14963" spans="1:1" x14ac:dyDescent="0.2">
      <c r="A14963" s="99"/>
    </row>
    <row r="14964" spans="1:1" x14ac:dyDescent="0.2">
      <c r="A14964" s="99"/>
    </row>
    <row r="14965" spans="1:1" x14ac:dyDescent="0.2">
      <c r="A14965" s="99"/>
    </row>
    <row r="14966" spans="1:1" x14ac:dyDescent="0.2">
      <c r="A14966" s="99"/>
    </row>
    <row r="14967" spans="1:1" x14ac:dyDescent="0.2">
      <c r="A14967" s="99"/>
    </row>
    <row r="14968" spans="1:1" x14ac:dyDescent="0.2">
      <c r="A14968" s="99"/>
    </row>
    <row r="14969" spans="1:1" x14ac:dyDescent="0.2">
      <c r="A14969" s="99"/>
    </row>
    <row r="14970" spans="1:1" x14ac:dyDescent="0.2">
      <c r="A14970" s="99"/>
    </row>
    <row r="14971" spans="1:1" x14ac:dyDescent="0.2">
      <c r="A14971" s="99"/>
    </row>
    <row r="14972" spans="1:1" x14ac:dyDescent="0.2">
      <c r="A14972" s="99"/>
    </row>
    <row r="14973" spans="1:1" x14ac:dyDescent="0.2">
      <c r="A14973" s="99"/>
    </row>
    <row r="14974" spans="1:1" x14ac:dyDescent="0.2">
      <c r="A14974" s="99"/>
    </row>
    <row r="14975" spans="1:1" x14ac:dyDescent="0.2">
      <c r="A14975" s="99"/>
    </row>
    <row r="14976" spans="1:1" x14ac:dyDescent="0.2">
      <c r="A14976" s="99"/>
    </row>
    <row r="14977" spans="1:1" x14ac:dyDescent="0.2">
      <c r="A14977" s="99"/>
    </row>
    <row r="14978" spans="1:1" x14ac:dyDescent="0.2">
      <c r="A14978" s="99"/>
    </row>
    <row r="14979" spans="1:1" x14ac:dyDescent="0.2">
      <c r="A14979" s="99"/>
    </row>
    <row r="14980" spans="1:1" x14ac:dyDescent="0.2">
      <c r="A14980" s="99"/>
    </row>
    <row r="14981" spans="1:1" x14ac:dyDescent="0.2">
      <c r="A14981" s="99"/>
    </row>
    <row r="14982" spans="1:1" x14ac:dyDescent="0.2">
      <c r="A14982" s="99"/>
    </row>
    <row r="14983" spans="1:1" x14ac:dyDescent="0.2">
      <c r="A14983" s="99"/>
    </row>
    <row r="14984" spans="1:1" x14ac:dyDescent="0.2">
      <c r="A14984" s="99"/>
    </row>
    <row r="14985" spans="1:1" x14ac:dyDescent="0.2">
      <c r="A14985" s="99"/>
    </row>
    <row r="14986" spans="1:1" x14ac:dyDescent="0.2">
      <c r="A14986" s="99"/>
    </row>
    <row r="14987" spans="1:1" x14ac:dyDescent="0.2">
      <c r="A14987" s="99"/>
    </row>
    <row r="14988" spans="1:1" x14ac:dyDescent="0.2">
      <c r="A14988" s="99"/>
    </row>
    <row r="14989" spans="1:1" x14ac:dyDescent="0.2">
      <c r="A14989" s="99"/>
    </row>
    <row r="14990" spans="1:1" x14ac:dyDescent="0.2">
      <c r="A14990" s="99"/>
    </row>
    <row r="14991" spans="1:1" x14ac:dyDescent="0.2">
      <c r="A14991" s="99"/>
    </row>
    <row r="14992" spans="1:1" x14ac:dyDescent="0.2">
      <c r="A14992" s="99"/>
    </row>
    <row r="14993" spans="1:1" x14ac:dyDescent="0.2">
      <c r="A14993" s="99"/>
    </row>
    <row r="14994" spans="1:1" x14ac:dyDescent="0.2">
      <c r="A14994" s="99"/>
    </row>
    <row r="14995" spans="1:1" x14ac:dyDescent="0.2">
      <c r="A14995" s="99"/>
    </row>
    <row r="14996" spans="1:1" x14ac:dyDescent="0.2">
      <c r="A14996" s="99"/>
    </row>
    <row r="14997" spans="1:1" x14ac:dyDescent="0.2">
      <c r="A14997" s="99"/>
    </row>
    <row r="14998" spans="1:1" x14ac:dyDescent="0.2">
      <c r="A14998" s="99"/>
    </row>
    <row r="14999" spans="1:1" x14ac:dyDescent="0.2">
      <c r="A14999" s="99"/>
    </row>
    <row r="15000" spans="1:1" x14ac:dyDescent="0.2">
      <c r="A15000" s="99"/>
    </row>
    <row r="15001" spans="1:1" x14ac:dyDescent="0.2">
      <c r="A15001" s="99"/>
    </row>
    <row r="15002" spans="1:1" x14ac:dyDescent="0.2">
      <c r="A15002" s="99"/>
    </row>
    <row r="15003" spans="1:1" x14ac:dyDescent="0.2">
      <c r="A15003" s="99"/>
    </row>
    <row r="15004" spans="1:1" x14ac:dyDescent="0.2">
      <c r="A15004" s="99"/>
    </row>
    <row r="15005" spans="1:1" x14ac:dyDescent="0.2">
      <c r="A15005" s="99"/>
    </row>
    <row r="15006" spans="1:1" x14ac:dyDescent="0.2">
      <c r="A15006" s="99"/>
    </row>
    <row r="15007" spans="1:1" x14ac:dyDescent="0.2">
      <c r="A15007" s="99"/>
    </row>
    <row r="15008" spans="1:1" x14ac:dyDescent="0.2">
      <c r="A15008" s="99"/>
    </row>
    <row r="15009" spans="1:1" x14ac:dyDescent="0.2">
      <c r="A15009" s="99"/>
    </row>
    <row r="15010" spans="1:1" x14ac:dyDescent="0.2">
      <c r="A15010" s="99"/>
    </row>
    <row r="15011" spans="1:1" x14ac:dyDescent="0.2">
      <c r="A15011" s="99"/>
    </row>
    <row r="15012" spans="1:1" x14ac:dyDescent="0.2">
      <c r="A15012" s="99"/>
    </row>
    <row r="15013" spans="1:1" x14ac:dyDescent="0.2">
      <c r="A15013" s="99"/>
    </row>
    <row r="15014" spans="1:1" x14ac:dyDescent="0.2">
      <c r="A15014" s="99"/>
    </row>
    <row r="15015" spans="1:1" x14ac:dyDescent="0.2">
      <c r="A15015" s="99"/>
    </row>
    <row r="15016" spans="1:1" x14ac:dyDescent="0.2">
      <c r="A15016" s="99"/>
    </row>
    <row r="15017" spans="1:1" x14ac:dyDescent="0.2">
      <c r="A15017" s="99"/>
    </row>
    <row r="15018" spans="1:1" x14ac:dyDescent="0.2">
      <c r="A15018" s="99"/>
    </row>
    <row r="15019" spans="1:1" x14ac:dyDescent="0.2">
      <c r="A15019" s="99"/>
    </row>
    <row r="15020" spans="1:1" x14ac:dyDescent="0.2">
      <c r="A15020" s="99"/>
    </row>
    <row r="15021" spans="1:1" x14ac:dyDescent="0.2">
      <c r="A15021" s="99"/>
    </row>
    <row r="15022" spans="1:1" x14ac:dyDescent="0.2">
      <c r="A15022" s="99"/>
    </row>
    <row r="15023" spans="1:1" x14ac:dyDescent="0.2">
      <c r="A15023" s="99"/>
    </row>
    <row r="15024" spans="1:1" x14ac:dyDescent="0.2">
      <c r="A15024" s="99"/>
    </row>
    <row r="15025" spans="1:1" x14ac:dyDescent="0.2">
      <c r="A15025" s="99"/>
    </row>
    <row r="15026" spans="1:1" x14ac:dyDescent="0.2">
      <c r="A15026" s="99"/>
    </row>
    <row r="15027" spans="1:1" x14ac:dyDescent="0.2">
      <c r="A15027" s="99"/>
    </row>
    <row r="15028" spans="1:1" x14ac:dyDescent="0.2">
      <c r="A15028" s="99"/>
    </row>
    <row r="15029" spans="1:1" x14ac:dyDescent="0.2">
      <c r="A15029" s="99"/>
    </row>
    <row r="15030" spans="1:1" x14ac:dyDescent="0.2">
      <c r="A15030" s="99"/>
    </row>
    <row r="15031" spans="1:1" x14ac:dyDescent="0.2">
      <c r="A15031" s="99"/>
    </row>
    <row r="15032" spans="1:1" x14ac:dyDescent="0.2">
      <c r="A15032" s="99"/>
    </row>
    <row r="15033" spans="1:1" x14ac:dyDescent="0.2">
      <c r="A15033" s="99"/>
    </row>
    <row r="15034" spans="1:1" x14ac:dyDescent="0.2">
      <c r="A15034" s="99"/>
    </row>
    <row r="15035" spans="1:1" x14ac:dyDescent="0.2">
      <c r="A15035" s="99"/>
    </row>
    <row r="15036" spans="1:1" x14ac:dyDescent="0.2">
      <c r="A15036" s="99"/>
    </row>
    <row r="15037" spans="1:1" x14ac:dyDescent="0.2">
      <c r="A15037" s="99"/>
    </row>
    <row r="15038" spans="1:1" x14ac:dyDescent="0.2">
      <c r="A15038" s="99"/>
    </row>
    <row r="15039" spans="1:1" x14ac:dyDescent="0.2">
      <c r="A15039" s="99"/>
    </row>
    <row r="15040" spans="1:1" x14ac:dyDescent="0.2">
      <c r="A15040" s="99"/>
    </row>
    <row r="15041" spans="1:1" x14ac:dyDescent="0.2">
      <c r="A15041" s="99"/>
    </row>
    <row r="15042" spans="1:1" x14ac:dyDescent="0.2">
      <c r="A15042" s="99"/>
    </row>
    <row r="15043" spans="1:1" x14ac:dyDescent="0.2">
      <c r="A15043" s="99"/>
    </row>
    <row r="15044" spans="1:1" x14ac:dyDescent="0.2">
      <c r="A15044" s="99"/>
    </row>
    <row r="15045" spans="1:1" x14ac:dyDescent="0.2">
      <c r="A15045" s="99"/>
    </row>
    <row r="15046" spans="1:1" x14ac:dyDescent="0.2">
      <c r="A15046" s="99"/>
    </row>
    <row r="15047" spans="1:1" x14ac:dyDescent="0.2">
      <c r="A15047" s="99"/>
    </row>
    <row r="15048" spans="1:1" x14ac:dyDescent="0.2">
      <c r="A15048" s="99"/>
    </row>
    <row r="15049" spans="1:1" x14ac:dyDescent="0.2">
      <c r="A15049" s="99"/>
    </row>
    <row r="15050" spans="1:1" x14ac:dyDescent="0.2">
      <c r="A15050" s="99"/>
    </row>
    <row r="15051" spans="1:1" x14ac:dyDescent="0.2">
      <c r="A15051" s="99"/>
    </row>
    <row r="15052" spans="1:1" x14ac:dyDescent="0.2">
      <c r="A15052" s="99"/>
    </row>
    <row r="15053" spans="1:1" x14ac:dyDescent="0.2">
      <c r="A15053" s="99"/>
    </row>
    <row r="15054" spans="1:1" x14ac:dyDescent="0.2">
      <c r="A15054" s="99"/>
    </row>
    <row r="15055" spans="1:1" x14ac:dyDescent="0.2">
      <c r="A15055" s="99"/>
    </row>
    <row r="15056" spans="1:1" x14ac:dyDescent="0.2">
      <c r="A15056" s="99"/>
    </row>
    <row r="15057" spans="1:1" x14ac:dyDescent="0.2">
      <c r="A15057" s="99"/>
    </row>
    <row r="15058" spans="1:1" x14ac:dyDescent="0.2">
      <c r="A15058" s="99"/>
    </row>
    <row r="15059" spans="1:1" x14ac:dyDescent="0.2">
      <c r="A15059" s="99"/>
    </row>
    <row r="15060" spans="1:1" x14ac:dyDescent="0.2">
      <c r="A15060" s="99"/>
    </row>
    <row r="15061" spans="1:1" x14ac:dyDescent="0.2">
      <c r="A15061" s="99"/>
    </row>
    <row r="15062" spans="1:1" x14ac:dyDescent="0.2">
      <c r="A15062" s="99"/>
    </row>
    <row r="15063" spans="1:1" x14ac:dyDescent="0.2">
      <c r="A15063" s="99"/>
    </row>
    <row r="15064" spans="1:1" x14ac:dyDescent="0.2">
      <c r="A15064" s="99"/>
    </row>
    <row r="15065" spans="1:1" x14ac:dyDescent="0.2">
      <c r="A15065" s="99"/>
    </row>
    <row r="15066" spans="1:1" x14ac:dyDescent="0.2">
      <c r="A15066" s="99"/>
    </row>
    <row r="15067" spans="1:1" x14ac:dyDescent="0.2">
      <c r="A15067" s="99"/>
    </row>
    <row r="15068" spans="1:1" x14ac:dyDescent="0.2">
      <c r="A15068" s="99"/>
    </row>
    <row r="15069" spans="1:1" x14ac:dyDescent="0.2">
      <c r="A15069" s="99"/>
    </row>
    <row r="15070" spans="1:1" x14ac:dyDescent="0.2">
      <c r="A15070" s="99"/>
    </row>
    <row r="15071" spans="1:1" x14ac:dyDescent="0.2">
      <c r="A15071" s="99"/>
    </row>
    <row r="15072" spans="1:1" x14ac:dyDescent="0.2">
      <c r="A15072" s="99"/>
    </row>
    <row r="15073" spans="1:1" x14ac:dyDescent="0.2">
      <c r="A15073" s="99"/>
    </row>
    <row r="15074" spans="1:1" x14ac:dyDescent="0.2">
      <c r="A15074" s="99"/>
    </row>
    <row r="15075" spans="1:1" x14ac:dyDescent="0.2">
      <c r="A15075" s="99"/>
    </row>
    <row r="15076" spans="1:1" x14ac:dyDescent="0.2">
      <c r="A15076" s="99"/>
    </row>
    <row r="15077" spans="1:1" x14ac:dyDescent="0.2">
      <c r="A15077" s="99"/>
    </row>
    <row r="15078" spans="1:1" x14ac:dyDescent="0.2">
      <c r="A15078" s="99"/>
    </row>
    <row r="15079" spans="1:1" x14ac:dyDescent="0.2">
      <c r="A15079" s="99"/>
    </row>
    <row r="15080" spans="1:1" x14ac:dyDescent="0.2">
      <c r="A15080" s="99"/>
    </row>
    <row r="15081" spans="1:1" x14ac:dyDescent="0.2">
      <c r="A15081" s="99"/>
    </row>
    <row r="15082" spans="1:1" x14ac:dyDescent="0.2">
      <c r="A15082" s="99"/>
    </row>
    <row r="15083" spans="1:1" x14ac:dyDescent="0.2">
      <c r="A15083" s="99"/>
    </row>
    <row r="15084" spans="1:1" x14ac:dyDescent="0.2">
      <c r="A15084" s="99"/>
    </row>
    <row r="15085" spans="1:1" x14ac:dyDescent="0.2">
      <c r="A15085" s="99"/>
    </row>
    <row r="15086" spans="1:1" x14ac:dyDescent="0.2">
      <c r="A15086" s="99"/>
    </row>
    <row r="15087" spans="1:1" x14ac:dyDescent="0.2">
      <c r="A15087" s="99"/>
    </row>
    <row r="15088" spans="1:1" x14ac:dyDescent="0.2">
      <c r="A15088" s="99"/>
    </row>
    <row r="15089" spans="1:1" x14ac:dyDescent="0.2">
      <c r="A15089" s="99"/>
    </row>
    <row r="15090" spans="1:1" x14ac:dyDescent="0.2">
      <c r="A15090" s="99"/>
    </row>
    <row r="15091" spans="1:1" x14ac:dyDescent="0.2">
      <c r="A15091" s="99"/>
    </row>
    <row r="15092" spans="1:1" x14ac:dyDescent="0.2">
      <c r="A15092" s="99"/>
    </row>
    <row r="15093" spans="1:1" x14ac:dyDescent="0.2">
      <c r="A15093" s="99"/>
    </row>
    <row r="15094" spans="1:1" x14ac:dyDescent="0.2">
      <c r="A15094" s="99"/>
    </row>
    <row r="15095" spans="1:1" x14ac:dyDescent="0.2">
      <c r="A15095" s="99"/>
    </row>
    <row r="15096" spans="1:1" x14ac:dyDescent="0.2">
      <c r="A15096" s="99"/>
    </row>
    <row r="15097" spans="1:1" x14ac:dyDescent="0.2">
      <c r="A15097" s="99"/>
    </row>
    <row r="15098" spans="1:1" x14ac:dyDescent="0.2">
      <c r="A15098" s="99"/>
    </row>
    <row r="15099" spans="1:1" x14ac:dyDescent="0.2">
      <c r="A15099" s="99"/>
    </row>
    <row r="15100" spans="1:1" x14ac:dyDescent="0.2">
      <c r="A15100" s="99"/>
    </row>
    <row r="15101" spans="1:1" x14ac:dyDescent="0.2">
      <c r="A15101" s="99"/>
    </row>
    <row r="15102" spans="1:1" x14ac:dyDescent="0.2">
      <c r="A15102" s="99"/>
    </row>
    <row r="15103" spans="1:1" x14ac:dyDescent="0.2">
      <c r="A15103" s="99"/>
    </row>
    <row r="15104" spans="1:1" x14ac:dyDescent="0.2">
      <c r="A15104" s="99"/>
    </row>
    <row r="15105" spans="1:1" x14ac:dyDescent="0.2">
      <c r="A15105" s="99"/>
    </row>
    <row r="15106" spans="1:1" x14ac:dyDescent="0.2">
      <c r="A15106" s="99"/>
    </row>
    <row r="15107" spans="1:1" x14ac:dyDescent="0.2">
      <c r="A15107" s="99"/>
    </row>
    <row r="15108" spans="1:1" x14ac:dyDescent="0.2">
      <c r="A15108" s="99"/>
    </row>
    <row r="15109" spans="1:1" x14ac:dyDescent="0.2">
      <c r="A15109" s="99"/>
    </row>
    <row r="15110" spans="1:1" x14ac:dyDescent="0.2">
      <c r="A15110" s="99"/>
    </row>
    <row r="15111" spans="1:1" x14ac:dyDescent="0.2">
      <c r="A15111" s="99"/>
    </row>
    <row r="15112" spans="1:1" x14ac:dyDescent="0.2">
      <c r="A15112" s="99"/>
    </row>
    <row r="15113" spans="1:1" x14ac:dyDescent="0.2">
      <c r="A15113" s="99"/>
    </row>
    <row r="15114" spans="1:1" x14ac:dyDescent="0.2">
      <c r="A15114" s="99"/>
    </row>
    <row r="15115" spans="1:1" x14ac:dyDescent="0.2">
      <c r="A15115" s="99"/>
    </row>
    <row r="15116" spans="1:1" x14ac:dyDescent="0.2">
      <c r="A15116" s="99"/>
    </row>
    <row r="15117" spans="1:1" x14ac:dyDescent="0.2">
      <c r="A15117" s="99"/>
    </row>
    <row r="15118" spans="1:1" x14ac:dyDescent="0.2">
      <c r="A15118" s="99"/>
    </row>
    <row r="15119" spans="1:1" x14ac:dyDescent="0.2">
      <c r="A15119" s="99"/>
    </row>
    <row r="15120" spans="1:1" x14ac:dyDescent="0.2">
      <c r="A15120" s="99"/>
    </row>
    <row r="15121" spans="1:1" x14ac:dyDescent="0.2">
      <c r="A15121" s="99"/>
    </row>
    <row r="15122" spans="1:1" x14ac:dyDescent="0.2">
      <c r="A15122" s="99"/>
    </row>
    <row r="15123" spans="1:1" x14ac:dyDescent="0.2">
      <c r="A15123" s="99"/>
    </row>
    <row r="15124" spans="1:1" x14ac:dyDescent="0.2">
      <c r="A15124" s="99"/>
    </row>
    <row r="15125" spans="1:1" x14ac:dyDescent="0.2">
      <c r="A15125" s="99"/>
    </row>
    <row r="15126" spans="1:1" x14ac:dyDescent="0.2">
      <c r="A15126" s="99"/>
    </row>
    <row r="15127" spans="1:1" x14ac:dyDescent="0.2">
      <c r="A15127" s="99"/>
    </row>
    <row r="15128" spans="1:1" x14ac:dyDescent="0.2">
      <c r="A15128" s="99"/>
    </row>
    <row r="15129" spans="1:1" x14ac:dyDescent="0.2">
      <c r="A15129" s="99"/>
    </row>
    <row r="15130" spans="1:1" x14ac:dyDescent="0.2">
      <c r="A15130" s="99"/>
    </row>
    <row r="15131" spans="1:1" x14ac:dyDescent="0.2">
      <c r="A15131" s="99"/>
    </row>
    <row r="15132" spans="1:1" x14ac:dyDescent="0.2">
      <c r="A15132" s="99"/>
    </row>
    <row r="15133" spans="1:1" x14ac:dyDescent="0.2">
      <c r="A15133" s="99"/>
    </row>
    <row r="15134" spans="1:1" x14ac:dyDescent="0.2">
      <c r="A15134" s="99"/>
    </row>
    <row r="15135" spans="1:1" x14ac:dyDescent="0.2">
      <c r="A15135" s="99"/>
    </row>
    <row r="15136" spans="1:1" x14ac:dyDescent="0.2">
      <c r="A15136" s="99"/>
    </row>
    <row r="15137" spans="1:1" x14ac:dyDescent="0.2">
      <c r="A15137" s="99"/>
    </row>
    <row r="15138" spans="1:1" x14ac:dyDescent="0.2">
      <c r="A15138" s="99"/>
    </row>
    <row r="15139" spans="1:1" x14ac:dyDescent="0.2">
      <c r="A15139" s="99"/>
    </row>
    <row r="15140" spans="1:1" x14ac:dyDescent="0.2">
      <c r="A15140" s="99"/>
    </row>
    <row r="15141" spans="1:1" x14ac:dyDescent="0.2">
      <c r="A15141" s="99"/>
    </row>
    <row r="15142" spans="1:1" x14ac:dyDescent="0.2">
      <c r="A15142" s="99"/>
    </row>
    <row r="15143" spans="1:1" x14ac:dyDescent="0.2">
      <c r="A15143" s="99"/>
    </row>
    <row r="15144" spans="1:1" x14ac:dyDescent="0.2">
      <c r="A15144" s="99"/>
    </row>
    <row r="15145" spans="1:1" x14ac:dyDescent="0.2">
      <c r="A15145" s="99"/>
    </row>
    <row r="15146" spans="1:1" x14ac:dyDescent="0.2">
      <c r="A15146" s="99"/>
    </row>
    <row r="15147" spans="1:1" x14ac:dyDescent="0.2">
      <c r="A15147" s="99"/>
    </row>
    <row r="15148" spans="1:1" x14ac:dyDescent="0.2">
      <c r="A15148" s="99"/>
    </row>
    <row r="15149" spans="1:1" x14ac:dyDescent="0.2">
      <c r="A15149" s="99"/>
    </row>
    <row r="15150" spans="1:1" x14ac:dyDescent="0.2">
      <c r="A15150" s="99"/>
    </row>
    <row r="15151" spans="1:1" x14ac:dyDescent="0.2">
      <c r="A15151" s="99"/>
    </row>
    <row r="15152" spans="1:1" x14ac:dyDescent="0.2">
      <c r="A15152" s="99"/>
    </row>
    <row r="15153" spans="1:1" x14ac:dyDescent="0.2">
      <c r="A15153" s="99"/>
    </row>
    <row r="15154" spans="1:1" x14ac:dyDescent="0.2">
      <c r="A15154" s="99"/>
    </row>
    <row r="15155" spans="1:1" x14ac:dyDescent="0.2">
      <c r="A15155" s="99"/>
    </row>
    <row r="15156" spans="1:1" x14ac:dyDescent="0.2">
      <c r="A15156" s="99"/>
    </row>
    <row r="15157" spans="1:1" x14ac:dyDescent="0.2">
      <c r="A15157" s="99"/>
    </row>
    <row r="15158" spans="1:1" x14ac:dyDescent="0.2">
      <c r="A15158" s="99"/>
    </row>
    <row r="15159" spans="1:1" x14ac:dyDescent="0.2">
      <c r="A15159" s="99"/>
    </row>
    <row r="15160" spans="1:1" x14ac:dyDescent="0.2">
      <c r="A15160" s="99"/>
    </row>
    <row r="15161" spans="1:1" x14ac:dyDescent="0.2">
      <c r="A15161" s="99"/>
    </row>
    <row r="15162" spans="1:1" x14ac:dyDescent="0.2">
      <c r="A15162" s="99"/>
    </row>
    <row r="15163" spans="1:1" x14ac:dyDescent="0.2">
      <c r="A15163" s="99"/>
    </row>
    <row r="15164" spans="1:1" x14ac:dyDescent="0.2">
      <c r="A15164" s="99"/>
    </row>
    <row r="15165" spans="1:1" x14ac:dyDescent="0.2">
      <c r="A15165" s="99"/>
    </row>
    <row r="15166" spans="1:1" x14ac:dyDescent="0.2">
      <c r="A15166" s="99"/>
    </row>
    <row r="15167" spans="1:1" x14ac:dyDescent="0.2">
      <c r="A15167" s="99"/>
    </row>
    <row r="15168" spans="1:1" x14ac:dyDescent="0.2">
      <c r="A15168" s="99"/>
    </row>
    <row r="15169" spans="1:1" x14ac:dyDescent="0.2">
      <c r="A15169" s="99"/>
    </row>
    <row r="15170" spans="1:1" x14ac:dyDescent="0.2">
      <c r="A15170" s="99"/>
    </row>
    <row r="15171" spans="1:1" x14ac:dyDescent="0.2">
      <c r="A15171" s="99"/>
    </row>
    <row r="15172" spans="1:1" x14ac:dyDescent="0.2">
      <c r="A15172" s="99"/>
    </row>
    <row r="15173" spans="1:1" x14ac:dyDescent="0.2">
      <c r="A15173" s="99"/>
    </row>
    <row r="15174" spans="1:1" x14ac:dyDescent="0.2">
      <c r="A15174" s="99"/>
    </row>
    <row r="15175" spans="1:1" x14ac:dyDescent="0.2">
      <c r="A15175" s="99"/>
    </row>
    <row r="15176" spans="1:1" x14ac:dyDescent="0.2">
      <c r="A15176" s="99"/>
    </row>
    <row r="15177" spans="1:1" x14ac:dyDescent="0.2">
      <c r="A15177" s="99"/>
    </row>
    <row r="15178" spans="1:1" x14ac:dyDescent="0.2">
      <c r="A15178" s="99"/>
    </row>
    <row r="15179" spans="1:1" x14ac:dyDescent="0.2">
      <c r="A15179" s="99"/>
    </row>
    <row r="15180" spans="1:1" x14ac:dyDescent="0.2">
      <c r="A15180" s="99"/>
    </row>
    <row r="15181" spans="1:1" x14ac:dyDescent="0.2">
      <c r="A15181" s="99"/>
    </row>
    <row r="15182" spans="1:1" x14ac:dyDescent="0.2">
      <c r="A15182" s="99"/>
    </row>
    <row r="15183" spans="1:1" x14ac:dyDescent="0.2">
      <c r="A15183" s="99"/>
    </row>
    <row r="15184" spans="1:1" x14ac:dyDescent="0.2">
      <c r="A15184" s="99"/>
    </row>
    <row r="15185" spans="1:1" x14ac:dyDescent="0.2">
      <c r="A15185" s="99"/>
    </row>
    <row r="15186" spans="1:1" x14ac:dyDescent="0.2">
      <c r="A15186" s="99"/>
    </row>
    <row r="15187" spans="1:1" x14ac:dyDescent="0.2">
      <c r="A15187" s="99"/>
    </row>
    <row r="15188" spans="1:1" x14ac:dyDescent="0.2">
      <c r="A15188" s="99"/>
    </row>
    <row r="15189" spans="1:1" x14ac:dyDescent="0.2">
      <c r="A15189" s="99"/>
    </row>
    <row r="15190" spans="1:1" x14ac:dyDescent="0.2">
      <c r="A15190" s="99"/>
    </row>
    <row r="15191" spans="1:1" x14ac:dyDescent="0.2">
      <c r="A15191" s="99"/>
    </row>
    <row r="15192" spans="1:1" x14ac:dyDescent="0.2">
      <c r="A15192" s="99"/>
    </row>
    <row r="15193" spans="1:1" x14ac:dyDescent="0.2">
      <c r="A15193" s="99"/>
    </row>
    <row r="15194" spans="1:1" x14ac:dyDescent="0.2">
      <c r="A15194" s="99"/>
    </row>
    <row r="15195" spans="1:1" x14ac:dyDescent="0.2">
      <c r="A15195" s="99"/>
    </row>
    <row r="15196" spans="1:1" x14ac:dyDescent="0.2">
      <c r="A15196" s="99"/>
    </row>
    <row r="15197" spans="1:1" x14ac:dyDescent="0.2">
      <c r="A15197" s="99"/>
    </row>
    <row r="15198" spans="1:1" x14ac:dyDescent="0.2">
      <c r="A15198" s="99"/>
    </row>
    <row r="15199" spans="1:1" x14ac:dyDescent="0.2">
      <c r="A15199" s="99"/>
    </row>
    <row r="15200" spans="1:1" x14ac:dyDescent="0.2">
      <c r="A15200" s="99"/>
    </row>
    <row r="15201" spans="1:1" x14ac:dyDescent="0.2">
      <c r="A15201" s="99"/>
    </row>
    <row r="15202" spans="1:1" x14ac:dyDescent="0.2">
      <c r="A15202" s="99"/>
    </row>
    <row r="15203" spans="1:1" x14ac:dyDescent="0.2">
      <c r="A15203" s="99"/>
    </row>
    <row r="15204" spans="1:1" x14ac:dyDescent="0.2">
      <c r="A15204" s="99"/>
    </row>
    <row r="15205" spans="1:1" x14ac:dyDescent="0.2">
      <c r="A15205" s="99"/>
    </row>
    <row r="15206" spans="1:1" x14ac:dyDescent="0.2">
      <c r="A15206" s="99"/>
    </row>
    <row r="15207" spans="1:1" x14ac:dyDescent="0.2">
      <c r="A15207" s="99"/>
    </row>
    <row r="15208" spans="1:1" x14ac:dyDescent="0.2">
      <c r="A15208" s="99"/>
    </row>
    <row r="15209" spans="1:1" x14ac:dyDescent="0.2">
      <c r="A15209" s="99"/>
    </row>
    <row r="15210" spans="1:1" x14ac:dyDescent="0.2">
      <c r="A15210" s="99"/>
    </row>
    <row r="15211" spans="1:1" x14ac:dyDescent="0.2">
      <c r="A15211" s="99"/>
    </row>
    <row r="15212" spans="1:1" x14ac:dyDescent="0.2">
      <c r="A15212" s="99"/>
    </row>
    <row r="15213" spans="1:1" x14ac:dyDescent="0.2">
      <c r="A15213" s="99"/>
    </row>
    <row r="15214" spans="1:1" x14ac:dyDescent="0.2">
      <c r="A15214" s="99"/>
    </row>
    <row r="15215" spans="1:1" x14ac:dyDescent="0.2">
      <c r="A15215" s="99"/>
    </row>
    <row r="15216" spans="1:1" x14ac:dyDescent="0.2">
      <c r="A15216" s="99"/>
    </row>
    <row r="15217" spans="1:1" x14ac:dyDescent="0.2">
      <c r="A15217" s="99"/>
    </row>
    <row r="15218" spans="1:1" x14ac:dyDescent="0.2">
      <c r="A15218" s="99"/>
    </row>
    <row r="15219" spans="1:1" x14ac:dyDescent="0.2">
      <c r="A15219" s="99"/>
    </row>
    <row r="15220" spans="1:1" x14ac:dyDescent="0.2">
      <c r="A15220" s="99"/>
    </row>
    <row r="15221" spans="1:1" x14ac:dyDescent="0.2">
      <c r="A15221" s="99"/>
    </row>
    <row r="15222" spans="1:1" x14ac:dyDescent="0.2">
      <c r="A15222" s="99"/>
    </row>
    <row r="15223" spans="1:1" x14ac:dyDescent="0.2">
      <c r="A15223" s="99"/>
    </row>
    <row r="15224" spans="1:1" x14ac:dyDescent="0.2">
      <c r="A15224" s="99"/>
    </row>
    <row r="15225" spans="1:1" x14ac:dyDescent="0.2">
      <c r="A15225" s="99"/>
    </row>
    <row r="15226" spans="1:1" x14ac:dyDescent="0.2">
      <c r="A15226" s="99"/>
    </row>
    <row r="15227" spans="1:1" x14ac:dyDescent="0.2">
      <c r="A15227" s="99"/>
    </row>
    <row r="15228" spans="1:1" x14ac:dyDescent="0.2">
      <c r="A15228" s="99"/>
    </row>
    <row r="15229" spans="1:1" x14ac:dyDescent="0.2">
      <c r="A15229" s="99"/>
    </row>
    <row r="15230" spans="1:1" x14ac:dyDescent="0.2">
      <c r="A15230" s="99"/>
    </row>
    <row r="15231" spans="1:1" x14ac:dyDescent="0.2">
      <c r="A15231" s="99"/>
    </row>
    <row r="15232" spans="1:1" x14ac:dyDescent="0.2">
      <c r="A15232" s="99"/>
    </row>
    <row r="15233" spans="1:1" x14ac:dyDescent="0.2">
      <c r="A15233" s="99"/>
    </row>
    <row r="15234" spans="1:1" x14ac:dyDescent="0.2">
      <c r="A15234" s="99"/>
    </row>
    <row r="15235" spans="1:1" x14ac:dyDescent="0.2">
      <c r="A15235" s="99"/>
    </row>
    <row r="15236" spans="1:1" x14ac:dyDescent="0.2">
      <c r="A15236" s="99"/>
    </row>
    <row r="15237" spans="1:1" x14ac:dyDescent="0.2">
      <c r="A15237" s="99"/>
    </row>
    <row r="15238" spans="1:1" x14ac:dyDescent="0.2">
      <c r="A15238" s="99"/>
    </row>
    <row r="15239" spans="1:1" x14ac:dyDescent="0.2">
      <c r="A15239" s="99"/>
    </row>
    <row r="15240" spans="1:1" x14ac:dyDescent="0.2">
      <c r="A15240" s="99"/>
    </row>
    <row r="15241" spans="1:1" x14ac:dyDescent="0.2">
      <c r="A15241" s="99"/>
    </row>
    <row r="15242" spans="1:1" x14ac:dyDescent="0.2">
      <c r="A15242" s="99"/>
    </row>
    <row r="15243" spans="1:1" x14ac:dyDescent="0.2">
      <c r="A15243" s="99"/>
    </row>
    <row r="15244" spans="1:1" x14ac:dyDescent="0.2">
      <c r="A15244" s="99"/>
    </row>
    <row r="15245" spans="1:1" x14ac:dyDescent="0.2">
      <c r="A15245" s="99"/>
    </row>
    <row r="15246" spans="1:1" x14ac:dyDescent="0.2">
      <c r="A15246" s="99"/>
    </row>
    <row r="15247" spans="1:1" x14ac:dyDescent="0.2">
      <c r="A15247" s="99"/>
    </row>
    <row r="15248" spans="1:1" x14ac:dyDescent="0.2">
      <c r="A15248" s="99"/>
    </row>
    <row r="15249" spans="1:1" x14ac:dyDescent="0.2">
      <c r="A15249" s="99"/>
    </row>
    <row r="15250" spans="1:1" x14ac:dyDescent="0.2">
      <c r="A15250" s="99"/>
    </row>
    <row r="15251" spans="1:1" x14ac:dyDescent="0.2">
      <c r="A15251" s="99"/>
    </row>
    <row r="15252" spans="1:1" x14ac:dyDescent="0.2">
      <c r="A15252" s="99"/>
    </row>
    <row r="15253" spans="1:1" x14ac:dyDescent="0.2">
      <c r="A15253" s="99"/>
    </row>
    <row r="15254" spans="1:1" x14ac:dyDescent="0.2">
      <c r="A15254" s="99"/>
    </row>
    <row r="15255" spans="1:1" x14ac:dyDescent="0.2">
      <c r="A15255" s="99"/>
    </row>
    <row r="15256" spans="1:1" x14ac:dyDescent="0.2">
      <c r="A15256" s="99"/>
    </row>
    <row r="15257" spans="1:1" x14ac:dyDescent="0.2">
      <c r="A15257" s="99"/>
    </row>
    <row r="15258" spans="1:1" x14ac:dyDescent="0.2">
      <c r="A15258" s="99"/>
    </row>
    <row r="15259" spans="1:1" x14ac:dyDescent="0.2">
      <c r="A15259" s="99"/>
    </row>
    <row r="15260" spans="1:1" x14ac:dyDescent="0.2">
      <c r="A15260" s="99"/>
    </row>
    <row r="15261" spans="1:1" x14ac:dyDescent="0.2">
      <c r="A15261" s="99"/>
    </row>
    <row r="15262" spans="1:1" x14ac:dyDescent="0.2">
      <c r="A15262" s="99"/>
    </row>
    <row r="15263" spans="1:1" x14ac:dyDescent="0.2">
      <c r="A15263" s="99"/>
    </row>
    <row r="15264" spans="1:1" x14ac:dyDescent="0.2">
      <c r="A15264" s="99"/>
    </row>
    <row r="15265" spans="1:1" x14ac:dyDescent="0.2">
      <c r="A15265" s="99"/>
    </row>
    <row r="15266" spans="1:1" x14ac:dyDescent="0.2">
      <c r="A15266" s="99"/>
    </row>
    <row r="15267" spans="1:1" x14ac:dyDescent="0.2">
      <c r="A15267" s="99"/>
    </row>
    <row r="15268" spans="1:1" x14ac:dyDescent="0.2">
      <c r="A15268" s="99"/>
    </row>
    <row r="15269" spans="1:1" x14ac:dyDescent="0.2">
      <c r="A15269" s="99"/>
    </row>
    <row r="15270" spans="1:1" x14ac:dyDescent="0.2">
      <c r="A15270" s="99"/>
    </row>
    <row r="15271" spans="1:1" x14ac:dyDescent="0.2">
      <c r="A15271" s="99"/>
    </row>
    <row r="15272" spans="1:1" x14ac:dyDescent="0.2">
      <c r="A15272" s="99"/>
    </row>
    <row r="15273" spans="1:1" x14ac:dyDescent="0.2">
      <c r="A15273" s="99"/>
    </row>
    <row r="15274" spans="1:1" x14ac:dyDescent="0.2">
      <c r="A15274" s="99"/>
    </row>
    <row r="15275" spans="1:1" x14ac:dyDescent="0.2">
      <c r="A15275" s="99"/>
    </row>
    <row r="15276" spans="1:1" x14ac:dyDescent="0.2">
      <c r="A15276" s="99"/>
    </row>
    <row r="15277" spans="1:1" x14ac:dyDescent="0.2">
      <c r="A15277" s="99"/>
    </row>
    <row r="15278" spans="1:1" x14ac:dyDescent="0.2">
      <c r="A15278" s="99"/>
    </row>
    <row r="15279" spans="1:1" x14ac:dyDescent="0.2">
      <c r="A15279" s="99"/>
    </row>
    <row r="15280" spans="1:1" x14ac:dyDescent="0.2">
      <c r="A15280" s="99"/>
    </row>
    <row r="15281" spans="1:1" x14ac:dyDescent="0.2">
      <c r="A15281" s="99"/>
    </row>
    <row r="15282" spans="1:1" x14ac:dyDescent="0.2">
      <c r="A15282" s="99"/>
    </row>
    <row r="15283" spans="1:1" x14ac:dyDescent="0.2">
      <c r="A15283" s="99"/>
    </row>
    <row r="15284" spans="1:1" x14ac:dyDescent="0.2">
      <c r="A15284" s="99"/>
    </row>
    <row r="15285" spans="1:1" x14ac:dyDescent="0.2">
      <c r="A15285" s="99"/>
    </row>
    <row r="15286" spans="1:1" x14ac:dyDescent="0.2">
      <c r="A15286" s="99"/>
    </row>
    <row r="15287" spans="1:1" x14ac:dyDescent="0.2">
      <c r="A15287" s="99"/>
    </row>
    <row r="15288" spans="1:1" x14ac:dyDescent="0.2">
      <c r="A15288" s="99"/>
    </row>
    <row r="15289" spans="1:1" x14ac:dyDescent="0.2">
      <c r="A15289" s="99"/>
    </row>
    <row r="15290" spans="1:1" x14ac:dyDescent="0.2">
      <c r="A15290" s="99"/>
    </row>
    <row r="15291" spans="1:1" x14ac:dyDescent="0.2">
      <c r="A15291" s="99"/>
    </row>
    <row r="15292" spans="1:1" x14ac:dyDescent="0.2">
      <c r="A15292" s="99"/>
    </row>
    <row r="15293" spans="1:1" x14ac:dyDescent="0.2">
      <c r="A15293" s="99"/>
    </row>
    <row r="15294" spans="1:1" x14ac:dyDescent="0.2">
      <c r="A15294" s="99"/>
    </row>
    <row r="15295" spans="1:1" x14ac:dyDescent="0.2">
      <c r="A15295" s="99"/>
    </row>
    <row r="15296" spans="1:1" x14ac:dyDescent="0.2">
      <c r="A15296" s="99"/>
    </row>
    <row r="15297" spans="1:1" x14ac:dyDescent="0.2">
      <c r="A15297" s="99"/>
    </row>
    <row r="15298" spans="1:1" x14ac:dyDescent="0.2">
      <c r="A15298" s="99"/>
    </row>
    <row r="15299" spans="1:1" x14ac:dyDescent="0.2">
      <c r="A15299" s="99"/>
    </row>
    <row r="15300" spans="1:1" x14ac:dyDescent="0.2">
      <c r="A15300" s="99"/>
    </row>
    <row r="15301" spans="1:1" x14ac:dyDescent="0.2">
      <c r="A15301" s="99"/>
    </row>
    <row r="15302" spans="1:1" x14ac:dyDescent="0.2">
      <c r="A15302" s="99"/>
    </row>
    <row r="15303" spans="1:1" x14ac:dyDescent="0.2">
      <c r="A15303" s="99"/>
    </row>
    <row r="15304" spans="1:1" x14ac:dyDescent="0.2">
      <c r="A15304" s="99"/>
    </row>
    <row r="15305" spans="1:1" x14ac:dyDescent="0.2">
      <c r="A15305" s="99"/>
    </row>
    <row r="15306" spans="1:1" x14ac:dyDescent="0.2">
      <c r="A15306" s="99"/>
    </row>
    <row r="15307" spans="1:1" x14ac:dyDescent="0.2">
      <c r="A15307" s="99"/>
    </row>
    <row r="15308" spans="1:1" x14ac:dyDescent="0.2">
      <c r="A15308" s="99"/>
    </row>
    <row r="15309" spans="1:1" x14ac:dyDescent="0.2">
      <c r="A15309" s="99"/>
    </row>
    <row r="15310" spans="1:1" x14ac:dyDescent="0.2">
      <c r="A15310" s="99"/>
    </row>
    <row r="15311" spans="1:1" x14ac:dyDescent="0.2">
      <c r="A15311" s="99"/>
    </row>
    <row r="15312" spans="1:1" x14ac:dyDescent="0.2">
      <c r="A15312" s="99"/>
    </row>
    <row r="15313" spans="1:1" x14ac:dyDescent="0.2">
      <c r="A15313" s="99"/>
    </row>
    <row r="15314" spans="1:1" x14ac:dyDescent="0.2">
      <c r="A15314" s="99"/>
    </row>
    <row r="15315" spans="1:1" x14ac:dyDescent="0.2">
      <c r="A15315" s="99"/>
    </row>
    <row r="15316" spans="1:1" x14ac:dyDescent="0.2">
      <c r="A15316" s="99"/>
    </row>
    <row r="15317" spans="1:1" x14ac:dyDescent="0.2">
      <c r="A15317" s="99"/>
    </row>
    <row r="15318" spans="1:1" x14ac:dyDescent="0.2">
      <c r="A15318" s="99"/>
    </row>
    <row r="15319" spans="1:1" x14ac:dyDescent="0.2">
      <c r="A15319" s="99"/>
    </row>
    <row r="15320" spans="1:1" x14ac:dyDescent="0.2">
      <c r="A15320" s="99"/>
    </row>
    <row r="15321" spans="1:1" x14ac:dyDescent="0.2">
      <c r="A15321" s="99"/>
    </row>
    <row r="15322" spans="1:1" x14ac:dyDescent="0.2">
      <c r="A15322" s="99"/>
    </row>
    <row r="15323" spans="1:1" x14ac:dyDescent="0.2">
      <c r="A15323" s="99"/>
    </row>
    <row r="15324" spans="1:1" x14ac:dyDescent="0.2">
      <c r="A15324" s="99"/>
    </row>
    <row r="15325" spans="1:1" x14ac:dyDescent="0.2">
      <c r="A15325" s="99"/>
    </row>
    <row r="15326" spans="1:1" x14ac:dyDescent="0.2">
      <c r="A15326" s="99"/>
    </row>
    <row r="15327" spans="1:1" x14ac:dyDescent="0.2">
      <c r="A15327" s="99"/>
    </row>
    <row r="15328" spans="1:1" x14ac:dyDescent="0.2">
      <c r="A15328" s="99"/>
    </row>
    <row r="15329" spans="1:1" x14ac:dyDescent="0.2">
      <c r="A15329" s="99"/>
    </row>
    <row r="15330" spans="1:1" x14ac:dyDescent="0.2">
      <c r="A15330" s="99"/>
    </row>
    <row r="15331" spans="1:1" x14ac:dyDescent="0.2">
      <c r="A15331" s="99"/>
    </row>
    <row r="15332" spans="1:1" x14ac:dyDescent="0.2">
      <c r="A15332" s="99"/>
    </row>
    <row r="15333" spans="1:1" x14ac:dyDescent="0.2">
      <c r="A15333" s="99"/>
    </row>
    <row r="15334" spans="1:1" x14ac:dyDescent="0.2">
      <c r="A15334" s="99"/>
    </row>
    <row r="15335" spans="1:1" x14ac:dyDescent="0.2">
      <c r="A15335" s="99"/>
    </row>
    <row r="15336" spans="1:1" x14ac:dyDescent="0.2">
      <c r="A15336" s="99"/>
    </row>
    <row r="15337" spans="1:1" x14ac:dyDescent="0.2">
      <c r="A15337" s="99"/>
    </row>
    <row r="15338" spans="1:1" x14ac:dyDescent="0.2">
      <c r="A15338" s="99"/>
    </row>
    <row r="15339" spans="1:1" x14ac:dyDescent="0.2">
      <c r="A15339" s="99"/>
    </row>
    <row r="15340" spans="1:1" x14ac:dyDescent="0.2">
      <c r="A15340" s="99"/>
    </row>
    <row r="15341" spans="1:1" x14ac:dyDescent="0.2">
      <c r="A15341" s="99"/>
    </row>
    <row r="15342" spans="1:1" x14ac:dyDescent="0.2">
      <c r="A15342" s="99"/>
    </row>
    <row r="15343" spans="1:1" x14ac:dyDescent="0.2">
      <c r="A15343" s="99"/>
    </row>
    <row r="15344" spans="1:1" x14ac:dyDescent="0.2">
      <c r="A15344" s="99"/>
    </row>
    <row r="15345" spans="1:1" x14ac:dyDescent="0.2">
      <c r="A15345" s="99"/>
    </row>
    <row r="15346" spans="1:1" x14ac:dyDescent="0.2">
      <c r="A15346" s="99"/>
    </row>
    <row r="15347" spans="1:1" x14ac:dyDescent="0.2">
      <c r="A15347" s="99"/>
    </row>
    <row r="15348" spans="1:1" x14ac:dyDescent="0.2">
      <c r="A15348" s="99"/>
    </row>
    <row r="15349" spans="1:1" x14ac:dyDescent="0.2">
      <c r="A15349" s="99"/>
    </row>
    <row r="15350" spans="1:1" x14ac:dyDescent="0.2">
      <c r="A15350" s="99"/>
    </row>
    <row r="15351" spans="1:1" x14ac:dyDescent="0.2">
      <c r="A15351" s="99"/>
    </row>
    <row r="15352" spans="1:1" x14ac:dyDescent="0.2">
      <c r="A15352" s="99"/>
    </row>
    <row r="15353" spans="1:1" x14ac:dyDescent="0.2">
      <c r="A15353" s="99"/>
    </row>
    <row r="15354" spans="1:1" x14ac:dyDescent="0.2">
      <c r="A15354" s="99"/>
    </row>
    <row r="15355" spans="1:1" x14ac:dyDescent="0.2">
      <c r="A15355" s="99"/>
    </row>
    <row r="15356" spans="1:1" x14ac:dyDescent="0.2">
      <c r="A15356" s="99"/>
    </row>
    <row r="15357" spans="1:1" x14ac:dyDescent="0.2">
      <c r="A15357" s="99"/>
    </row>
    <row r="15358" spans="1:1" x14ac:dyDescent="0.2">
      <c r="A15358" s="99"/>
    </row>
    <row r="15359" spans="1:1" x14ac:dyDescent="0.2">
      <c r="A15359" s="99"/>
    </row>
    <row r="15360" spans="1:1" x14ac:dyDescent="0.2">
      <c r="A15360" s="99"/>
    </row>
    <row r="15361" spans="1:1" x14ac:dyDescent="0.2">
      <c r="A15361" s="99"/>
    </row>
    <row r="15362" spans="1:1" x14ac:dyDescent="0.2">
      <c r="A15362" s="99"/>
    </row>
    <row r="15363" spans="1:1" x14ac:dyDescent="0.2">
      <c r="A15363" s="99"/>
    </row>
    <row r="15364" spans="1:1" x14ac:dyDescent="0.2">
      <c r="A15364" s="99"/>
    </row>
    <row r="15365" spans="1:1" x14ac:dyDescent="0.2">
      <c r="A15365" s="99"/>
    </row>
    <row r="15366" spans="1:1" x14ac:dyDescent="0.2">
      <c r="A15366" s="99"/>
    </row>
    <row r="15367" spans="1:1" x14ac:dyDescent="0.2">
      <c r="A15367" s="99"/>
    </row>
    <row r="15368" spans="1:1" x14ac:dyDescent="0.2">
      <c r="A15368" s="99"/>
    </row>
    <row r="15369" spans="1:1" x14ac:dyDescent="0.2">
      <c r="A15369" s="99"/>
    </row>
    <row r="15370" spans="1:1" x14ac:dyDescent="0.2">
      <c r="A15370" s="99"/>
    </row>
    <row r="15371" spans="1:1" x14ac:dyDescent="0.2">
      <c r="A15371" s="99"/>
    </row>
    <row r="15372" spans="1:1" x14ac:dyDescent="0.2">
      <c r="A15372" s="99"/>
    </row>
    <row r="15373" spans="1:1" x14ac:dyDescent="0.2">
      <c r="A15373" s="99"/>
    </row>
    <row r="15374" spans="1:1" x14ac:dyDescent="0.2">
      <c r="A15374" s="99"/>
    </row>
    <row r="15375" spans="1:1" x14ac:dyDescent="0.2">
      <c r="A15375" s="99"/>
    </row>
    <row r="15376" spans="1:1" x14ac:dyDescent="0.2">
      <c r="A15376" s="99"/>
    </row>
    <row r="15377" spans="1:1" x14ac:dyDescent="0.2">
      <c r="A15377" s="99"/>
    </row>
    <row r="15378" spans="1:1" x14ac:dyDescent="0.2">
      <c r="A15378" s="99"/>
    </row>
    <row r="15379" spans="1:1" x14ac:dyDescent="0.2">
      <c r="A15379" s="99"/>
    </row>
    <row r="15380" spans="1:1" x14ac:dyDescent="0.2">
      <c r="A15380" s="99"/>
    </row>
    <row r="15381" spans="1:1" x14ac:dyDescent="0.2">
      <c r="A15381" s="99"/>
    </row>
    <row r="15382" spans="1:1" x14ac:dyDescent="0.2">
      <c r="A15382" s="99"/>
    </row>
    <row r="15383" spans="1:1" x14ac:dyDescent="0.2">
      <c r="A15383" s="99"/>
    </row>
    <row r="15384" spans="1:1" x14ac:dyDescent="0.2">
      <c r="A15384" s="99"/>
    </row>
    <row r="15385" spans="1:1" x14ac:dyDescent="0.2">
      <c r="A15385" s="99"/>
    </row>
    <row r="15386" spans="1:1" x14ac:dyDescent="0.2">
      <c r="A15386" s="99"/>
    </row>
    <row r="15387" spans="1:1" x14ac:dyDescent="0.2">
      <c r="A15387" s="99"/>
    </row>
    <row r="15388" spans="1:1" x14ac:dyDescent="0.2">
      <c r="A15388" s="99"/>
    </row>
    <row r="15389" spans="1:1" x14ac:dyDescent="0.2">
      <c r="A15389" s="99"/>
    </row>
    <row r="15390" spans="1:1" x14ac:dyDescent="0.2">
      <c r="A15390" s="99"/>
    </row>
    <row r="15391" spans="1:1" x14ac:dyDescent="0.2">
      <c r="A15391" s="99"/>
    </row>
    <row r="15392" spans="1:1" x14ac:dyDescent="0.2">
      <c r="A15392" s="99"/>
    </row>
    <row r="15393" spans="1:1" x14ac:dyDescent="0.2">
      <c r="A15393" s="99"/>
    </row>
    <row r="15394" spans="1:1" x14ac:dyDescent="0.2">
      <c r="A15394" s="99"/>
    </row>
    <row r="15395" spans="1:1" x14ac:dyDescent="0.2">
      <c r="A15395" s="99"/>
    </row>
    <row r="15396" spans="1:1" x14ac:dyDescent="0.2">
      <c r="A15396" s="99"/>
    </row>
    <row r="15397" spans="1:1" x14ac:dyDescent="0.2">
      <c r="A15397" s="99"/>
    </row>
    <row r="15398" spans="1:1" x14ac:dyDescent="0.2">
      <c r="A15398" s="99"/>
    </row>
    <row r="15399" spans="1:1" x14ac:dyDescent="0.2">
      <c r="A15399" s="99"/>
    </row>
    <row r="15400" spans="1:1" x14ac:dyDescent="0.2">
      <c r="A15400" s="99"/>
    </row>
    <row r="15401" spans="1:1" x14ac:dyDescent="0.2">
      <c r="A15401" s="99"/>
    </row>
    <row r="15402" spans="1:1" x14ac:dyDescent="0.2">
      <c r="A15402" s="99"/>
    </row>
    <row r="15403" spans="1:1" x14ac:dyDescent="0.2">
      <c r="A15403" s="99"/>
    </row>
    <row r="15404" spans="1:1" x14ac:dyDescent="0.2">
      <c r="A15404" s="99"/>
    </row>
    <row r="15405" spans="1:1" x14ac:dyDescent="0.2">
      <c r="A15405" s="99"/>
    </row>
    <row r="15406" spans="1:1" x14ac:dyDescent="0.2">
      <c r="A15406" s="99"/>
    </row>
    <row r="15407" spans="1:1" x14ac:dyDescent="0.2">
      <c r="A15407" s="99"/>
    </row>
    <row r="15408" spans="1:1" x14ac:dyDescent="0.2">
      <c r="A15408" s="99"/>
    </row>
    <row r="15409" spans="1:1" x14ac:dyDescent="0.2">
      <c r="A15409" s="99"/>
    </row>
    <row r="15410" spans="1:1" x14ac:dyDescent="0.2">
      <c r="A15410" s="99"/>
    </row>
    <row r="15411" spans="1:1" x14ac:dyDescent="0.2">
      <c r="A15411" s="99"/>
    </row>
    <row r="15412" spans="1:1" x14ac:dyDescent="0.2">
      <c r="A15412" s="99"/>
    </row>
    <row r="15413" spans="1:1" x14ac:dyDescent="0.2">
      <c r="A15413" s="99"/>
    </row>
    <row r="15414" spans="1:1" x14ac:dyDescent="0.2">
      <c r="A15414" s="99"/>
    </row>
    <row r="15415" spans="1:1" x14ac:dyDescent="0.2">
      <c r="A15415" s="99"/>
    </row>
    <row r="15416" spans="1:1" x14ac:dyDescent="0.2">
      <c r="A15416" s="99"/>
    </row>
    <row r="15417" spans="1:1" x14ac:dyDescent="0.2">
      <c r="A15417" s="99"/>
    </row>
    <row r="15418" spans="1:1" x14ac:dyDescent="0.2">
      <c r="A15418" s="99"/>
    </row>
    <row r="15419" spans="1:1" x14ac:dyDescent="0.2">
      <c r="A15419" s="99"/>
    </row>
    <row r="15420" spans="1:1" x14ac:dyDescent="0.2">
      <c r="A15420" s="99"/>
    </row>
    <row r="15421" spans="1:1" x14ac:dyDescent="0.2">
      <c r="A15421" s="99"/>
    </row>
    <row r="15422" spans="1:1" x14ac:dyDescent="0.2">
      <c r="A15422" s="99"/>
    </row>
    <row r="15423" spans="1:1" x14ac:dyDescent="0.2">
      <c r="A15423" s="99"/>
    </row>
    <row r="15424" spans="1:1" x14ac:dyDescent="0.2">
      <c r="A15424" s="99"/>
    </row>
    <row r="15425" spans="1:1" x14ac:dyDescent="0.2">
      <c r="A15425" s="99"/>
    </row>
    <row r="15426" spans="1:1" x14ac:dyDescent="0.2">
      <c r="A15426" s="99"/>
    </row>
    <row r="15427" spans="1:1" x14ac:dyDescent="0.2">
      <c r="A15427" s="99"/>
    </row>
    <row r="15428" spans="1:1" x14ac:dyDescent="0.2">
      <c r="A15428" s="99"/>
    </row>
    <row r="15429" spans="1:1" x14ac:dyDescent="0.2">
      <c r="A15429" s="99"/>
    </row>
    <row r="15430" spans="1:1" x14ac:dyDescent="0.2">
      <c r="A15430" s="99"/>
    </row>
    <row r="15431" spans="1:1" x14ac:dyDescent="0.2">
      <c r="A15431" s="99"/>
    </row>
    <row r="15432" spans="1:1" x14ac:dyDescent="0.2">
      <c r="A15432" s="99"/>
    </row>
    <row r="15433" spans="1:1" x14ac:dyDescent="0.2">
      <c r="A15433" s="99"/>
    </row>
    <row r="15434" spans="1:1" x14ac:dyDescent="0.2">
      <c r="A15434" s="99"/>
    </row>
    <row r="15435" spans="1:1" x14ac:dyDescent="0.2">
      <c r="A15435" s="99"/>
    </row>
    <row r="15436" spans="1:1" x14ac:dyDescent="0.2">
      <c r="A15436" s="99"/>
    </row>
    <row r="15437" spans="1:1" x14ac:dyDescent="0.2">
      <c r="A15437" s="99"/>
    </row>
    <row r="15438" spans="1:1" x14ac:dyDescent="0.2">
      <c r="A15438" s="99"/>
    </row>
    <row r="15439" spans="1:1" x14ac:dyDescent="0.2">
      <c r="A15439" s="99"/>
    </row>
    <row r="15440" spans="1:1" x14ac:dyDescent="0.2">
      <c r="A15440" s="99"/>
    </row>
    <row r="15441" spans="1:1" x14ac:dyDescent="0.2">
      <c r="A15441" s="99"/>
    </row>
    <row r="15442" spans="1:1" x14ac:dyDescent="0.2">
      <c r="A15442" s="99"/>
    </row>
    <row r="15443" spans="1:1" x14ac:dyDescent="0.2">
      <c r="A15443" s="99"/>
    </row>
    <row r="15444" spans="1:1" x14ac:dyDescent="0.2">
      <c r="A15444" s="99"/>
    </row>
    <row r="15445" spans="1:1" x14ac:dyDescent="0.2">
      <c r="A15445" s="99"/>
    </row>
    <row r="15446" spans="1:1" x14ac:dyDescent="0.2">
      <c r="A15446" s="99"/>
    </row>
    <row r="15447" spans="1:1" x14ac:dyDescent="0.2">
      <c r="A15447" s="99"/>
    </row>
    <row r="15448" spans="1:1" x14ac:dyDescent="0.2">
      <c r="A15448" s="99"/>
    </row>
    <row r="15449" spans="1:1" x14ac:dyDescent="0.2">
      <c r="A15449" s="99"/>
    </row>
    <row r="15450" spans="1:1" x14ac:dyDescent="0.2">
      <c r="A15450" s="99"/>
    </row>
    <row r="15451" spans="1:1" x14ac:dyDescent="0.2">
      <c r="A15451" s="99"/>
    </row>
    <row r="15452" spans="1:1" x14ac:dyDescent="0.2">
      <c r="A15452" s="99"/>
    </row>
    <row r="15453" spans="1:1" x14ac:dyDescent="0.2">
      <c r="A15453" s="99"/>
    </row>
    <row r="15454" spans="1:1" x14ac:dyDescent="0.2">
      <c r="A15454" s="99"/>
    </row>
    <row r="15455" spans="1:1" x14ac:dyDescent="0.2">
      <c r="A15455" s="99"/>
    </row>
    <row r="15456" spans="1:1" x14ac:dyDescent="0.2">
      <c r="A15456" s="99"/>
    </row>
    <row r="15457" spans="1:1" x14ac:dyDescent="0.2">
      <c r="A15457" s="99"/>
    </row>
    <row r="15458" spans="1:1" x14ac:dyDescent="0.2">
      <c r="A15458" s="99"/>
    </row>
    <row r="15459" spans="1:1" x14ac:dyDescent="0.2">
      <c r="A15459" s="99"/>
    </row>
    <row r="15460" spans="1:1" x14ac:dyDescent="0.2">
      <c r="A15460" s="99"/>
    </row>
    <row r="15461" spans="1:1" x14ac:dyDescent="0.2">
      <c r="A15461" s="99"/>
    </row>
    <row r="15462" spans="1:1" x14ac:dyDescent="0.2">
      <c r="A15462" s="99"/>
    </row>
    <row r="15463" spans="1:1" x14ac:dyDescent="0.2">
      <c r="A15463" s="99"/>
    </row>
    <row r="15464" spans="1:1" x14ac:dyDescent="0.2">
      <c r="A15464" s="99"/>
    </row>
    <row r="15465" spans="1:1" x14ac:dyDescent="0.2">
      <c r="A15465" s="99"/>
    </row>
    <row r="15466" spans="1:1" x14ac:dyDescent="0.2">
      <c r="A15466" s="99"/>
    </row>
    <row r="15467" spans="1:1" x14ac:dyDescent="0.2">
      <c r="A15467" s="99"/>
    </row>
    <row r="15468" spans="1:1" x14ac:dyDescent="0.2">
      <c r="A15468" s="99"/>
    </row>
    <row r="15469" spans="1:1" x14ac:dyDescent="0.2">
      <c r="A15469" s="99"/>
    </row>
    <row r="15470" spans="1:1" x14ac:dyDescent="0.2">
      <c r="A15470" s="99"/>
    </row>
    <row r="15471" spans="1:1" x14ac:dyDescent="0.2">
      <c r="A15471" s="99"/>
    </row>
    <row r="15472" spans="1:1" x14ac:dyDescent="0.2">
      <c r="A15472" s="99"/>
    </row>
    <row r="15473" spans="1:1" x14ac:dyDescent="0.2">
      <c r="A15473" s="99"/>
    </row>
    <row r="15474" spans="1:1" x14ac:dyDescent="0.2">
      <c r="A15474" s="99"/>
    </row>
    <row r="15475" spans="1:1" x14ac:dyDescent="0.2">
      <c r="A15475" s="99"/>
    </row>
    <row r="15476" spans="1:1" x14ac:dyDescent="0.2">
      <c r="A15476" s="99"/>
    </row>
    <row r="15477" spans="1:1" x14ac:dyDescent="0.2">
      <c r="A15477" s="99"/>
    </row>
    <row r="15478" spans="1:1" x14ac:dyDescent="0.2">
      <c r="A15478" s="99"/>
    </row>
    <row r="15479" spans="1:1" x14ac:dyDescent="0.2">
      <c r="A15479" s="99"/>
    </row>
    <row r="15480" spans="1:1" x14ac:dyDescent="0.2">
      <c r="A15480" s="99"/>
    </row>
    <row r="15481" spans="1:1" x14ac:dyDescent="0.2">
      <c r="A15481" s="99"/>
    </row>
    <row r="15482" spans="1:1" x14ac:dyDescent="0.2">
      <c r="A15482" s="99"/>
    </row>
    <row r="15483" spans="1:1" x14ac:dyDescent="0.2">
      <c r="A15483" s="99"/>
    </row>
    <row r="15484" spans="1:1" x14ac:dyDescent="0.2">
      <c r="A15484" s="99"/>
    </row>
    <row r="15485" spans="1:1" x14ac:dyDescent="0.2">
      <c r="A15485" s="99"/>
    </row>
    <row r="15486" spans="1:1" x14ac:dyDescent="0.2">
      <c r="A15486" s="99"/>
    </row>
    <row r="15487" spans="1:1" x14ac:dyDescent="0.2">
      <c r="A15487" s="99"/>
    </row>
    <row r="15488" spans="1:1" x14ac:dyDescent="0.2">
      <c r="A15488" s="99"/>
    </row>
    <row r="15489" spans="1:1" x14ac:dyDescent="0.2">
      <c r="A15489" s="99"/>
    </row>
    <row r="15490" spans="1:1" x14ac:dyDescent="0.2">
      <c r="A15490" s="99"/>
    </row>
    <row r="15491" spans="1:1" x14ac:dyDescent="0.2">
      <c r="A15491" s="99"/>
    </row>
    <row r="15492" spans="1:1" x14ac:dyDescent="0.2">
      <c r="A15492" s="99"/>
    </row>
    <row r="15493" spans="1:1" x14ac:dyDescent="0.2">
      <c r="A15493" s="99"/>
    </row>
    <row r="15494" spans="1:1" x14ac:dyDescent="0.2">
      <c r="A15494" s="99"/>
    </row>
    <row r="15495" spans="1:1" x14ac:dyDescent="0.2">
      <c r="A15495" s="99"/>
    </row>
    <row r="15496" spans="1:1" x14ac:dyDescent="0.2">
      <c r="A15496" s="99"/>
    </row>
    <row r="15497" spans="1:1" x14ac:dyDescent="0.2">
      <c r="A15497" s="99"/>
    </row>
    <row r="15498" spans="1:1" x14ac:dyDescent="0.2">
      <c r="A15498" s="99"/>
    </row>
    <row r="15499" spans="1:1" x14ac:dyDescent="0.2">
      <c r="A15499" s="99"/>
    </row>
    <row r="15500" spans="1:1" x14ac:dyDescent="0.2">
      <c r="A15500" s="99"/>
    </row>
    <row r="15501" spans="1:1" x14ac:dyDescent="0.2">
      <c r="A15501" s="99"/>
    </row>
    <row r="15502" spans="1:1" x14ac:dyDescent="0.2">
      <c r="A15502" s="99"/>
    </row>
    <row r="15503" spans="1:1" x14ac:dyDescent="0.2">
      <c r="A15503" s="99"/>
    </row>
    <row r="15504" spans="1:1" x14ac:dyDescent="0.2">
      <c r="A15504" s="99"/>
    </row>
    <row r="15505" spans="1:1" x14ac:dyDescent="0.2">
      <c r="A15505" s="99"/>
    </row>
    <row r="15506" spans="1:1" x14ac:dyDescent="0.2">
      <c r="A15506" s="99"/>
    </row>
    <row r="15507" spans="1:1" x14ac:dyDescent="0.2">
      <c r="A15507" s="99"/>
    </row>
    <row r="15508" spans="1:1" x14ac:dyDescent="0.2">
      <c r="A15508" s="99"/>
    </row>
    <row r="15509" spans="1:1" x14ac:dyDescent="0.2">
      <c r="A15509" s="99"/>
    </row>
    <row r="15510" spans="1:1" x14ac:dyDescent="0.2">
      <c r="A15510" s="99"/>
    </row>
    <row r="15511" spans="1:1" x14ac:dyDescent="0.2">
      <c r="A15511" s="99"/>
    </row>
    <row r="15512" spans="1:1" x14ac:dyDescent="0.2">
      <c r="A15512" s="99"/>
    </row>
    <row r="15513" spans="1:1" x14ac:dyDescent="0.2">
      <c r="A15513" s="99"/>
    </row>
    <row r="15514" spans="1:1" x14ac:dyDescent="0.2">
      <c r="A15514" s="99"/>
    </row>
    <row r="15515" spans="1:1" x14ac:dyDescent="0.2">
      <c r="A15515" s="99"/>
    </row>
    <row r="15516" spans="1:1" x14ac:dyDescent="0.2">
      <c r="A15516" s="99"/>
    </row>
    <row r="15517" spans="1:1" x14ac:dyDescent="0.2">
      <c r="A15517" s="99"/>
    </row>
    <row r="15518" spans="1:1" x14ac:dyDescent="0.2">
      <c r="A15518" s="99"/>
    </row>
    <row r="15519" spans="1:1" x14ac:dyDescent="0.2">
      <c r="A15519" s="99"/>
    </row>
    <row r="15520" spans="1:1" x14ac:dyDescent="0.2">
      <c r="A15520" s="99"/>
    </row>
    <row r="15521" spans="1:1" x14ac:dyDescent="0.2">
      <c r="A15521" s="99"/>
    </row>
    <row r="15522" spans="1:1" x14ac:dyDescent="0.2">
      <c r="A15522" s="99"/>
    </row>
    <row r="15523" spans="1:1" x14ac:dyDescent="0.2">
      <c r="A15523" s="99"/>
    </row>
    <row r="15524" spans="1:1" x14ac:dyDescent="0.2">
      <c r="A15524" s="99"/>
    </row>
    <row r="15525" spans="1:1" x14ac:dyDescent="0.2">
      <c r="A15525" s="99"/>
    </row>
    <row r="15526" spans="1:1" x14ac:dyDescent="0.2">
      <c r="A15526" s="99"/>
    </row>
    <row r="15527" spans="1:1" x14ac:dyDescent="0.2">
      <c r="A15527" s="99"/>
    </row>
    <row r="15528" spans="1:1" x14ac:dyDescent="0.2">
      <c r="A15528" s="99"/>
    </row>
    <row r="15529" spans="1:1" x14ac:dyDescent="0.2">
      <c r="A15529" s="99"/>
    </row>
    <row r="15530" spans="1:1" x14ac:dyDescent="0.2">
      <c r="A15530" s="99"/>
    </row>
    <row r="15531" spans="1:1" x14ac:dyDescent="0.2">
      <c r="A15531" s="99"/>
    </row>
    <row r="15532" spans="1:1" x14ac:dyDescent="0.2">
      <c r="A15532" s="99"/>
    </row>
    <row r="15533" spans="1:1" x14ac:dyDescent="0.2">
      <c r="A15533" s="99"/>
    </row>
    <row r="15534" spans="1:1" x14ac:dyDescent="0.2">
      <c r="A15534" s="99"/>
    </row>
    <row r="15535" spans="1:1" x14ac:dyDescent="0.2">
      <c r="A15535" s="99"/>
    </row>
    <row r="15536" spans="1:1" x14ac:dyDescent="0.2">
      <c r="A15536" s="99"/>
    </row>
    <row r="15537" spans="1:1" x14ac:dyDescent="0.2">
      <c r="A15537" s="99"/>
    </row>
    <row r="15538" spans="1:1" x14ac:dyDescent="0.2">
      <c r="A15538" s="99"/>
    </row>
    <row r="15539" spans="1:1" x14ac:dyDescent="0.2">
      <c r="A15539" s="99"/>
    </row>
    <row r="15540" spans="1:1" x14ac:dyDescent="0.2">
      <c r="A15540" s="99"/>
    </row>
    <row r="15541" spans="1:1" x14ac:dyDescent="0.2">
      <c r="A15541" s="99"/>
    </row>
    <row r="15542" spans="1:1" x14ac:dyDescent="0.2">
      <c r="A15542" s="99"/>
    </row>
    <row r="15543" spans="1:1" x14ac:dyDescent="0.2">
      <c r="A15543" s="99"/>
    </row>
    <row r="15544" spans="1:1" x14ac:dyDescent="0.2">
      <c r="A15544" s="99"/>
    </row>
    <row r="15545" spans="1:1" x14ac:dyDescent="0.2">
      <c r="A15545" s="99"/>
    </row>
    <row r="15546" spans="1:1" x14ac:dyDescent="0.2">
      <c r="A15546" s="99"/>
    </row>
    <row r="15547" spans="1:1" x14ac:dyDescent="0.2">
      <c r="A15547" s="99"/>
    </row>
    <row r="15548" spans="1:1" x14ac:dyDescent="0.2">
      <c r="A15548" s="99"/>
    </row>
    <row r="15549" spans="1:1" x14ac:dyDescent="0.2">
      <c r="A15549" s="99"/>
    </row>
    <row r="15550" spans="1:1" x14ac:dyDescent="0.2">
      <c r="A15550" s="99"/>
    </row>
    <row r="15551" spans="1:1" x14ac:dyDescent="0.2">
      <c r="A15551" s="99"/>
    </row>
    <row r="15552" spans="1:1" x14ac:dyDescent="0.2">
      <c r="A15552" s="99"/>
    </row>
    <row r="15553" spans="1:1" x14ac:dyDescent="0.2">
      <c r="A15553" s="99"/>
    </row>
    <row r="15554" spans="1:1" x14ac:dyDescent="0.2">
      <c r="A15554" s="99"/>
    </row>
    <row r="15555" spans="1:1" x14ac:dyDescent="0.2">
      <c r="A15555" s="99"/>
    </row>
    <row r="15556" spans="1:1" x14ac:dyDescent="0.2">
      <c r="A15556" s="99"/>
    </row>
    <row r="15557" spans="1:1" x14ac:dyDescent="0.2">
      <c r="A15557" s="99"/>
    </row>
    <row r="15558" spans="1:1" x14ac:dyDescent="0.2">
      <c r="A15558" s="99"/>
    </row>
    <row r="15559" spans="1:1" x14ac:dyDescent="0.2">
      <c r="A15559" s="99"/>
    </row>
    <row r="15560" spans="1:1" x14ac:dyDescent="0.2">
      <c r="A15560" s="99"/>
    </row>
    <row r="15561" spans="1:1" x14ac:dyDescent="0.2">
      <c r="A15561" s="99"/>
    </row>
    <row r="15562" spans="1:1" x14ac:dyDescent="0.2">
      <c r="A15562" s="99"/>
    </row>
    <row r="15563" spans="1:1" x14ac:dyDescent="0.2">
      <c r="A15563" s="99"/>
    </row>
    <row r="15564" spans="1:1" x14ac:dyDescent="0.2">
      <c r="A15564" s="99"/>
    </row>
    <row r="15565" spans="1:1" x14ac:dyDescent="0.2">
      <c r="A15565" s="99"/>
    </row>
    <row r="15566" spans="1:1" x14ac:dyDescent="0.2">
      <c r="A15566" s="99"/>
    </row>
    <row r="15567" spans="1:1" x14ac:dyDescent="0.2">
      <c r="A15567" s="99"/>
    </row>
    <row r="15568" spans="1:1" x14ac:dyDescent="0.2">
      <c r="A15568" s="99"/>
    </row>
    <row r="15569" spans="1:1" x14ac:dyDescent="0.2">
      <c r="A15569" s="99"/>
    </row>
    <row r="15570" spans="1:1" x14ac:dyDescent="0.2">
      <c r="A15570" s="99"/>
    </row>
    <row r="15571" spans="1:1" x14ac:dyDescent="0.2">
      <c r="A15571" s="99"/>
    </row>
    <row r="15572" spans="1:1" x14ac:dyDescent="0.2">
      <c r="A15572" s="99"/>
    </row>
    <row r="15573" spans="1:1" x14ac:dyDescent="0.2">
      <c r="A15573" s="99"/>
    </row>
    <row r="15574" spans="1:1" x14ac:dyDescent="0.2">
      <c r="A15574" s="99"/>
    </row>
    <row r="15575" spans="1:1" x14ac:dyDescent="0.2">
      <c r="A15575" s="99"/>
    </row>
    <row r="15576" spans="1:1" x14ac:dyDescent="0.2">
      <c r="A15576" s="99"/>
    </row>
    <row r="15577" spans="1:1" x14ac:dyDescent="0.2">
      <c r="A15577" s="99"/>
    </row>
    <row r="15578" spans="1:1" x14ac:dyDescent="0.2">
      <c r="A15578" s="99"/>
    </row>
    <row r="15579" spans="1:1" x14ac:dyDescent="0.2">
      <c r="A15579" s="99"/>
    </row>
    <row r="15580" spans="1:1" x14ac:dyDescent="0.2">
      <c r="A15580" s="99"/>
    </row>
    <row r="15581" spans="1:1" x14ac:dyDescent="0.2">
      <c r="A15581" s="99"/>
    </row>
    <row r="15582" spans="1:1" x14ac:dyDescent="0.2">
      <c r="A15582" s="99"/>
    </row>
    <row r="15583" spans="1:1" x14ac:dyDescent="0.2">
      <c r="A15583" s="99"/>
    </row>
    <row r="15584" spans="1:1" x14ac:dyDescent="0.2">
      <c r="A15584" s="99"/>
    </row>
    <row r="15585" spans="1:1" x14ac:dyDescent="0.2">
      <c r="A15585" s="99"/>
    </row>
    <row r="15586" spans="1:1" x14ac:dyDescent="0.2">
      <c r="A15586" s="99"/>
    </row>
    <row r="15587" spans="1:1" x14ac:dyDescent="0.2">
      <c r="A15587" s="99"/>
    </row>
    <row r="15588" spans="1:1" x14ac:dyDescent="0.2">
      <c r="A15588" s="99"/>
    </row>
    <row r="15589" spans="1:1" x14ac:dyDescent="0.2">
      <c r="A15589" s="99"/>
    </row>
    <row r="15590" spans="1:1" x14ac:dyDescent="0.2">
      <c r="A15590" s="99"/>
    </row>
    <row r="15591" spans="1:1" x14ac:dyDescent="0.2">
      <c r="A15591" s="99"/>
    </row>
    <row r="15592" spans="1:1" x14ac:dyDescent="0.2">
      <c r="A15592" s="99"/>
    </row>
    <row r="15593" spans="1:1" x14ac:dyDescent="0.2">
      <c r="A15593" s="99"/>
    </row>
    <row r="15594" spans="1:1" x14ac:dyDescent="0.2">
      <c r="A15594" s="99"/>
    </row>
    <row r="15595" spans="1:1" x14ac:dyDescent="0.2">
      <c r="A15595" s="99"/>
    </row>
    <row r="15596" spans="1:1" x14ac:dyDescent="0.2">
      <c r="A15596" s="99"/>
    </row>
    <row r="15597" spans="1:1" x14ac:dyDescent="0.2">
      <c r="A15597" s="99"/>
    </row>
    <row r="15598" spans="1:1" x14ac:dyDescent="0.2">
      <c r="A15598" s="99"/>
    </row>
    <row r="15599" spans="1:1" x14ac:dyDescent="0.2">
      <c r="A15599" s="99"/>
    </row>
    <row r="15600" spans="1:1" x14ac:dyDescent="0.2">
      <c r="A15600" s="99"/>
    </row>
    <row r="15601" spans="1:1" x14ac:dyDescent="0.2">
      <c r="A15601" s="99"/>
    </row>
    <row r="15602" spans="1:1" x14ac:dyDescent="0.2">
      <c r="A15602" s="99"/>
    </row>
    <row r="15603" spans="1:1" x14ac:dyDescent="0.2">
      <c r="A15603" s="99"/>
    </row>
    <row r="15604" spans="1:1" x14ac:dyDescent="0.2">
      <c r="A15604" s="99"/>
    </row>
    <row r="15605" spans="1:1" x14ac:dyDescent="0.2">
      <c r="A15605" s="99"/>
    </row>
    <row r="15606" spans="1:1" x14ac:dyDescent="0.2">
      <c r="A15606" s="99"/>
    </row>
    <row r="15607" spans="1:1" x14ac:dyDescent="0.2">
      <c r="A15607" s="99"/>
    </row>
    <row r="15608" spans="1:1" x14ac:dyDescent="0.2">
      <c r="A15608" s="99"/>
    </row>
    <row r="15609" spans="1:1" x14ac:dyDescent="0.2">
      <c r="A15609" s="99"/>
    </row>
    <row r="15610" spans="1:1" x14ac:dyDescent="0.2">
      <c r="A15610" s="99"/>
    </row>
    <row r="15611" spans="1:1" x14ac:dyDescent="0.2">
      <c r="A15611" s="99"/>
    </row>
    <row r="15612" spans="1:1" x14ac:dyDescent="0.2">
      <c r="A15612" s="99"/>
    </row>
    <row r="15613" spans="1:1" x14ac:dyDescent="0.2">
      <c r="A15613" s="99"/>
    </row>
    <row r="15614" spans="1:1" x14ac:dyDescent="0.2">
      <c r="A15614" s="99"/>
    </row>
    <row r="15615" spans="1:1" x14ac:dyDescent="0.2">
      <c r="A15615" s="99"/>
    </row>
    <row r="15616" spans="1:1" x14ac:dyDescent="0.2">
      <c r="A15616" s="99"/>
    </row>
    <row r="15617" spans="1:1" x14ac:dyDescent="0.2">
      <c r="A15617" s="99"/>
    </row>
    <row r="15618" spans="1:1" x14ac:dyDescent="0.2">
      <c r="A15618" s="99"/>
    </row>
    <row r="15619" spans="1:1" x14ac:dyDescent="0.2">
      <c r="A15619" s="99"/>
    </row>
    <row r="15620" spans="1:1" x14ac:dyDescent="0.2">
      <c r="A15620" s="99"/>
    </row>
    <row r="15621" spans="1:1" x14ac:dyDescent="0.2">
      <c r="A15621" s="99"/>
    </row>
    <row r="15622" spans="1:1" x14ac:dyDescent="0.2">
      <c r="A15622" s="99"/>
    </row>
    <row r="15623" spans="1:1" x14ac:dyDescent="0.2">
      <c r="A15623" s="99"/>
    </row>
    <row r="15624" spans="1:1" x14ac:dyDescent="0.2">
      <c r="A15624" s="99"/>
    </row>
    <row r="15625" spans="1:1" x14ac:dyDescent="0.2">
      <c r="A15625" s="99"/>
    </row>
    <row r="15626" spans="1:1" x14ac:dyDescent="0.2">
      <c r="A15626" s="99"/>
    </row>
    <row r="15627" spans="1:1" x14ac:dyDescent="0.2">
      <c r="A15627" s="99"/>
    </row>
    <row r="15628" spans="1:1" x14ac:dyDescent="0.2">
      <c r="A15628" s="99"/>
    </row>
    <row r="15629" spans="1:1" x14ac:dyDescent="0.2">
      <c r="A15629" s="99"/>
    </row>
    <row r="15630" spans="1:1" x14ac:dyDescent="0.2">
      <c r="A15630" s="99"/>
    </row>
    <row r="15631" spans="1:1" x14ac:dyDescent="0.2">
      <c r="A15631" s="99"/>
    </row>
    <row r="15632" spans="1:1" x14ac:dyDescent="0.2">
      <c r="A15632" s="99"/>
    </row>
    <row r="15633" spans="1:1" x14ac:dyDescent="0.2">
      <c r="A15633" s="99"/>
    </row>
    <row r="15634" spans="1:1" x14ac:dyDescent="0.2">
      <c r="A15634" s="99"/>
    </row>
    <row r="15635" spans="1:1" x14ac:dyDescent="0.2">
      <c r="A15635" s="99"/>
    </row>
    <row r="15636" spans="1:1" x14ac:dyDescent="0.2">
      <c r="A15636" s="99"/>
    </row>
    <row r="15637" spans="1:1" x14ac:dyDescent="0.2">
      <c r="A15637" s="99"/>
    </row>
    <row r="15638" spans="1:1" x14ac:dyDescent="0.2">
      <c r="A15638" s="99"/>
    </row>
    <row r="15639" spans="1:1" x14ac:dyDescent="0.2">
      <c r="A15639" s="99"/>
    </row>
    <row r="15640" spans="1:1" x14ac:dyDescent="0.2">
      <c r="A15640" s="99"/>
    </row>
    <row r="15641" spans="1:1" x14ac:dyDescent="0.2">
      <c r="A15641" s="99"/>
    </row>
    <row r="15642" spans="1:1" x14ac:dyDescent="0.2">
      <c r="A15642" s="99"/>
    </row>
    <row r="15643" spans="1:1" x14ac:dyDescent="0.2">
      <c r="A15643" s="99"/>
    </row>
    <row r="15644" spans="1:1" x14ac:dyDescent="0.2">
      <c r="A15644" s="99"/>
    </row>
    <row r="15645" spans="1:1" x14ac:dyDescent="0.2">
      <c r="A15645" s="99"/>
    </row>
    <row r="15646" spans="1:1" x14ac:dyDescent="0.2">
      <c r="A15646" s="99"/>
    </row>
    <row r="15647" spans="1:1" x14ac:dyDescent="0.2">
      <c r="A15647" s="99"/>
    </row>
    <row r="15648" spans="1:1" x14ac:dyDescent="0.2">
      <c r="A15648" s="99"/>
    </row>
    <row r="15649" spans="1:1" x14ac:dyDescent="0.2">
      <c r="A15649" s="99"/>
    </row>
    <row r="15650" spans="1:1" x14ac:dyDescent="0.2">
      <c r="A15650" s="99"/>
    </row>
    <row r="15651" spans="1:1" x14ac:dyDescent="0.2">
      <c r="A15651" s="99"/>
    </row>
    <row r="15652" spans="1:1" x14ac:dyDescent="0.2">
      <c r="A15652" s="99"/>
    </row>
    <row r="15653" spans="1:1" x14ac:dyDescent="0.2">
      <c r="A15653" s="99"/>
    </row>
    <row r="15654" spans="1:1" x14ac:dyDescent="0.2">
      <c r="A15654" s="99"/>
    </row>
    <row r="15655" spans="1:1" x14ac:dyDescent="0.2">
      <c r="A15655" s="99"/>
    </row>
    <row r="15656" spans="1:1" x14ac:dyDescent="0.2">
      <c r="A15656" s="99"/>
    </row>
    <row r="15657" spans="1:1" x14ac:dyDescent="0.2">
      <c r="A15657" s="99"/>
    </row>
    <row r="15658" spans="1:1" x14ac:dyDescent="0.2">
      <c r="A15658" s="99"/>
    </row>
    <row r="15659" spans="1:1" x14ac:dyDescent="0.2">
      <c r="A15659" s="99"/>
    </row>
    <row r="15660" spans="1:1" x14ac:dyDescent="0.2">
      <c r="A15660" s="99"/>
    </row>
    <row r="15661" spans="1:1" x14ac:dyDescent="0.2">
      <c r="A15661" s="99"/>
    </row>
    <row r="15662" spans="1:1" x14ac:dyDescent="0.2">
      <c r="A15662" s="99"/>
    </row>
    <row r="15663" spans="1:1" x14ac:dyDescent="0.2">
      <c r="A15663" s="99"/>
    </row>
    <row r="15664" spans="1:1" x14ac:dyDescent="0.2">
      <c r="A15664" s="99"/>
    </row>
    <row r="15665" spans="1:1" x14ac:dyDescent="0.2">
      <c r="A15665" s="99"/>
    </row>
    <row r="15666" spans="1:1" x14ac:dyDescent="0.2">
      <c r="A15666" s="99"/>
    </row>
    <row r="15667" spans="1:1" x14ac:dyDescent="0.2">
      <c r="A15667" s="99"/>
    </row>
    <row r="15668" spans="1:1" x14ac:dyDescent="0.2">
      <c r="A15668" s="99"/>
    </row>
    <row r="15669" spans="1:1" x14ac:dyDescent="0.2">
      <c r="A15669" s="99"/>
    </row>
    <row r="15670" spans="1:1" x14ac:dyDescent="0.2">
      <c r="A15670" s="99"/>
    </row>
    <row r="15671" spans="1:1" x14ac:dyDescent="0.2">
      <c r="A15671" s="99"/>
    </row>
    <row r="15672" spans="1:1" x14ac:dyDescent="0.2">
      <c r="A15672" s="99"/>
    </row>
    <row r="15673" spans="1:1" x14ac:dyDescent="0.2">
      <c r="A15673" s="99"/>
    </row>
    <row r="15674" spans="1:1" x14ac:dyDescent="0.2">
      <c r="A15674" s="99"/>
    </row>
    <row r="15675" spans="1:1" x14ac:dyDescent="0.2">
      <c r="A15675" s="99"/>
    </row>
    <row r="15676" spans="1:1" x14ac:dyDescent="0.2">
      <c r="A15676" s="99"/>
    </row>
    <row r="15677" spans="1:1" x14ac:dyDescent="0.2">
      <c r="A15677" s="99"/>
    </row>
    <row r="15678" spans="1:1" x14ac:dyDescent="0.2">
      <c r="A15678" s="99"/>
    </row>
    <row r="15679" spans="1:1" x14ac:dyDescent="0.2">
      <c r="A15679" s="99"/>
    </row>
    <row r="15680" spans="1:1" x14ac:dyDescent="0.2">
      <c r="A15680" s="99"/>
    </row>
    <row r="15681" spans="1:1" x14ac:dyDescent="0.2">
      <c r="A15681" s="99"/>
    </row>
    <row r="15682" spans="1:1" x14ac:dyDescent="0.2">
      <c r="A15682" s="99"/>
    </row>
    <row r="15683" spans="1:1" x14ac:dyDescent="0.2">
      <c r="A15683" s="99"/>
    </row>
    <row r="15684" spans="1:1" x14ac:dyDescent="0.2">
      <c r="A15684" s="99"/>
    </row>
    <row r="15685" spans="1:1" x14ac:dyDescent="0.2">
      <c r="A15685" s="99"/>
    </row>
    <row r="15686" spans="1:1" x14ac:dyDescent="0.2">
      <c r="A15686" s="99"/>
    </row>
    <row r="15687" spans="1:1" x14ac:dyDescent="0.2">
      <c r="A15687" s="99"/>
    </row>
    <row r="15688" spans="1:1" x14ac:dyDescent="0.2">
      <c r="A15688" s="99"/>
    </row>
    <row r="15689" spans="1:1" x14ac:dyDescent="0.2">
      <c r="A15689" s="99"/>
    </row>
    <row r="15690" spans="1:1" x14ac:dyDescent="0.2">
      <c r="A15690" s="99"/>
    </row>
    <row r="15691" spans="1:1" x14ac:dyDescent="0.2">
      <c r="A15691" s="99"/>
    </row>
    <row r="15692" spans="1:1" x14ac:dyDescent="0.2">
      <c r="A15692" s="99"/>
    </row>
    <row r="15693" spans="1:1" x14ac:dyDescent="0.2">
      <c r="A15693" s="99"/>
    </row>
    <row r="15694" spans="1:1" x14ac:dyDescent="0.2">
      <c r="A15694" s="99"/>
    </row>
    <row r="15695" spans="1:1" x14ac:dyDescent="0.2">
      <c r="A15695" s="99"/>
    </row>
    <row r="15696" spans="1:1" x14ac:dyDescent="0.2">
      <c r="A15696" s="99"/>
    </row>
    <row r="15697" spans="1:1" x14ac:dyDescent="0.2">
      <c r="A15697" s="99"/>
    </row>
    <row r="15698" spans="1:1" x14ac:dyDescent="0.2">
      <c r="A15698" s="99"/>
    </row>
    <row r="15699" spans="1:1" x14ac:dyDescent="0.2">
      <c r="A15699" s="99"/>
    </row>
    <row r="15700" spans="1:1" x14ac:dyDescent="0.2">
      <c r="A15700" s="99"/>
    </row>
    <row r="15701" spans="1:1" x14ac:dyDescent="0.2">
      <c r="A15701" s="99"/>
    </row>
    <row r="15702" spans="1:1" x14ac:dyDescent="0.2">
      <c r="A15702" s="99"/>
    </row>
    <row r="15703" spans="1:1" x14ac:dyDescent="0.2">
      <c r="A15703" s="99"/>
    </row>
    <row r="15704" spans="1:1" x14ac:dyDescent="0.2">
      <c r="A15704" s="99"/>
    </row>
    <row r="15705" spans="1:1" x14ac:dyDescent="0.2">
      <c r="A15705" s="99"/>
    </row>
    <row r="15706" spans="1:1" x14ac:dyDescent="0.2">
      <c r="A15706" s="99"/>
    </row>
    <row r="15707" spans="1:1" x14ac:dyDescent="0.2">
      <c r="A15707" s="99"/>
    </row>
    <row r="15708" spans="1:1" x14ac:dyDescent="0.2">
      <c r="A15708" s="99"/>
    </row>
    <row r="15709" spans="1:1" x14ac:dyDescent="0.2">
      <c r="A15709" s="99"/>
    </row>
    <row r="15710" spans="1:1" x14ac:dyDescent="0.2">
      <c r="A15710" s="99"/>
    </row>
    <row r="15711" spans="1:1" x14ac:dyDescent="0.2">
      <c r="A15711" s="99"/>
    </row>
    <row r="15712" spans="1:1" x14ac:dyDescent="0.2">
      <c r="A15712" s="99"/>
    </row>
    <row r="15713" spans="1:1" x14ac:dyDescent="0.2">
      <c r="A15713" s="99"/>
    </row>
    <row r="15714" spans="1:1" x14ac:dyDescent="0.2">
      <c r="A15714" s="99"/>
    </row>
    <row r="15715" spans="1:1" x14ac:dyDescent="0.2">
      <c r="A15715" s="99"/>
    </row>
    <row r="15716" spans="1:1" x14ac:dyDescent="0.2">
      <c r="A15716" s="99"/>
    </row>
    <row r="15717" spans="1:1" x14ac:dyDescent="0.2">
      <c r="A15717" s="99"/>
    </row>
    <row r="15718" spans="1:1" x14ac:dyDescent="0.2">
      <c r="A15718" s="99"/>
    </row>
    <row r="15719" spans="1:1" x14ac:dyDescent="0.2">
      <c r="A15719" s="99"/>
    </row>
    <row r="15720" spans="1:1" x14ac:dyDescent="0.2">
      <c r="A15720" s="99"/>
    </row>
    <row r="15721" spans="1:1" x14ac:dyDescent="0.2">
      <c r="A15721" s="99"/>
    </row>
    <row r="15722" spans="1:1" x14ac:dyDescent="0.2">
      <c r="A15722" s="99"/>
    </row>
    <row r="15723" spans="1:1" x14ac:dyDescent="0.2">
      <c r="A15723" s="99"/>
    </row>
    <row r="15724" spans="1:1" x14ac:dyDescent="0.2">
      <c r="A15724" s="99"/>
    </row>
    <row r="15725" spans="1:1" x14ac:dyDescent="0.2">
      <c r="A15725" s="99"/>
    </row>
    <row r="15726" spans="1:1" x14ac:dyDescent="0.2">
      <c r="A15726" s="99"/>
    </row>
    <row r="15727" spans="1:1" x14ac:dyDescent="0.2">
      <c r="A15727" s="99"/>
    </row>
    <row r="15728" spans="1:1" x14ac:dyDescent="0.2">
      <c r="A15728" s="99"/>
    </row>
    <row r="15729" spans="1:1" x14ac:dyDescent="0.2">
      <c r="A15729" s="99"/>
    </row>
    <row r="15730" spans="1:1" x14ac:dyDescent="0.2">
      <c r="A15730" s="99"/>
    </row>
    <row r="15731" spans="1:1" x14ac:dyDescent="0.2">
      <c r="A15731" s="99"/>
    </row>
    <row r="15732" spans="1:1" x14ac:dyDescent="0.2">
      <c r="A15732" s="99"/>
    </row>
    <row r="15733" spans="1:1" x14ac:dyDescent="0.2">
      <c r="A15733" s="99"/>
    </row>
    <row r="15734" spans="1:1" x14ac:dyDescent="0.2">
      <c r="A15734" s="99"/>
    </row>
    <row r="15735" spans="1:1" x14ac:dyDescent="0.2">
      <c r="A15735" s="99"/>
    </row>
    <row r="15736" spans="1:1" x14ac:dyDescent="0.2">
      <c r="A15736" s="99"/>
    </row>
    <row r="15737" spans="1:1" x14ac:dyDescent="0.2">
      <c r="A15737" s="99"/>
    </row>
    <row r="15738" spans="1:1" x14ac:dyDescent="0.2">
      <c r="A15738" s="99"/>
    </row>
    <row r="15739" spans="1:1" x14ac:dyDescent="0.2">
      <c r="A15739" s="99"/>
    </row>
    <row r="15740" spans="1:1" x14ac:dyDescent="0.2">
      <c r="A15740" s="99"/>
    </row>
    <row r="15741" spans="1:1" x14ac:dyDescent="0.2">
      <c r="A15741" s="99"/>
    </row>
    <row r="15742" spans="1:1" x14ac:dyDescent="0.2">
      <c r="A15742" s="99"/>
    </row>
    <row r="15743" spans="1:1" x14ac:dyDescent="0.2">
      <c r="A15743" s="99"/>
    </row>
    <row r="15744" spans="1:1" x14ac:dyDescent="0.2">
      <c r="A15744" s="99"/>
    </row>
    <row r="15745" spans="1:1" x14ac:dyDescent="0.2">
      <c r="A15745" s="99"/>
    </row>
    <row r="15746" spans="1:1" x14ac:dyDescent="0.2">
      <c r="A15746" s="99"/>
    </row>
    <row r="15747" spans="1:1" x14ac:dyDescent="0.2">
      <c r="A15747" s="99"/>
    </row>
    <row r="15748" spans="1:1" x14ac:dyDescent="0.2">
      <c r="A15748" s="99"/>
    </row>
    <row r="15749" spans="1:1" x14ac:dyDescent="0.2">
      <c r="A15749" s="99"/>
    </row>
    <row r="15750" spans="1:1" x14ac:dyDescent="0.2">
      <c r="A15750" s="99"/>
    </row>
    <row r="15751" spans="1:1" x14ac:dyDescent="0.2">
      <c r="A15751" s="99"/>
    </row>
    <row r="15752" spans="1:1" x14ac:dyDescent="0.2">
      <c r="A15752" s="99"/>
    </row>
    <row r="15753" spans="1:1" x14ac:dyDescent="0.2">
      <c r="A15753" s="99"/>
    </row>
    <row r="15754" spans="1:1" x14ac:dyDescent="0.2">
      <c r="A15754" s="99"/>
    </row>
    <row r="15755" spans="1:1" x14ac:dyDescent="0.2">
      <c r="A15755" s="99"/>
    </row>
    <row r="15756" spans="1:1" x14ac:dyDescent="0.2">
      <c r="A15756" s="99"/>
    </row>
    <row r="15757" spans="1:1" x14ac:dyDescent="0.2">
      <c r="A15757" s="99"/>
    </row>
    <row r="15758" spans="1:1" x14ac:dyDescent="0.2">
      <c r="A15758" s="99"/>
    </row>
    <row r="15759" spans="1:1" x14ac:dyDescent="0.2">
      <c r="A15759" s="99"/>
    </row>
    <row r="15760" spans="1:1" x14ac:dyDescent="0.2">
      <c r="A15760" s="99"/>
    </row>
    <row r="15761" spans="1:1" x14ac:dyDescent="0.2">
      <c r="A15761" s="99"/>
    </row>
    <row r="15762" spans="1:1" x14ac:dyDescent="0.2">
      <c r="A15762" s="99"/>
    </row>
    <row r="15763" spans="1:1" x14ac:dyDescent="0.2">
      <c r="A15763" s="99"/>
    </row>
    <row r="15764" spans="1:1" x14ac:dyDescent="0.2">
      <c r="A15764" s="99"/>
    </row>
    <row r="15765" spans="1:1" x14ac:dyDescent="0.2">
      <c r="A15765" s="99"/>
    </row>
    <row r="15766" spans="1:1" x14ac:dyDescent="0.2">
      <c r="A15766" s="99"/>
    </row>
    <row r="15767" spans="1:1" x14ac:dyDescent="0.2">
      <c r="A15767" s="99"/>
    </row>
    <row r="15768" spans="1:1" x14ac:dyDescent="0.2">
      <c r="A15768" s="99"/>
    </row>
    <row r="15769" spans="1:1" x14ac:dyDescent="0.2">
      <c r="A15769" s="99"/>
    </row>
    <row r="15770" spans="1:1" x14ac:dyDescent="0.2">
      <c r="A15770" s="99"/>
    </row>
    <row r="15771" spans="1:1" x14ac:dyDescent="0.2">
      <c r="A15771" s="99"/>
    </row>
    <row r="15772" spans="1:1" x14ac:dyDescent="0.2">
      <c r="A15772" s="99"/>
    </row>
    <row r="15773" spans="1:1" x14ac:dyDescent="0.2">
      <c r="A15773" s="99"/>
    </row>
    <row r="15774" spans="1:1" x14ac:dyDescent="0.2">
      <c r="A15774" s="99"/>
    </row>
    <row r="15775" spans="1:1" x14ac:dyDescent="0.2">
      <c r="A15775" s="99"/>
    </row>
    <row r="15776" spans="1:1" x14ac:dyDescent="0.2">
      <c r="A15776" s="99"/>
    </row>
    <row r="15777" spans="1:1" x14ac:dyDescent="0.2">
      <c r="A15777" s="99"/>
    </row>
    <row r="15778" spans="1:1" x14ac:dyDescent="0.2">
      <c r="A15778" s="99"/>
    </row>
    <row r="15779" spans="1:1" x14ac:dyDescent="0.2">
      <c r="A15779" s="99"/>
    </row>
    <row r="15780" spans="1:1" x14ac:dyDescent="0.2">
      <c r="A15780" s="99"/>
    </row>
    <row r="15781" spans="1:1" x14ac:dyDescent="0.2">
      <c r="A15781" s="99"/>
    </row>
    <row r="15782" spans="1:1" x14ac:dyDescent="0.2">
      <c r="A15782" s="99"/>
    </row>
    <row r="15783" spans="1:1" x14ac:dyDescent="0.2">
      <c r="A15783" s="99"/>
    </row>
    <row r="15784" spans="1:1" x14ac:dyDescent="0.2">
      <c r="A15784" s="99"/>
    </row>
    <row r="15785" spans="1:1" x14ac:dyDescent="0.2">
      <c r="A15785" s="99"/>
    </row>
    <row r="15786" spans="1:1" x14ac:dyDescent="0.2">
      <c r="A15786" s="99"/>
    </row>
    <row r="15787" spans="1:1" x14ac:dyDescent="0.2">
      <c r="A15787" s="99"/>
    </row>
    <row r="15788" spans="1:1" x14ac:dyDescent="0.2">
      <c r="A15788" s="99"/>
    </row>
    <row r="15789" spans="1:1" x14ac:dyDescent="0.2">
      <c r="A15789" s="99"/>
    </row>
    <row r="15790" spans="1:1" x14ac:dyDescent="0.2">
      <c r="A15790" s="99"/>
    </row>
    <row r="15791" spans="1:1" x14ac:dyDescent="0.2">
      <c r="A15791" s="99"/>
    </row>
    <row r="15792" spans="1:1" x14ac:dyDescent="0.2">
      <c r="A15792" s="99"/>
    </row>
    <row r="15793" spans="1:1" x14ac:dyDescent="0.2">
      <c r="A15793" s="99"/>
    </row>
    <row r="15794" spans="1:1" x14ac:dyDescent="0.2">
      <c r="A15794" s="99"/>
    </row>
    <row r="15795" spans="1:1" x14ac:dyDescent="0.2">
      <c r="A15795" s="99"/>
    </row>
    <row r="15796" spans="1:1" x14ac:dyDescent="0.2">
      <c r="A15796" s="99"/>
    </row>
    <row r="15797" spans="1:1" x14ac:dyDescent="0.2">
      <c r="A15797" s="99"/>
    </row>
    <row r="15798" spans="1:1" x14ac:dyDescent="0.2">
      <c r="A15798" s="99"/>
    </row>
    <row r="15799" spans="1:1" x14ac:dyDescent="0.2">
      <c r="A15799" s="99"/>
    </row>
    <row r="15800" spans="1:1" x14ac:dyDescent="0.2">
      <c r="A15800" s="99"/>
    </row>
    <row r="15801" spans="1:1" x14ac:dyDescent="0.2">
      <c r="A15801" s="99"/>
    </row>
    <row r="15802" spans="1:1" x14ac:dyDescent="0.2">
      <c r="A15802" s="99"/>
    </row>
    <row r="15803" spans="1:1" x14ac:dyDescent="0.2">
      <c r="A15803" s="99"/>
    </row>
    <row r="15804" spans="1:1" x14ac:dyDescent="0.2">
      <c r="A15804" s="99"/>
    </row>
    <row r="15805" spans="1:1" x14ac:dyDescent="0.2">
      <c r="A15805" s="99"/>
    </row>
    <row r="15806" spans="1:1" x14ac:dyDescent="0.2">
      <c r="A15806" s="99"/>
    </row>
    <row r="15807" spans="1:1" x14ac:dyDescent="0.2">
      <c r="A15807" s="99"/>
    </row>
    <row r="15808" spans="1:1" x14ac:dyDescent="0.2">
      <c r="A15808" s="99"/>
    </row>
    <row r="15809" spans="1:1" x14ac:dyDescent="0.2">
      <c r="A15809" s="99"/>
    </row>
    <row r="15810" spans="1:1" x14ac:dyDescent="0.2">
      <c r="A15810" s="99"/>
    </row>
    <row r="15811" spans="1:1" x14ac:dyDescent="0.2">
      <c r="A15811" s="99"/>
    </row>
    <row r="15812" spans="1:1" x14ac:dyDescent="0.2">
      <c r="A15812" s="99"/>
    </row>
    <row r="15813" spans="1:1" x14ac:dyDescent="0.2">
      <c r="A15813" s="99"/>
    </row>
    <row r="15814" spans="1:1" x14ac:dyDescent="0.2">
      <c r="A15814" s="99"/>
    </row>
    <row r="15815" spans="1:1" x14ac:dyDescent="0.2">
      <c r="A15815" s="99"/>
    </row>
    <row r="15816" spans="1:1" x14ac:dyDescent="0.2">
      <c r="A15816" s="99"/>
    </row>
    <row r="15817" spans="1:1" x14ac:dyDescent="0.2">
      <c r="A15817" s="99"/>
    </row>
    <row r="15818" spans="1:1" x14ac:dyDescent="0.2">
      <c r="A15818" s="99"/>
    </row>
    <row r="15819" spans="1:1" x14ac:dyDescent="0.2">
      <c r="A15819" s="99"/>
    </row>
    <row r="15820" spans="1:1" x14ac:dyDescent="0.2">
      <c r="A15820" s="99"/>
    </row>
    <row r="15821" spans="1:1" x14ac:dyDescent="0.2">
      <c r="A15821" s="99"/>
    </row>
    <row r="15822" spans="1:1" x14ac:dyDescent="0.2">
      <c r="A15822" s="99"/>
    </row>
    <row r="15823" spans="1:1" x14ac:dyDescent="0.2">
      <c r="A15823" s="99"/>
    </row>
    <row r="15824" spans="1:1" x14ac:dyDescent="0.2">
      <c r="A15824" s="99"/>
    </row>
    <row r="15825" spans="1:1" x14ac:dyDescent="0.2">
      <c r="A15825" s="99"/>
    </row>
    <row r="15826" spans="1:1" x14ac:dyDescent="0.2">
      <c r="A15826" s="99"/>
    </row>
    <row r="15827" spans="1:1" x14ac:dyDescent="0.2">
      <c r="A15827" s="99"/>
    </row>
    <row r="15828" spans="1:1" x14ac:dyDescent="0.2">
      <c r="A15828" s="99"/>
    </row>
    <row r="15829" spans="1:1" x14ac:dyDescent="0.2">
      <c r="A15829" s="99"/>
    </row>
    <row r="15830" spans="1:1" x14ac:dyDescent="0.2">
      <c r="A15830" s="99"/>
    </row>
    <row r="15831" spans="1:1" x14ac:dyDescent="0.2">
      <c r="A15831" s="99"/>
    </row>
    <row r="15832" spans="1:1" x14ac:dyDescent="0.2">
      <c r="A15832" s="99"/>
    </row>
    <row r="15833" spans="1:1" x14ac:dyDescent="0.2">
      <c r="A15833" s="99"/>
    </row>
    <row r="15834" spans="1:1" x14ac:dyDescent="0.2">
      <c r="A15834" s="99"/>
    </row>
    <row r="15835" spans="1:1" x14ac:dyDescent="0.2">
      <c r="A15835" s="99"/>
    </row>
    <row r="15836" spans="1:1" x14ac:dyDescent="0.2">
      <c r="A15836" s="99"/>
    </row>
    <row r="15837" spans="1:1" x14ac:dyDescent="0.2">
      <c r="A15837" s="99"/>
    </row>
    <row r="15838" spans="1:1" x14ac:dyDescent="0.2">
      <c r="A15838" s="99"/>
    </row>
    <row r="15839" spans="1:1" x14ac:dyDescent="0.2">
      <c r="A15839" s="99"/>
    </row>
    <row r="15840" spans="1:1" x14ac:dyDescent="0.2">
      <c r="A15840" s="99"/>
    </row>
    <row r="15841" spans="1:1" x14ac:dyDescent="0.2">
      <c r="A15841" s="99"/>
    </row>
    <row r="15842" spans="1:1" x14ac:dyDescent="0.2">
      <c r="A15842" s="99"/>
    </row>
    <row r="15843" spans="1:1" x14ac:dyDescent="0.2">
      <c r="A15843" s="99"/>
    </row>
    <row r="15844" spans="1:1" x14ac:dyDescent="0.2">
      <c r="A15844" s="99"/>
    </row>
    <row r="15845" spans="1:1" x14ac:dyDescent="0.2">
      <c r="A15845" s="99"/>
    </row>
    <row r="15846" spans="1:1" x14ac:dyDescent="0.2">
      <c r="A15846" s="99"/>
    </row>
    <row r="15847" spans="1:1" x14ac:dyDescent="0.2">
      <c r="A15847" s="99"/>
    </row>
    <row r="15848" spans="1:1" x14ac:dyDescent="0.2">
      <c r="A15848" s="99"/>
    </row>
    <row r="15849" spans="1:1" x14ac:dyDescent="0.2">
      <c r="A15849" s="99"/>
    </row>
    <row r="15850" spans="1:1" x14ac:dyDescent="0.2">
      <c r="A15850" s="99"/>
    </row>
    <row r="15851" spans="1:1" x14ac:dyDescent="0.2">
      <c r="A15851" s="99"/>
    </row>
    <row r="15852" spans="1:1" x14ac:dyDescent="0.2">
      <c r="A15852" s="99"/>
    </row>
    <row r="15853" spans="1:1" x14ac:dyDescent="0.2">
      <c r="A15853" s="99"/>
    </row>
    <row r="15854" spans="1:1" x14ac:dyDescent="0.2">
      <c r="A15854" s="99"/>
    </row>
    <row r="15855" spans="1:1" x14ac:dyDescent="0.2">
      <c r="A15855" s="99"/>
    </row>
    <row r="15856" spans="1:1" x14ac:dyDescent="0.2">
      <c r="A15856" s="99"/>
    </row>
    <row r="15857" spans="1:1" x14ac:dyDescent="0.2">
      <c r="A15857" s="99"/>
    </row>
    <row r="15858" spans="1:1" x14ac:dyDescent="0.2">
      <c r="A15858" s="99"/>
    </row>
    <row r="15859" spans="1:1" x14ac:dyDescent="0.2">
      <c r="A15859" s="99"/>
    </row>
    <row r="15860" spans="1:1" x14ac:dyDescent="0.2">
      <c r="A15860" s="99"/>
    </row>
    <row r="15861" spans="1:1" x14ac:dyDescent="0.2">
      <c r="A15861" s="99"/>
    </row>
    <row r="15862" spans="1:1" x14ac:dyDescent="0.2">
      <c r="A15862" s="99"/>
    </row>
    <row r="15863" spans="1:1" x14ac:dyDescent="0.2">
      <c r="A15863" s="99"/>
    </row>
    <row r="15864" spans="1:1" x14ac:dyDescent="0.2">
      <c r="A15864" s="99"/>
    </row>
    <row r="15865" spans="1:1" x14ac:dyDescent="0.2">
      <c r="A15865" s="99"/>
    </row>
    <row r="15866" spans="1:1" x14ac:dyDescent="0.2">
      <c r="A15866" s="99"/>
    </row>
    <row r="15867" spans="1:1" x14ac:dyDescent="0.2">
      <c r="A15867" s="99"/>
    </row>
    <row r="15868" spans="1:1" x14ac:dyDescent="0.2">
      <c r="A15868" s="99"/>
    </row>
    <row r="15869" spans="1:1" x14ac:dyDescent="0.2">
      <c r="A15869" s="99"/>
    </row>
    <row r="15870" spans="1:1" x14ac:dyDescent="0.2">
      <c r="A15870" s="99"/>
    </row>
    <row r="15871" spans="1:1" x14ac:dyDescent="0.2">
      <c r="A15871" s="99"/>
    </row>
    <row r="15872" spans="1:1" x14ac:dyDescent="0.2">
      <c r="A15872" s="99"/>
    </row>
    <row r="15873" spans="1:1" x14ac:dyDescent="0.2">
      <c r="A15873" s="99"/>
    </row>
    <row r="15874" spans="1:1" x14ac:dyDescent="0.2">
      <c r="A15874" s="99"/>
    </row>
    <row r="15875" spans="1:1" x14ac:dyDescent="0.2">
      <c r="A15875" s="99"/>
    </row>
    <row r="15876" spans="1:1" x14ac:dyDescent="0.2">
      <c r="A15876" s="99"/>
    </row>
    <row r="15877" spans="1:1" x14ac:dyDescent="0.2">
      <c r="A15877" s="99"/>
    </row>
    <row r="15878" spans="1:1" x14ac:dyDescent="0.2">
      <c r="A15878" s="99"/>
    </row>
    <row r="15879" spans="1:1" x14ac:dyDescent="0.2">
      <c r="A15879" s="99"/>
    </row>
    <row r="15880" spans="1:1" x14ac:dyDescent="0.2">
      <c r="A15880" s="99"/>
    </row>
    <row r="15881" spans="1:1" x14ac:dyDescent="0.2">
      <c r="A15881" s="99"/>
    </row>
    <row r="15882" spans="1:1" x14ac:dyDescent="0.2">
      <c r="A15882" s="99"/>
    </row>
    <row r="15883" spans="1:1" x14ac:dyDescent="0.2">
      <c r="A15883" s="99"/>
    </row>
    <row r="15884" spans="1:1" x14ac:dyDescent="0.2">
      <c r="A15884" s="99"/>
    </row>
    <row r="15885" spans="1:1" x14ac:dyDescent="0.2">
      <c r="A15885" s="99"/>
    </row>
    <row r="15886" spans="1:1" x14ac:dyDescent="0.2">
      <c r="A15886" s="99"/>
    </row>
    <row r="15887" spans="1:1" x14ac:dyDescent="0.2">
      <c r="A15887" s="99"/>
    </row>
    <row r="15888" spans="1:1" x14ac:dyDescent="0.2">
      <c r="A15888" s="99"/>
    </row>
    <row r="15889" spans="1:1" x14ac:dyDescent="0.2">
      <c r="A15889" s="99"/>
    </row>
    <row r="15890" spans="1:1" x14ac:dyDescent="0.2">
      <c r="A15890" s="99"/>
    </row>
    <row r="15891" spans="1:1" x14ac:dyDescent="0.2">
      <c r="A15891" s="99"/>
    </row>
    <row r="15892" spans="1:1" x14ac:dyDescent="0.2">
      <c r="A15892" s="99"/>
    </row>
    <row r="15893" spans="1:1" x14ac:dyDescent="0.2">
      <c r="A15893" s="99"/>
    </row>
    <row r="15894" spans="1:1" x14ac:dyDescent="0.2">
      <c r="A15894" s="99"/>
    </row>
    <row r="15895" spans="1:1" x14ac:dyDescent="0.2">
      <c r="A15895" s="99"/>
    </row>
    <row r="15896" spans="1:1" x14ac:dyDescent="0.2">
      <c r="A15896" s="99"/>
    </row>
    <row r="15897" spans="1:1" x14ac:dyDescent="0.2">
      <c r="A15897" s="99"/>
    </row>
    <row r="15898" spans="1:1" x14ac:dyDescent="0.2">
      <c r="A15898" s="99"/>
    </row>
    <row r="15899" spans="1:1" x14ac:dyDescent="0.2">
      <c r="A15899" s="99"/>
    </row>
    <row r="15900" spans="1:1" x14ac:dyDescent="0.2">
      <c r="A15900" s="99"/>
    </row>
    <row r="15901" spans="1:1" x14ac:dyDescent="0.2">
      <c r="A15901" s="99"/>
    </row>
    <row r="15902" spans="1:1" x14ac:dyDescent="0.2">
      <c r="A15902" s="99"/>
    </row>
    <row r="15903" spans="1:1" x14ac:dyDescent="0.2">
      <c r="A15903" s="99"/>
    </row>
    <row r="15904" spans="1:1" x14ac:dyDescent="0.2">
      <c r="A15904" s="99"/>
    </row>
    <row r="15905" spans="1:1" x14ac:dyDescent="0.2">
      <c r="A15905" s="99"/>
    </row>
    <row r="15906" spans="1:1" x14ac:dyDescent="0.2">
      <c r="A15906" s="99"/>
    </row>
    <row r="15907" spans="1:1" x14ac:dyDescent="0.2">
      <c r="A15907" s="99"/>
    </row>
    <row r="15908" spans="1:1" x14ac:dyDescent="0.2">
      <c r="A15908" s="99"/>
    </row>
    <row r="15909" spans="1:1" x14ac:dyDescent="0.2">
      <c r="A15909" s="99"/>
    </row>
    <row r="15910" spans="1:1" x14ac:dyDescent="0.2">
      <c r="A15910" s="99"/>
    </row>
    <row r="15911" spans="1:1" x14ac:dyDescent="0.2">
      <c r="A15911" s="99"/>
    </row>
    <row r="15912" spans="1:1" x14ac:dyDescent="0.2">
      <c r="A15912" s="99"/>
    </row>
    <row r="15913" spans="1:1" x14ac:dyDescent="0.2">
      <c r="A15913" s="99"/>
    </row>
    <row r="15914" spans="1:1" x14ac:dyDescent="0.2">
      <c r="A15914" s="99"/>
    </row>
    <row r="15915" spans="1:1" x14ac:dyDescent="0.2">
      <c r="A15915" s="99"/>
    </row>
    <row r="15916" spans="1:1" x14ac:dyDescent="0.2">
      <c r="A15916" s="99"/>
    </row>
    <row r="15917" spans="1:1" x14ac:dyDescent="0.2">
      <c r="A15917" s="99"/>
    </row>
    <row r="15918" spans="1:1" x14ac:dyDescent="0.2">
      <c r="A15918" s="99"/>
    </row>
    <row r="15919" spans="1:1" x14ac:dyDescent="0.2">
      <c r="A15919" s="99"/>
    </row>
    <row r="15920" spans="1:1" x14ac:dyDescent="0.2">
      <c r="A15920" s="99"/>
    </row>
    <row r="15921" spans="1:1" x14ac:dyDescent="0.2">
      <c r="A15921" s="99"/>
    </row>
    <row r="15922" spans="1:1" x14ac:dyDescent="0.2">
      <c r="A15922" s="99"/>
    </row>
    <row r="15923" spans="1:1" x14ac:dyDescent="0.2">
      <c r="A15923" s="99"/>
    </row>
    <row r="15924" spans="1:1" x14ac:dyDescent="0.2">
      <c r="A15924" s="99"/>
    </row>
    <row r="15925" spans="1:1" x14ac:dyDescent="0.2">
      <c r="A15925" s="99"/>
    </row>
    <row r="15926" spans="1:1" x14ac:dyDescent="0.2">
      <c r="A15926" s="99"/>
    </row>
    <row r="15927" spans="1:1" x14ac:dyDescent="0.2">
      <c r="A15927" s="99"/>
    </row>
    <row r="15928" spans="1:1" x14ac:dyDescent="0.2">
      <c r="A15928" s="99"/>
    </row>
    <row r="15929" spans="1:1" x14ac:dyDescent="0.2">
      <c r="A15929" s="99"/>
    </row>
    <row r="15930" spans="1:1" x14ac:dyDescent="0.2">
      <c r="A15930" s="99"/>
    </row>
    <row r="15931" spans="1:1" x14ac:dyDescent="0.2">
      <c r="A15931" s="99"/>
    </row>
    <row r="15932" spans="1:1" x14ac:dyDescent="0.2">
      <c r="A15932" s="99"/>
    </row>
    <row r="15933" spans="1:1" x14ac:dyDescent="0.2">
      <c r="A15933" s="99"/>
    </row>
    <row r="15934" spans="1:1" x14ac:dyDescent="0.2">
      <c r="A15934" s="99"/>
    </row>
    <row r="15935" spans="1:1" x14ac:dyDescent="0.2">
      <c r="A15935" s="99"/>
    </row>
    <row r="15936" spans="1:1" x14ac:dyDescent="0.2">
      <c r="A15936" s="99"/>
    </row>
    <row r="15937" spans="1:1" x14ac:dyDescent="0.2">
      <c r="A15937" s="99"/>
    </row>
    <row r="15938" spans="1:1" x14ac:dyDescent="0.2">
      <c r="A15938" s="99"/>
    </row>
    <row r="15939" spans="1:1" x14ac:dyDescent="0.2">
      <c r="A15939" s="99"/>
    </row>
    <row r="15940" spans="1:1" x14ac:dyDescent="0.2">
      <c r="A15940" s="99"/>
    </row>
    <row r="15941" spans="1:1" x14ac:dyDescent="0.2">
      <c r="A15941" s="99"/>
    </row>
    <row r="15942" spans="1:1" x14ac:dyDescent="0.2">
      <c r="A15942" s="99"/>
    </row>
    <row r="15943" spans="1:1" x14ac:dyDescent="0.2">
      <c r="A15943" s="99"/>
    </row>
    <row r="15944" spans="1:1" x14ac:dyDescent="0.2">
      <c r="A15944" s="99"/>
    </row>
    <row r="15945" spans="1:1" x14ac:dyDescent="0.2">
      <c r="A15945" s="99"/>
    </row>
    <row r="15946" spans="1:1" x14ac:dyDescent="0.2">
      <c r="A15946" s="99"/>
    </row>
    <row r="15947" spans="1:1" x14ac:dyDescent="0.2">
      <c r="A15947" s="99"/>
    </row>
    <row r="15948" spans="1:1" x14ac:dyDescent="0.2">
      <c r="A15948" s="99"/>
    </row>
    <row r="15949" spans="1:1" x14ac:dyDescent="0.2">
      <c r="A15949" s="99"/>
    </row>
    <row r="15950" spans="1:1" x14ac:dyDescent="0.2">
      <c r="A15950" s="99"/>
    </row>
    <row r="15951" spans="1:1" x14ac:dyDescent="0.2">
      <c r="A15951" s="99"/>
    </row>
    <row r="15952" spans="1:1" x14ac:dyDescent="0.2">
      <c r="A15952" s="99"/>
    </row>
    <row r="15953" spans="1:1" x14ac:dyDescent="0.2">
      <c r="A15953" s="99"/>
    </row>
    <row r="15954" spans="1:1" x14ac:dyDescent="0.2">
      <c r="A15954" s="99"/>
    </row>
    <row r="15955" spans="1:1" x14ac:dyDescent="0.2">
      <c r="A15955" s="99"/>
    </row>
    <row r="15956" spans="1:1" x14ac:dyDescent="0.2">
      <c r="A15956" s="99"/>
    </row>
    <row r="15957" spans="1:1" x14ac:dyDescent="0.2">
      <c r="A15957" s="99"/>
    </row>
    <row r="15958" spans="1:1" x14ac:dyDescent="0.2">
      <c r="A15958" s="99"/>
    </row>
    <row r="15959" spans="1:1" x14ac:dyDescent="0.2">
      <c r="A15959" s="99"/>
    </row>
    <row r="15960" spans="1:1" x14ac:dyDescent="0.2">
      <c r="A15960" s="99"/>
    </row>
    <row r="15961" spans="1:1" x14ac:dyDescent="0.2">
      <c r="A15961" s="99"/>
    </row>
    <row r="15962" spans="1:1" x14ac:dyDescent="0.2">
      <c r="A15962" s="99"/>
    </row>
    <row r="15963" spans="1:1" x14ac:dyDescent="0.2">
      <c r="A15963" s="99"/>
    </row>
    <row r="15964" spans="1:1" x14ac:dyDescent="0.2">
      <c r="A15964" s="99"/>
    </row>
    <row r="15965" spans="1:1" x14ac:dyDescent="0.2">
      <c r="A15965" s="99"/>
    </row>
    <row r="15966" spans="1:1" x14ac:dyDescent="0.2">
      <c r="A15966" s="99"/>
    </row>
    <row r="15967" spans="1:1" x14ac:dyDescent="0.2">
      <c r="A15967" s="99"/>
    </row>
    <row r="15968" spans="1:1" x14ac:dyDescent="0.2">
      <c r="A15968" s="99"/>
    </row>
    <row r="15969" spans="1:1" x14ac:dyDescent="0.2">
      <c r="A15969" s="99"/>
    </row>
    <row r="15970" spans="1:1" x14ac:dyDescent="0.2">
      <c r="A15970" s="99"/>
    </row>
    <row r="15971" spans="1:1" x14ac:dyDescent="0.2">
      <c r="A15971" s="99"/>
    </row>
    <row r="15972" spans="1:1" x14ac:dyDescent="0.2">
      <c r="A15972" s="99"/>
    </row>
    <row r="15973" spans="1:1" x14ac:dyDescent="0.2">
      <c r="A15973" s="99"/>
    </row>
    <row r="15974" spans="1:1" x14ac:dyDescent="0.2">
      <c r="A15974" s="99"/>
    </row>
    <row r="15975" spans="1:1" x14ac:dyDescent="0.2">
      <c r="A15975" s="99"/>
    </row>
    <row r="15976" spans="1:1" x14ac:dyDescent="0.2">
      <c r="A15976" s="99"/>
    </row>
    <row r="15977" spans="1:1" x14ac:dyDescent="0.2">
      <c r="A15977" s="99"/>
    </row>
    <row r="15978" spans="1:1" x14ac:dyDescent="0.2">
      <c r="A15978" s="99"/>
    </row>
    <row r="15979" spans="1:1" x14ac:dyDescent="0.2">
      <c r="A15979" s="99"/>
    </row>
    <row r="15980" spans="1:1" x14ac:dyDescent="0.2">
      <c r="A15980" s="99"/>
    </row>
    <row r="15981" spans="1:1" x14ac:dyDescent="0.2">
      <c r="A15981" s="99"/>
    </row>
    <row r="15982" spans="1:1" x14ac:dyDescent="0.2">
      <c r="A15982" s="99"/>
    </row>
    <row r="15983" spans="1:1" x14ac:dyDescent="0.2">
      <c r="A15983" s="99"/>
    </row>
    <row r="15984" spans="1:1" x14ac:dyDescent="0.2">
      <c r="A15984" s="99"/>
    </row>
    <row r="15985" spans="1:1" x14ac:dyDescent="0.2">
      <c r="A15985" s="99"/>
    </row>
    <row r="15986" spans="1:1" x14ac:dyDescent="0.2">
      <c r="A15986" s="99"/>
    </row>
    <row r="15987" spans="1:1" x14ac:dyDescent="0.2">
      <c r="A15987" s="99"/>
    </row>
    <row r="15988" spans="1:1" x14ac:dyDescent="0.2">
      <c r="A15988" s="99"/>
    </row>
    <row r="15989" spans="1:1" x14ac:dyDescent="0.2">
      <c r="A15989" s="99"/>
    </row>
    <row r="15990" spans="1:1" x14ac:dyDescent="0.2">
      <c r="A15990" s="99"/>
    </row>
    <row r="15991" spans="1:1" x14ac:dyDescent="0.2">
      <c r="A15991" s="99"/>
    </row>
    <row r="15992" spans="1:1" x14ac:dyDescent="0.2">
      <c r="A15992" s="99"/>
    </row>
    <row r="15993" spans="1:1" x14ac:dyDescent="0.2">
      <c r="A15993" s="99"/>
    </row>
    <row r="15994" spans="1:1" x14ac:dyDescent="0.2">
      <c r="A15994" s="99"/>
    </row>
    <row r="15995" spans="1:1" x14ac:dyDescent="0.2">
      <c r="A15995" s="99"/>
    </row>
    <row r="15996" spans="1:1" x14ac:dyDescent="0.2">
      <c r="A15996" s="99"/>
    </row>
    <row r="15997" spans="1:1" x14ac:dyDescent="0.2">
      <c r="A15997" s="99"/>
    </row>
    <row r="15998" spans="1:1" x14ac:dyDescent="0.2">
      <c r="A15998" s="99"/>
    </row>
    <row r="15999" spans="1:1" x14ac:dyDescent="0.2">
      <c r="A15999" s="99"/>
    </row>
    <row r="16000" spans="1:1" x14ac:dyDescent="0.2">
      <c r="A16000" s="99"/>
    </row>
    <row r="16001" spans="1:1" x14ac:dyDescent="0.2">
      <c r="A16001" s="99"/>
    </row>
    <row r="16002" spans="1:1" x14ac:dyDescent="0.2">
      <c r="A16002" s="99"/>
    </row>
    <row r="16003" spans="1:1" x14ac:dyDescent="0.2">
      <c r="A16003" s="99"/>
    </row>
    <row r="16004" spans="1:1" x14ac:dyDescent="0.2">
      <c r="A16004" s="99"/>
    </row>
    <row r="16005" spans="1:1" x14ac:dyDescent="0.2">
      <c r="A16005" s="99"/>
    </row>
    <row r="16006" spans="1:1" x14ac:dyDescent="0.2">
      <c r="A16006" s="99"/>
    </row>
    <row r="16007" spans="1:1" x14ac:dyDescent="0.2">
      <c r="A16007" s="99"/>
    </row>
    <row r="16008" spans="1:1" x14ac:dyDescent="0.2">
      <c r="A16008" s="99"/>
    </row>
    <row r="16009" spans="1:1" x14ac:dyDescent="0.2">
      <c r="A16009" s="99"/>
    </row>
    <row r="16010" spans="1:1" x14ac:dyDescent="0.2">
      <c r="A16010" s="99"/>
    </row>
    <row r="16011" spans="1:1" x14ac:dyDescent="0.2">
      <c r="A16011" s="99"/>
    </row>
    <row r="16012" spans="1:1" x14ac:dyDescent="0.2">
      <c r="A16012" s="99"/>
    </row>
    <row r="16013" spans="1:1" x14ac:dyDescent="0.2">
      <c r="A16013" s="99"/>
    </row>
    <row r="16014" spans="1:1" x14ac:dyDescent="0.2">
      <c r="A16014" s="99"/>
    </row>
    <row r="16015" spans="1:1" x14ac:dyDescent="0.2">
      <c r="A16015" s="99"/>
    </row>
    <row r="16016" spans="1:1" x14ac:dyDescent="0.2">
      <c r="A16016" s="99"/>
    </row>
    <row r="16017" spans="1:1" x14ac:dyDescent="0.2">
      <c r="A16017" s="99"/>
    </row>
    <row r="16018" spans="1:1" x14ac:dyDescent="0.2">
      <c r="A16018" s="99"/>
    </row>
    <row r="16019" spans="1:1" x14ac:dyDescent="0.2">
      <c r="A16019" s="99"/>
    </row>
    <row r="16020" spans="1:1" x14ac:dyDescent="0.2">
      <c r="A16020" s="99"/>
    </row>
    <row r="16021" spans="1:1" x14ac:dyDescent="0.2">
      <c r="A16021" s="99"/>
    </row>
    <row r="16022" spans="1:1" x14ac:dyDescent="0.2">
      <c r="A16022" s="99"/>
    </row>
    <row r="16023" spans="1:1" x14ac:dyDescent="0.2">
      <c r="A16023" s="99"/>
    </row>
    <row r="16024" spans="1:1" x14ac:dyDescent="0.2">
      <c r="A16024" s="99"/>
    </row>
    <row r="16025" spans="1:1" x14ac:dyDescent="0.2">
      <c r="A16025" s="99"/>
    </row>
    <row r="16026" spans="1:1" x14ac:dyDescent="0.2">
      <c r="A16026" s="99"/>
    </row>
    <row r="16027" spans="1:1" x14ac:dyDescent="0.2">
      <c r="A16027" s="99"/>
    </row>
    <row r="16028" spans="1:1" x14ac:dyDescent="0.2">
      <c r="A16028" s="99"/>
    </row>
    <row r="16029" spans="1:1" x14ac:dyDescent="0.2">
      <c r="A16029" s="99"/>
    </row>
    <row r="16030" spans="1:1" x14ac:dyDescent="0.2">
      <c r="A16030" s="99"/>
    </row>
    <row r="16031" spans="1:1" x14ac:dyDescent="0.2">
      <c r="A16031" s="99"/>
    </row>
    <row r="16032" spans="1:1" x14ac:dyDescent="0.2">
      <c r="A16032" s="99"/>
    </row>
    <row r="16033" spans="1:1" x14ac:dyDescent="0.2">
      <c r="A16033" s="99"/>
    </row>
    <row r="16034" spans="1:1" x14ac:dyDescent="0.2">
      <c r="A16034" s="99"/>
    </row>
    <row r="16035" spans="1:1" x14ac:dyDescent="0.2">
      <c r="A16035" s="99"/>
    </row>
    <row r="16036" spans="1:1" x14ac:dyDescent="0.2">
      <c r="A16036" s="99"/>
    </row>
    <row r="16037" spans="1:1" x14ac:dyDescent="0.2">
      <c r="A16037" s="99"/>
    </row>
    <row r="16038" spans="1:1" x14ac:dyDescent="0.2">
      <c r="A16038" s="99"/>
    </row>
    <row r="16039" spans="1:1" x14ac:dyDescent="0.2">
      <c r="A16039" s="99"/>
    </row>
    <row r="16040" spans="1:1" x14ac:dyDescent="0.2">
      <c r="A16040" s="99"/>
    </row>
    <row r="16041" spans="1:1" x14ac:dyDescent="0.2">
      <c r="A16041" s="99"/>
    </row>
    <row r="16042" spans="1:1" x14ac:dyDescent="0.2">
      <c r="A16042" s="99"/>
    </row>
    <row r="16043" spans="1:1" x14ac:dyDescent="0.2">
      <c r="A16043" s="99"/>
    </row>
    <row r="16044" spans="1:1" x14ac:dyDescent="0.2">
      <c r="A16044" s="99"/>
    </row>
    <row r="16045" spans="1:1" x14ac:dyDescent="0.2">
      <c r="A16045" s="99"/>
    </row>
    <row r="16046" spans="1:1" x14ac:dyDescent="0.2">
      <c r="A16046" s="99"/>
    </row>
    <row r="16047" spans="1:1" x14ac:dyDescent="0.2">
      <c r="A16047" s="99"/>
    </row>
    <row r="16048" spans="1:1" x14ac:dyDescent="0.2">
      <c r="A16048" s="99"/>
    </row>
    <row r="16049" spans="1:1" x14ac:dyDescent="0.2">
      <c r="A16049" s="99"/>
    </row>
    <row r="16050" spans="1:1" x14ac:dyDescent="0.2">
      <c r="A16050" s="99"/>
    </row>
    <row r="16051" spans="1:1" x14ac:dyDescent="0.2">
      <c r="A16051" s="99"/>
    </row>
    <row r="16052" spans="1:1" x14ac:dyDescent="0.2">
      <c r="A16052" s="99"/>
    </row>
    <row r="16053" spans="1:1" x14ac:dyDescent="0.2">
      <c r="A16053" s="99"/>
    </row>
    <row r="16054" spans="1:1" x14ac:dyDescent="0.2">
      <c r="A16054" s="99"/>
    </row>
    <row r="16055" spans="1:1" x14ac:dyDescent="0.2">
      <c r="A16055" s="99"/>
    </row>
    <row r="16056" spans="1:1" x14ac:dyDescent="0.2">
      <c r="A16056" s="99"/>
    </row>
    <row r="16057" spans="1:1" x14ac:dyDescent="0.2">
      <c r="A16057" s="99"/>
    </row>
    <row r="16058" spans="1:1" x14ac:dyDescent="0.2">
      <c r="A16058" s="99"/>
    </row>
    <row r="16059" spans="1:1" x14ac:dyDescent="0.2">
      <c r="A16059" s="99"/>
    </row>
    <row r="16060" spans="1:1" x14ac:dyDescent="0.2">
      <c r="A16060" s="99"/>
    </row>
    <row r="16061" spans="1:1" x14ac:dyDescent="0.2">
      <c r="A16061" s="99"/>
    </row>
    <row r="16062" spans="1:1" x14ac:dyDescent="0.2">
      <c r="A16062" s="99"/>
    </row>
    <row r="16063" spans="1:1" x14ac:dyDescent="0.2">
      <c r="A16063" s="99"/>
    </row>
    <row r="16064" spans="1:1" x14ac:dyDescent="0.2">
      <c r="A16064" s="99"/>
    </row>
    <row r="16065" spans="1:1" x14ac:dyDescent="0.2">
      <c r="A16065" s="99"/>
    </row>
    <row r="16066" spans="1:1" x14ac:dyDescent="0.2">
      <c r="A16066" s="99"/>
    </row>
    <row r="16067" spans="1:1" x14ac:dyDescent="0.2">
      <c r="A16067" s="99"/>
    </row>
    <row r="16068" spans="1:1" x14ac:dyDescent="0.2">
      <c r="A16068" s="99"/>
    </row>
    <row r="16069" spans="1:1" x14ac:dyDescent="0.2">
      <c r="A16069" s="99"/>
    </row>
    <row r="16070" spans="1:1" x14ac:dyDescent="0.2">
      <c r="A16070" s="99"/>
    </row>
    <row r="16071" spans="1:1" x14ac:dyDescent="0.2">
      <c r="A16071" s="99"/>
    </row>
    <row r="16072" spans="1:1" x14ac:dyDescent="0.2">
      <c r="A16072" s="99"/>
    </row>
    <row r="16073" spans="1:1" x14ac:dyDescent="0.2">
      <c r="A16073" s="99"/>
    </row>
    <row r="16074" spans="1:1" x14ac:dyDescent="0.2">
      <c r="A16074" s="99"/>
    </row>
    <row r="16075" spans="1:1" x14ac:dyDescent="0.2">
      <c r="A16075" s="99"/>
    </row>
    <row r="16076" spans="1:1" x14ac:dyDescent="0.2">
      <c r="A16076" s="99"/>
    </row>
    <row r="16077" spans="1:1" x14ac:dyDescent="0.2">
      <c r="A16077" s="99"/>
    </row>
    <row r="16078" spans="1:1" x14ac:dyDescent="0.2">
      <c r="A16078" s="99"/>
    </row>
    <row r="16079" spans="1:1" x14ac:dyDescent="0.2">
      <c r="A16079" s="99"/>
    </row>
    <row r="16080" spans="1:1" x14ac:dyDescent="0.2">
      <c r="A16080" s="99"/>
    </row>
    <row r="16081" spans="1:1" x14ac:dyDescent="0.2">
      <c r="A16081" s="99"/>
    </row>
    <row r="16082" spans="1:1" x14ac:dyDescent="0.2">
      <c r="A16082" s="99"/>
    </row>
    <row r="16083" spans="1:1" x14ac:dyDescent="0.2">
      <c r="A16083" s="99"/>
    </row>
    <row r="16084" spans="1:1" x14ac:dyDescent="0.2">
      <c r="A16084" s="99"/>
    </row>
    <row r="16085" spans="1:1" x14ac:dyDescent="0.2">
      <c r="A16085" s="99"/>
    </row>
    <row r="16086" spans="1:1" x14ac:dyDescent="0.2">
      <c r="A16086" s="99"/>
    </row>
    <row r="16087" spans="1:1" x14ac:dyDescent="0.2">
      <c r="A16087" s="99"/>
    </row>
    <row r="16088" spans="1:1" x14ac:dyDescent="0.2">
      <c r="A16088" s="99"/>
    </row>
    <row r="16089" spans="1:1" x14ac:dyDescent="0.2">
      <c r="A16089" s="99"/>
    </row>
    <row r="16090" spans="1:1" x14ac:dyDescent="0.2">
      <c r="A16090" s="99"/>
    </row>
    <row r="16091" spans="1:1" x14ac:dyDescent="0.2">
      <c r="A16091" s="99"/>
    </row>
    <row r="16092" spans="1:1" x14ac:dyDescent="0.2">
      <c r="A16092" s="99"/>
    </row>
    <row r="16093" spans="1:1" x14ac:dyDescent="0.2">
      <c r="A16093" s="99"/>
    </row>
    <row r="16094" spans="1:1" x14ac:dyDescent="0.2">
      <c r="A16094" s="99"/>
    </row>
    <row r="16095" spans="1:1" x14ac:dyDescent="0.2">
      <c r="A16095" s="99"/>
    </row>
    <row r="16096" spans="1:1" x14ac:dyDescent="0.2">
      <c r="A16096" s="99"/>
    </row>
    <row r="16097" spans="1:1" x14ac:dyDescent="0.2">
      <c r="A16097" s="99"/>
    </row>
    <row r="16098" spans="1:1" x14ac:dyDescent="0.2">
      <c r="A16098" s="99"/>
    </row>
    <row r="16099" spans="1:1" x14ac:dyDescent="0.2">
      <c r="A16099" s="99"/>
    </row>
    <row r="16100" spans="1:1" x14ac:dyDescent="0.2">
      <c r="A16100" s="99"/>
    </row>
    <row r="16101" spans="1:1" x14ac:dyDescent="0.2">
      <c r="A16101" s="99"/>
    </row>
    <row r="16102" spans="1:1" x14ac:dyDescent="0.2">
      <c r="A16102" s="99"/>
    </row>
    <row r="16103" spans="1:1" x14ac:dyDescent="0.2">
      <c r="A16103" s="99"/>
    </row>
    <row r="16104" spans="1:1" x14ac:dyDescent="0.2">
      <c r="A16104" s="99"/>
    </row>
    <row r="16105" spans="1:1" x14ac:dyDescent="0.2">
      <c r="A16105" s="99"/>
    </row>
    <row r="16106" spans="1:1" x14ac:dyDescent="0.2">
      <c r="A16106" s="99"/>
    </row>
    <row r="16107" spans="1:1" x14ac:dyDescent="0.2">
      <c r="A16107" s="99"/>
    </row>
    <row r="16108" spans="1:1" x14ac:dyDescent="0.2">
      <c r="A16108" s="99"/>
    </row>
    <row r="16109" spans="1:1" x14ac:dyDescent="0.2">
      <c r="A16109" s="99"/>
    </row>
    <row r="16110" spans="1:1" x14ac:dyDescent="0.2">
      <c r="A16110" s="99"/>
    </row>
    <row r="16111" spans="1:1" x14ac:dyDescent="0.2">
      <c r="A16111" s="99"/>
    </row>
    <row r="16112" spans="1:1" x14ac:dyDescent="0.2">
      <c r="A16112" s="99"/>
    </row>
    <row r="16113" spans="1:1" x14ac:dyDescent="0.2">
      <c r="A16113" s="99"/>
    </row>
    <row r="16114" spans="1:1" x14ac:dyDescent="0.2">
      <c r="A16114" s="99"/>
    </row>
    <row r="16115" spans="1:1" x14ac:dyDescent="0.2">
      <c r="A16115" s="99"/>
    </row>
    <row r="16116" spans="1:1" x14ac:dyDescent="0.2">
      <c r="A16116" s="99"/>
    </row>
    <row r="16117" spans="1:1" x14ac:dyDescent="0.2">
      <c r="A16117" s="99"/>
    </row>
    <row r="16118" spans="1:1" x14ac:dyDescent="0.2">
      <c r="A16118" s="99"/>
    </row>
    <row r="16119" spans="1:1" x14ac:dyDescent="0.2">
      <c r="A16119" s="99"/>
    </row>
    <row r="16120" spans="1:1" x14ac:dyDescent="0.2">
      <c r="A16120" s="99"/>
    </row>
    <row r="16121" spans="1:1" x14ac:dyDescent="0.2">
      <c r="A16121" s="99"/>
    </row>
    <row r="16122" spans="1:1" x14ac:dyDescent="0.2">
      <c r="A16122" s="99"/>
    </row>
    <row r="16123" spans="1:1" x14ac:dyDescent="0.2">
      <c r="A16123" s="99"/>
    </row>
    <row r="16124" spans="1:1" x14ac:dyDescent="0.2">
      <c r="A16124" s="99"/>
    </row>
    <row r="16125" spans="1:1" x14ac:dyDescent="0.2">
      <c r="A16125" s="99"/>
    </row>
    <row r="16126" spans="1:1" x14ac:dyDescent="0.2">
      <c r="A16126" s="99"/>
    </row>
    <row r="16127" spans="1:1" x14ac:dyDescent="0.2">
      <c r="A16127" s="99"/>
    </row>
    <row r="16128" spans="1:1" x14ac:dyDescent="0.2">
      <c r="A16128" s="99"/>
    </row>
    <row r="16129" spans="1:1" x14ac:dyDescent="0.2">
      <c r="A16129" s="99"/>
    </row>
    <row r="16130" spans="1:1" x14ac:dyDescent="0.2">
      <c r="A16130" s="99"/>
    </row>
    <row r="16131" spans="1:1" x14ac:dyDescent="0.2">
      <c r="A16131" s="99"/>
    </row>
    <row r="16132" spans="1:1" x14ac:dyDescent="0.2">
      <c r="A16132" s="99"/>
    </row>
    <row r="16133" spans="1:1" x14ac:dyDescent="0.2">
      <c r="A16133" s="99"/>
    </row>
    <row r="16134" spans="1:1" x14ac:dyDescent="0.2">
      <c r="A16134" s="99"/>
    </row>
    <row r="16135" spans="1:1" x14ac:dyDescent="0.2">
      <c r="A16135" s="99"/>
    </row>
    <row r="16136" spans="1:1" x14ac:dyDescent="0.2">
      <c r="A16136" s="99"/>
    </row>
    <row r="16137" spans="1:1" x14ac:dyDescent="0.2">
      <c r="A16137" s="99"/>
    </row>
    <row r="16138" spans="1:1" x14ac:dyDescent="0.2">
      <c r="A16138" s="99"/>
    </row>
    <row r="16139" spans="1:1" x14ac:dyDescent="0.2">
      <c r="A16139" s="99"/>
    </row>
    <row r="16140" spans="1:1" x14ac:dyDescent="0.2">
      <c r="A16140" s="99"/>
    </row>
    <row r="16141" spans="1:1" x14ac:dyDescent="0.2">
      <c r="A16141" s="99"/>
    </row>
    <row r="16142" spans="1:1" x14ac:dyDescent="0.2">
      <c r="A16142" s="99"/>
    </row>
    <row r="16143" spans="1:1" x14ac:dyDescent="0.2">
      <c r="A16143" s="99"/>
    </row>
    <row r="16144" spans="1:1" x14ac:dyDescent="0.2">
      <c r="A16144" s="99"/>
    </row>
    <row r="16145" spans="1:1" x14ac:dyDescent="0.2">
      <c r="A16145" s="99"/>
    </row>
    <row r="16146" spans="1:1" x14ac:dyDescent="0.2">
      <c r="A16146" s="99"/>
    </row>
    <row r="16147" spans="1:1" x14ac:dyDescent="0.2">
      <c r="A16147" s="99"/>
    </row>
    <row r="16148" spans="1:1" x14ac:dyDescent="0.2">
      <c r="A16148" s="99"/>
    </row>
    <row r="16149" spans="1:1" x14ac:dyDescent="0.2">
      <c r="A16149" s="99"/>
    </row>
    <row r="16150" spans="1:1" x14ac:dyDescent="0.2">
      <c r="A16150" s="99"/>
    </row>
    <row r="16151" spans="1:1" x14ac:dyDescent="0.2">
      <c r="A16151" s="99"/>
    </row>
    <row r="16152" spans="1:1" x14ac:dyDescent="0.2">
      <c r="A16152" s="99"/>
    </row>
    <row r="16153" spans="1:1" x14ac:dyDescent="0.2">
      <c r="A16153" s="99"/>
    </row>
    <row r="16154" spans="1:1" x14ac:dyDescent="0.2">
      <c r="A16154" s="99"/>
    </row>
    <row r="16155" spans="1:1" x14ac:dyDescent="0.2">
      <c r="A16155" s="99"/>
    </row>
    <row r="16156" spans="1:1" x14ac:dyDescent="0.2">
      <c r="A16156" s="99"/>
    </row>
    <row r="16157" spans="1:1" x14ac:dyDescent="0.2">
      <c r="A16157" s="99"/>
    </row>
    <row r="16158" spans="1:1" x14ac:dyDescent="0.2">
      <c r="A16158" s="99"/>
    </row>
    <row r="16159" spans="1:1" x14ac:dyDescent="0.2">
      <c r="A16159" s="99"/>
    </row>
    <row r="16160" spans="1:1" x14ac:dyDescent="0.2">
      <c r="A16160" s="99"/>
    </row>
    <row r="16161" spans="1:1" x14ac:dyDescent="0.2">
      <c r="A16161" s="99"/>
    </row>
    <row r="16162" spans="1:1" x14ac:dyDescent="0.2">
      <c r="A16162" s="99"/>
    </row>
    <row r="16163" spans="1:1" x14ac:dyDescent="0.2">
      <c r="A16163" s="99"/>
    </row>
    <row r="16164" spans="1:1" x14ac:dyDescent="0.2">
      <c r="A16164" s="99"/>
    </row>
    <row r="16165" spans="1:1" x14ac:dyDescent="0.2">
      <c r="A16165" s="99"/>
    </row>
    <row r="16166" spans="1:1" x14ac:dyDescent="0.2">
      <c r="A16166" s="99"/>
    </row>
    <row r="16167" spans="1:1" x14ac:dyDescent="0.2">
      <c r="A16167" s="99"/>
    </row>
    <row r="16168" spans="1:1" x14ac:dyDescent="0.2">
      <c r="A16168" s="99"/>
    </row>
    <row r="16169" spans="1:1" x14ac:dyDescent="0.2">
      <c r="A16169" s="99"/>
    </row>
    <row r="16170" spans="1:1" x14ac:dyDescent="0.2">
      <c r="A16170" s="99"/>
    </row>
    <row r="16171" spans="1:1" x14ac:dyDescent="0.2">
      <c r="A16171" s="99"/>
    </row>
    <row r="16172" spans="1:1" x14ac:dyDescent="0.2">
      <c r="A16172" s="99"/>
    </row>
    <row r="16173" spans="1:1" x14ac:dyDescent="0.2">
      <c r="A16173" s="99"/>
    </row>
    <row r="16174" spans="1:1" x14ac:dyDescent="0.2">
      <c r="A16174" s="99"/>
    </row>
    <row r="16175" spans="1:1" x14ac:dyDescent="0.2">
      <c r="A16175" s="99"/>
    </row>
    <row r="16176" spans="1:1" x14ac:dyDescent="0.2">
      <c r="A16176" s="99"/>
    </row>
    <row r="16177" spans="1:1" x14ac:dyDescent="0.2">
      <c r="A16177" s="99"/>
    </row>
    <row r="16178" spans="1:1" x14ac:dyDescent="0.2">
      <c r="A16178" s="99"/>
    </row>
    <row r="16179" spans="1:1" x14ac:dyDescent="0.2">
      <c r="A16179" s="99"/>
    </row>
    <row r="16180" spans="1:1" x14ac:dyDescent="0.2">
      <c r="A16180" s="99"/>
    </row>
    <row r="16181" spans="1:1" x14ac:dyDescent="0.2">
      <c r="A16181" s="99"/>
    </row>
    <row r="16182" spans="1:1" x14ac:dyDescent="0.2">
      <c r="A16182" s="99"/>
    </row>
    <row r="16183" spans="1:1" x14ac:dyDescent="0.2">
      <c r="A16183" s="99"/>
    </row>
    <row r="16184" spans="1:1" x14ac:dyDescent="0.2">
      <c r="A16184" s="99"/>
    </row>
    <row r="16185" spans="1:1" x14ac:dyDescent="0.2">
      <c r="A16185" s="99"/>
    </row>
    <row r="16186" spans="1:1" x14ac:dyDescent="0.2">
      <c r="A16186" s="99"/>
    </row>
    <row r="16187" spans="1:1" x14ac:dyDescent="0.2">
      <c r="A16187" s="99"/>
    </row>
    <row r="16188" spans="1:1" x14ac:dyDescent="0.2">
      <c r="A16188" s="99"/>
    </row>
    <row r="16189" spans="1:1" x14ac:dyDescent="0.2">
      <c r="A16189" s="99"/>
    </row>
    <row r="16190" spans="1:1" x14ac:dyDescent="0.2">
      <c r="A16190" s="99"/>
    </row>
    <row r="16191" spans="1:1" x14ac:dyDescent="0.2">
      <c r="A16191" s="99"/>
    </row>
    <row r="16192" spans="1:1" x14ac:dyDescent="0.2">
      <c r="A16192" s="99"/>
    </row>
    <row r="16193" spans="1:1" x14ac:dyDescent="0.2">
      <c r="A16193" s="99"/>
    </row>
    <row r="16194" spans="1:1" x14ac:dyDescent="0.2">
      <c r="A16194" s="99"/>
    </row>
    <row r="16195" spans="1:1" x14ac:dyDescent="0.2">
      <c r="A16195" s="99"/>
    </row>
    <row r="16196" spans="1:1" x14ac:dyDescent="0.2">
      <c r="A16196" s="99"/>
    </row>
    <row r="16197" spans="1:1" x14ac:dyDescent="0.2">
      <c r="A16197" s="99"/>
    </row>
    <row r="16198" spans="1:1" x14ac:dyDescent="0.2">
      <c r="A16198" s="99"/>
    </row>
    <row r="16199" spans="1:1" x14ac:dyDescent="0.2">
      <c r="A16199" s="99"/>
    </row>
    <row r="16200" spans="1:1" x14ac:dyDescent="0.2">
      <c r="A16200" s="99"/>
    </row>
    <row r="16201" spans="1:1" x14ac:dyDescent="0.2">
      <c r="A16201" s="99"/>
    </row>
    <row r="16202" spans="1:1" x14ac:dyDescent="0.2">
      <c r="A16202" s="99"/>
    </row>
    <row r="16203" spans="1:1" x14ac:dyDescent="0.2">
      <c r="A16203" s="99"/>
    </row>
    <row r="16204" spans="1:1" x14ac:dyDescent="0.2">
      <c r="A16204" s="99"/>
    </row>
    <row r="16205" spans="1:1" x14ac:dyDescent="0.2">
      <c r="A16205" s="99"/>
    </row>
    <row r="16206" spans="1:1" x14ac:dyDescent="0.2">
      <c r="A16206" s="99"/>
    </row>
    <row r="16207" spans="1:1" x14ac:dyDescent="0.2">
      <c r="A16207" s="99"/>
    </row>
    <row r="16208" spans="1:1" x14ac:dyDescent="0.2">
      <c r="A16208" s="99"/>
    </row>
    <row r="16209" spans="1:1" x14ac:dyDescent="0.2">
      <c r="A16209" s="99"/>
    </row>
    <row r="16210" spans="1:1" x14ac:dyDescent="0.2">
      <c r="A16210" s="99"/>
    </row>
    <row r="16211" spans="1:1" x14ac:dyDescent="0.2">
      <c r="A16211" s="99"/>
    </row>
    <row r="16212" spans="1:1" x14ac:dyDescent="0.2">
      <c r="A16212" s="99"/>
    </row>
    <row r="16213" spans="1:1" x14ac:dyDescent="0.2">
      <c r="A16213" s="99"/>
    </row>
    <row r="16214" spans="1:1" x14ac:dyDescent="0.2">
      <c r="A16214" s="99"/>
    </row>
    <row r="16215" spans="1:1" x14ac:dyDescent="0.2">
      <c r="A16215" s="99"/>
    </row>
    <row r="16216" spans="1:1" x14ac:dyDescent="0.2">
      <c r="A16216" s="99"/>
    </row>
    <row r="16217" spans="1:1" x14ac:dyDescent="0.2">
      <c r="A16217" s="99"/>
    </row>
    <row r="16218" spans="1:1" x14ac:dyDescent="0.2">
      <c r="A16218" s="99"/>
    </row>
    <row r="16219" spans="1:1" x14ac:dyDescent="0.2">
      <c r="A16219" s="99"/>
    </row>
    <row r="16220" spans="1:1" x14ac:dyDescent="0.2">
      <c r="A16220" s="99"/>
    </row>
    <row r="16221" spans="1:1" x14ac:dyDescent="0.2">
      <c r="A16221" s="99"/>
    </row>
    <row r="16222" spans="1:1" x14ac:dyDescent="0.2">
      <c r="A16222" s="99"/>
    </row>
    <row r="16223" spans="1:1" x14ac:dyDescent="0.2">
      <c r="A16223" s="99"/>
    </row>
    <row r="16224" spans="1:1" x14ac:dyDescent="0.2">
      <c r="A16224" s="99"/>
    </row>
    <row r="16225" spans="1:1" x14ac:dyDescent="0.2">
      <c r="A16225" s="99"/>
    </row>
    <row r="16226" spans="1:1" x14ac:dyDescent="0.2">
      <c r="A16226" s="99"/>
    </row>
    <row r="16227" spans="1:1" x14ac:dyDescent="0.2">
      <c r="A16227" s="99"/>
    </row>
    <row r="16228" spans="1:1" x14ac:dyDescent="0.2">
      <c r="A16228" s="99"/>
    </row>
    <row r="16229" spans="1:1" x14ac:dyDescent="0.2">
      <c r="A16229" s="99"/>
    </row>
    <row r="16230" spans="1:1" x14ac:dyDescent="0.2">
      <c r="A16230" s="99"/>
    </row>
    <row r="16231" spans="1:1" x14ac:dyDescent="0.2">
      <c r="A16231" s="99"/>
    </row>
    <row r="16232" spans="1:1" x14ac:dyDescent="0.2">
      <c r="A16232" s="99"/>
    </row>
    <row r="16233" spans="1:1" x14ac:dyDescent="0.2">
      <c r="A16233" s="99"/>
    </row>
    <row r="16234" spans="1:1" x14ac:dyDescent="0.2">
      <c r="A16234" s="99"/>
    </row>
    <row r="16235" spans="1:1" x14ac:dyDescent="0.2">
      <c r="A16235" s="99"/>
    </row>
    <row r="16236" spans="1:1" x14ac:dyDescent="0.2">
      <c r="A16236" s="99"/>
    </row>
    <row r="16237" spans="1:1" x14ac:dyDescent="0.2">
      <c r="A16237" s="99"/>
    </row>
    <row r="16238" spans="1:1" x14ac:dyDescent="0.2">
      <c r="A16238" s="99"/>
    </row>
    <row r="16239" spans="1:1" x14ac:dyDescent="0.2">
      <c r="A16239" s="99"/>
    </row>
    <row r="16240" spans="1:1" x14ac:dyDescent="0.2">
      <c r="A16240" s="99"/>
    </row>
    <row r="16241" spans="1:1" x14ac:dyDescent="0.2">
      <c r="A16241" s="99"/>
    </row>
    <row r="16242" spans="1:1" x14ac:dyDescent="0.2">
      <c r="A16242" s="99"/>
    </row>
    <row r="16243" spans="1:1" x14ac:dyDescent="0.2">
      <c r="A16243" s="99"/>
    </row>
    <row r="16244" spans="1:1" x14ac:dyDescent="0.2">
      <c r="A16244" s="99"/>
    </row>
    <row r="16245" spans="1:1" x14ac:dyDescent="0.2">
      <c r="A16245" s="99"/>
    </row>
    <row r="16246" spans="1:1" x14ac:dyDescent="0.2">
      <c r="A16246" s="99"/>
    </row>
    <row r="16247" spans="1:1" x14ac:dyDescent="0.2">
      <c r="A16247" s="99"/>
    </row>
    <row r="16248" spans="1:1" x14ac:dyDescent="0.2">
      <c r="A16248" s="99"/>
    </row>
    <row r="16249" spans="1:1" x14ac:dyDescent="0.2">
      <c r="A16249" s="99"/>
    </row>
    <row r="16250" spans="1:1" x14ac:dyDescent="0.2">
      <c r="A16250" s="99"/>
    </row>
    <row r="16251" spans="1:1" x14ac:dyDescent="0.2">
      <c r="A16251" s="99"/>
    </row>
    <row r="16252" spans="1:1" x14ac:dyDescent="0.2">
      <c r="A16252" s="99"/>
    </row>
    <row r="16253" spans="1:1" x14ac:dyDescent="0.2">
      <c r="A16253" s="99"/>
    </row>
    <row r="16254" spans="1:1" x14ac:dyDescent="0.2">
      <c r="A16254" s="99"/>
    </row>
    <row r="16255" spans="1:1" x14ac:dyDescent="0.2">
      <c r="A16255" s="99"/>
    </row>
    <row r="16256" spans="1:1" x14ac:dyDescent="0.2">
      <c r="A16256" s="99"/>
    </row>
    <row r="16257" spans="1:1" x14ac:dyDescent="0.2">
      <c r="A16257" s="99"/>
    </row>
    <row r="16258" spans="1:1" x14ac:dyDescent="0.2">
      <c r="A16258" s="99"/>
    </row>
    <row r="16259" spans="1:1" x14ac:dyDescent="0.2">
      <c r="A16259" s="99"/>
    </row>
    <row r="16260" spans="1:1" x14ac:dyDescent="0.2">
      <c r="A16260" s="99"/>
    </row>
    <row r="16261" spans="1:1" x14ac:dyDescent="0.2">
      <c r="A16261" s="99"/>
    </row>
    <row r="16262" spans="1:1" x14ac:dyDescent="0.2">
      <c r="A16262" s="99"/>
    </row>
    <row r="16263" spans="1:1" x14ac:dyDescent="0.2">
      <c r="A16263" s="99"/>
    </row>
    <row r="16264" spans="1:1" x14ac:dyDescent="0.2">
      <c r="A16264" s="99"/>
    </row>
    <row r="16265" spans="1:1" x14ac:dyDescent="0.2">
      <c r="A16265" s="99"/>
    </row>
    <row r="16266" spans="1:1" x14ac:dyDescent="0.2">
      <c r="A16266" s="99"/>
    </row>
    <row r="16267" spans="1:1" x14ac:dyDescent="0.2">
      <c r="A16267" s="99"/>
    </row>
    <row r="16268" spans="1:1" x14ac:dyDescent="0.2">
      <c r="A16268" s="99"/>
    </row>
    <row r="16269" spans="1:1" x14ac:dyDescent="0.2">
      <c r="A16269" s="99"/>
    </row>
    <row r="16270" spans="1:1" x14ac:dyDescent="0.2">
      <c r="A16270" s="99"/>
    </row>
    <row r="16271" spans="1:1" x14ac:dyDescent="0.2">
      <c r="A16271" s="99"/>
    </row>
    <row r="16272" spans="1:1" x14ac:dyDescent="0.2">
      <c r="A16272" s="99"/>
    </row>
    <row r="16273" spans="1:1" x14ac:dyDescent="0.2">
      <c r="A16273" s="99"/>
    </row>
    <row r="16274" spans="1:1" x14ac:dyDescent="0.2">
      <c r="A16274" s="99"/>
    </row>
    <row r="16275" spans="1:1" x14ac:dyDescent="0.2">
      <c r="A16275" s="99"/>
    </row>
    <row r="16276" spans="1:1" x14ac:dyDescent="0.2">
      <c r="A16276" s="99"/>
    </row>
    <row r="16277" spans="1:1" x14ac:dyDescent="0.2">
      <c r="A16277" s="99"/>
    </row>
    <row r="16278" spans="1:1" x14ac:dyDescent="0.2">
      <c r="A16278" s="99"/>
    </row>
    <row r="16279" spans="1:1" x14ac:dyDescent="0.2">
      <c r="A16279" s="99"/>
    </row>
    <row r="16280" spans="1:1" x14ac:dyDescent="0.2">
      <c r="A16280" s="99"/>
    </row>
    <row r="16281" spans="1:1" x14ac:dyDescent="0.2">
      <c r="A16281" s="99"/>
    </row>
    <row r="16282" spans="1:1" x14ac:dyDescent="0.2">
      <c r="A16282" s="99"/>
    </row>
    <row r="16283" spans="1:1" x14ac:dyDescent="0.2">
      <c r="A16283" s="99"/>
    </row>
    <row r="16284" spans="1:1" x14ac:dyDescent="0.2">
      <c r="A16284" s="99"/>
    </row>
    <row r="16285" spans="1:1" x14ac:dyDescent="0.2">
      <c r="A16285" s="99"/>
    </row>
    <row r="16286" spans="1:1" x14ac:dyDescent="0.2">
      <c r="A16286" s="99"/>
    </row>
    <row r="16287" spans="1:1" x14ac:dyDescent="0.2">
      <c r="A16287" s="99"/>
    </row>
    <row r="16288" spans="1:1" x14ac:dyDescent="0.2">
      <c r="A16288" s="99"/>
    </row>
    <row r="16289" spans="1:1" x14ac:dyDescent="0.2">
      <c r="A16289" s="99"/>
    </row>
    <row r="16290" spans="1:1" x14ac:dyDescent="0.2">
      <c r="A16290" s="99"/>
    </row>
    <row r="16291" spans="1:1" x14ac:dyDescent="0.2">
      <c r="A16291" s="99"/>
    </row>
    <row r="16292" spans="1:1" x14ac:dyDescent="0.2">
      <c r="A16292" s="99"/>
    </row>
    <row r="16293" spans="1:1" x14ac:dyDescent="0.2">
      <c r="A16293" s="99"/>
    </row>
    <row r="16294" spans="1:1" x14ac:dyDescent="0.2">
      <c r="A16294" s="99"/>
    </row>
    <row r="16295" spans="1:1" x14ac:dyDescent="0.2">
      <c r="A16295" s="99"/>
    </row>
    <row r="16296" spans="1:1" x14ac:dyDescent="0.2">
      <c r="A16296" s="99"/>
    </row>
    <row r="16297" spans="1:1" x14ac:dyDescent="0.2">
      <c r="A16297" s="99"/>
    </row>
    <row r="16298" spans="1:1" x14ac:dyDescent="0.2">
      <c r="A16298" s="99"/>
    </row>
    <row r="16299" spans="1:1" x14ac:dyDescent="0.2">
      <c r="A16299" s="99"/>
    </row>
    <row r="16300" spans="1:1" x14ac:dyDescent="0.2">
      <c r="A16300" s="99"/>
    </row>
    <row r="16301" spans="1:1" x14ac:dyDescent="0.2">
      <c r="A16301" s="99"/>
    </row>
    <row r="16302" spans="1:1" x14ac:dyDescent="0.2">
      <c r="A16302" s="99"/>
    </row>
    <row r="16303" spans="1:1" x14ac:dyDescent="0.2">
      <c r="A16303" s="99"/>
    </row>
    <row r="16304" spans="1:1" x14ac:dyDescent="0.2">
      <c r="A16304" s="99"/>
    </row>
    <row r="16305" spans="1:1" x14ac:dyDescent="0.2">
      <c r="A16305" s="99"/>
    </row>
    <row r="16306" spans="1:1" x14ac:dyDescent="0.2">
      <c r="A16306" s="99"/>
    </row>
    <row r="16307" spans="1:1" x14ac:dyDescent="0.2">
      <c r="A16307" s="99"/>
    </row>
    <row r="16308" spans="1:1" x14ac:dyDescent="0.2">
      <c r="A16308" s="99"/>
    </row>
    <row r="16309" spans="1:1" x14ac:dyDescent="0.2">
      <c r="A16309" s="99"/>
    </row>
    <row r="16310" spans="1:1" x14ac:dyDescent="0.2">
      <c r="A16310" s="99"/>
    </row>
    <row r="16311" spans="1:1" x14ac:dyDescent="0.2">
      <c r="A16311" s="99"/>
    </row>
    <row r="16312" spans="1:1" x14ac:dyDescent="0.2">
      <c r="A16312" s="99"/>
    </row>
    <row r="16313" spans="1:1" x14ac:dyDescent="0.2">
      <c r="A16313" s="99"/>
    </row>
    <row r="16314" spans="1:1" x14ac:dyDescent="0.2">
      <c r="A16314" s="99"/>
    </row>
    <row r="16315" spans="1:1" x14ac:dyDescent="0.2">
      <c r="A16315" s="99"/>
    </row>
    <row r="16316" spans="1:1" x14ac:dyDescent="0.2">
      <c r="A16316" s="99"/>
    </row>
    <row r="16317" spans="1:1" x14ac:dyDescent="0.2">
      <c r="A16317" s="99"/>
    </row>
    <row r="16318" spans="1:1" x14ac:dyDescent="0.2">
      <c r="A16318" s="99"/>
    </row>
    <row r="16319" spans="1:1" x14ac:dyDescent="0.2">
      <c r="A16319" s="99"/>
    </row>
    <row r="16320" spans="1:1" x14ac:dyDescent="0.2">
      <c r="A16320" s="99"/>
    </row>
    <row r="16321" spans="1:1" x14ac:dyDescent="0.2">
      <c r="A16321" s="99"/>
    </row>
    <row r="16322" spans="1:1" x14ac:dyDescent="0.2">
      <c r="A16322" s="99"/>
    </row>
    <row r="16323" spans="1:1" x14ac:dyDescent="0.2">
      <c r="A16323" s="99"/>
    </row>
    <row r="16324" spans="1:1" x14ac:dyDescent="0.2">
      <c r="A16324" s="99"/>
    </row>
    <row r="16325" spans="1:1" x14ac:dyDescent="0.2">
      <c r="A16325" s="99"/>
    </row>
    <row r="16326" spans="1:1" x14ac:dyDescent="0.2">
      <c r="A16326" s="99"/>
    </row>
    <row r="16327" spans="1:1" x14ac:dyDescent="0.2">
      <c r="A16327" s="99"/>
    </row>
    <row r="16328" spans="1:1" x14ac:dyDescent="0.2">
      <c r="A16328" s="99"/>
    </row>
    <row r="16329" spans="1:1" x14ac:dyDescent="0.2">
      <c r="A16329" s="99"/>
    </row>
    <row r="16330" spans="1:1" x14ac:dyDescent="0.2">
      <c r="A16330" s="99"/>
    </row>
    <row r="16331" spans="1:1" x14ac:dyDescent="0.2">
      <c r="A16331" s="99"/>
    </row>
    <row r="16332" spans="1:1" x14ac:dyDescent="0.2">
      <c r="A16332" s="99"/>
    </row>
    <row r="16333" spans="1:1" x14ac:dyDescent="0.2">
      <c r="A16333" s="99"/>
    </row>
    <row r="16334" spans="1:1" x14ac:dyDescent="0.2">
      <c r="A16334" s="99"/>
    </row>
    <row r="16335" spans="1:1" x14ac:dyDescent="0.2">
      <c r="A16335" s="99"/>
    </row>
    <row r="16336" spans="1:1" x14ac:dyDescent="0.2">
      <c r="A16336" s="99"/>
    </row>
    <row r="16337" spans="1:1" x14ac:dyDescent="0.2">
      <c r="A16337" s="99"/>
    </row>
    <row r="16338" spans="1:1" x14ac:dyDescent="0.2">
      <c r="A16338" s="99"/>
    </row>
    <row r="16339" spans="1:1" x14ac:dyDescent="0.2">
      <c r="A16339" s="99"/>
    </row>
    <row r="16340" spans="1:1" x14ac:dyDescent="0.2">
      <c r="A16340" s="99"/>
    </row>
    <row r="16341" spans="1:1" x14ac:dyDescent="0.2">
      <c r="A16341" s="99"/>
    </row>
    <row r="16342" spans="1:1" x14ac:dyDescent="0.2">
      <c r="A16342" s="99"/>
    </row>
    <row r="16343" spans="1:1" x14ac:dyDescent="0.2">
      <c r="A16343" s="99"/>
    </row>
    <row r="16344" spans="1:1" x14ac:dyDescent="0.2">
      <c r="A16344" s="99"/>
    </row>
    <row r="16345" spans="1:1" x14ac:dyDescent="0.2">
      <c r="A16345" s="99"/>
    </row>
    <row r="16346" spans="1:1" x14ac:dyDescent="0.2">
      <c r="A16346" s="99"/>
    </row>
    <row r="16347" spans="1:1" x14ac:dyDescent="0.2">
      <c r="A16347" s="99"/>
    </row>
    <row r="16348" spans="1:1" x14ac:dyDescent="0.2">
      <c r="A16348" s="99"/>
    </row>
    <row r="16349" spans="1:1" x14ac:dyDescent="0.2">
      <c r="A16349" s="99"/>
    </row>
    <row r="16350" spans="1:1" x14ac:dyDescent="0.2">
      <c r="A16350" s="99"/>
    </row>
    <row r="16351" spans="1:1" x14ac:dyDescent="0.2">
      <c r="A16351" s="99"/>
    </row>
    <row r="16352" spans="1:1" x14ac:dyDescent="0.2">
      <c r="A16352" s="99"/>
    </row>
    <row r="16353" spans="1:1" x14ac:dyDescent="0.2">
      <c r="A16353" s="99"/>
    </row>
    <row r="16354" spans="1:1" x14ac:dyDescent="0.2">
      <c r="A16354" s="99"/>
    </row>
    <row r="16355" spans="1:1" x14ac:dyDescent="0.2">
      <c r="A16355" s="99"/>
    </row>
    <row r="16356" spans="1:1" x14ac:dyDescent="0.2">
      <c r="A16356" s="99"/>
    </row>
    <row r="16357" spans="1:1" x14ac:dyDescent="0.2">
      <c r="A16357" s="99"/>
    </row>
    <row r="16358" spans="1:1" x14ac:dyDescent="0.2">
      <c r="A16358" s="99"/>
    </row>
    <row r="16359" spans="1:1" x14ac:dyDescent="0.2">
      <c r="A16359" s="99"/>
    </row>
    <row r="16360" spans="1:1" x14ac:dyDescent="0.2">
      <c r="A16360" s="99"/>
    </row>
    <row r="16361" spans="1:1" x14ac:dyDescent="0.2">
      <c r="A16361" s="99"/>
    </row>
    <row r="16362" spans="1:1" x14ac:dyDescent="0.2">
      <c r="A16362" s="99"/>
    </row>
    <row r="16363" spans="1:1" x14ac:dyDescent="0.2">
      <c r="A16363" s="99"/>
    </row>
    <row r="16364" spans="1:1" x14ac:dyDescent="0.2">
      <c r="A16364" s="99"/>
    </row>
    <row r="16365" spans="1:1" x14ac:dyDescent="0.2">
      <c r="A16365" s="99"/>
    </row>
    <row r="16366" spans="1:1" x14ac:dyDescent="0.2">
      <c r="A16366" s="99"/>
    </row>
    <row r="16367" spans="1:1" x14ac:dyDescent="0.2">
      <c r="A16367" s="99"/>
    </row>
    <row r="16368" spans="1:1" x14ac:dyDescent="0.2">
      <c r="A16368" s="99"/>
    </row>
    <row r="16369" spans="1:1" x14ac:dyDescent="0.2">
      <c r="A16369" s="99"/>
    </row>
    <row r="16370" spans="1:1" x14ac:dyDescent="0.2">
      <c r="A16370" s="99"/>
    </row>
    <row r="16371" spans="1:1" x14ac:dyDescent="0.2">
      <c r="A16371" s="99"/>
    </row>
    <row r="16372" spans="1:1" x14ac:dyDescent="0.2">
      <c r="A16372" s="99"/>
    </row>
    <row r="16373" spans="1:1" x14ac:dyDescent="0.2">
      <c r="A16373" s="99"/>
    </row>
    <row r="16374" spans="1:1" x14ac:dyDescent="0.2">
      <c r="A16374" s="99"/>
    </row>
    <row r="16375" spans="1:1" x14ac:dyDescent="0.2">
      <c r="A16375" s="99"/>
    </row>
    <row r="16376" spans="1:1" x14ac:dyDescent="0.2">
      <c r="A16376" s="99"/>
    </row>
    <row r="16377" spans="1:1" x14ac:dyDescent="0.2">
      <c r="A16377" s="99"/>
    </row>
    <row r="16378" spans="1:1" x14ac:dyDescent="0.2">
      <c r="A16378" s="99"/>
    </row>
    <row r="16379" spans="1:1" x14ac:dyDescent="0.2">
      <c r="A16379" s="99"/>
    </row>
    <row r="16380" spans="1:1" x14ac:dyDescent="0.2">
      <c r="A16380" s="99"/>
    </row>
    <row r="16381" spans="1:1" x14ac:dyDescent="0.2">
      <c r="A16381" s="99"/>
    </row>
    <row r="16382" spans="1:1" x14ac:dyDescent="0.2">
      <c r="A16382" s="99"/>
    </row>
    <row r="16383" spans="1:1" x14ac:dyDescent="0.2">
      <c r="A16383" s="99"/>
    </row>
    <row r="16384" spans="1:1" x14ac:dyDescent="0.2">
      <c r="A16384" s="99"/>
    </row>
  </sheetData>
  <sheetProtection password="CC05" sheet="1" objects="1" scenarios="1"/>
  <pageMargins left="0.3" right="0.3" top="1.5733333333333333" bottom="0.4" header="0.4" footer="0.3"/>
  <pageSetup scale="64" orientation="portrait" horizontalDpi="4294967295" verticalDpi="4294967295" r:id="rId1"/>
  <headerFooter alignWithMargins="0">
    <oddHeader xml:space="preserve">&amp;L&amp;G&amp;C&amp;"-,Bold"&amp;14Division of Financial and Administrative Services
School Finance
State Assessed Railroad and Utilities (SARRU) Calcualtion
Also used for the Private Car Tax Calculation&amp;R&amp;"Times New Roman,Bold"
        </oddHeader>
    <oddFooter>&amp;L&amp;"-,Regular"April 2015&amp;R&amp;P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view="pageLayout" zoomScaleNormal="100" workbookViewId="0">
      <selection activeCell="B3" sqref="B3"/>
    </sheetView>
  </sheetViews>
  <sheetFormatPr defaultColWidth="9" defaultRowHeight="12.75" x14ac:dyDescent="0.2"/>
  <cols>
    <col min="1" max="1" width="8" style="3" customWidth="1"/>
    <col min="2" max="2" width="121.1640625" style="3" customWidth="1"/>
    <col min="3" max="16384" width="9" style="3"/>
  </cols>
  <sheetData>
    <row r="1" spans="1:2" x14ac:dyDescent="0.2">
      <c r="B1" s="265" t="s">
        <v>834</v>
      </c>
    </row>
    <row r="3" spans="1:2" ht="30" x14ac:dyDescent="0.25">
      <c r="B3" s="274" t="s">
        <v>835</v>
      </c>
    </row>
    <row r="5" spans="1:2" ht="57.6" customHeight="1" x14ac:dyDescent="0.2">
      <c r="A5" s="265" t="s">
        <v>820</v>
      </c>
      <c r="B5" s="263" t="s">
        <v>837</v>
      </c>
    </row>
    <row r="6" spans="1:2" ht="15" x14ac:dyDescent="0.2">
      <c r="A6" s="265"/>
      <c r="B6" s="268"/>
    </row>
    <row r="7" spans="1:2" ht="15" x14ac:dyDescent="0.2">
      <c r="B7" s="269" t="s">
        <v>823</v>
      </c>
    </row>
    <row r="8" spans="1:2" x14ac:dyDescent="0.2">
      <c r="B8" s="266" t="s">
        <v>824</v>
      </c>
    </row>
    <row r="9" spans="1:2" x14ac:dyDescent="0.2">
      <c r="B9" s="266" t="s">
        <v>825</v>
      </c>
    </row>
    <row r="10" spans="1:2" x14ac:dyDescent="0.2">
      <c r="B10" s="266" t="s">
        <v>826</v>
      </c>
    </row>
    <row r="11" spans="1:2" x14ac:dyDescent="0.2">
      <c r="B11" s="267" t="s">
        <v>821</v>
      </c>
    </row>
    <row r="12" spans="1:2" ht="15" x14ac:dyDescent="0.2">
      <c r="B12" s="264"/>
    </row>
    <row r="13" spans="1:2" ht="15" x14ac:dyDescent="0.2">
      <c r="B13" s="270" t="s">
        <v>822</v>
      </c>
    </row>
    <row r="14" spans="1:2" ht="15" x14ac:dyDescent="0.2">
      <c r="B14" s="264" t="s">
        <v>817</v>
      </c>
    </row>
    <row r="15" spans="1:2" ht="15" x14ac:dyDescent="0.2">
      <c r="B15" s="264" t="s">
        <v>818</v>
      </c>
    </row>
    <row r="16" spans="1:2" ht="15" x14ac:dyDescent="0.2">
      <c r="B16" s="264" t="s">
        <v>819</v>
      </c>
    </row>
    <row r="57" spans="1:2" ht="45" x14ac:dyDescent="0.2">
      <c r="A57" s="3" t="s">
        <v>827</v>
      </c>
      <c r="B57" s="263" t="s">
        <v>828</v>
      </c>
    </row>
    <row r="76" spans="1:2" ht="75" x14ac:dyDescent="0.2">
      <c r="A76" s="3" t="s">
        <v>829</v>
      </c>
      <c r="B76" s="263" t="s">
        <v>830</v>
      </c>
    </row>
    <row r="77" spans="1:2" ht="15" x14ac:dyDescent="0.2">
      <c r="B77" s="263"/>
    </row>
    <row r="78" spans="1:2" ht="120" x14ac:dyDescent="0.2">
      <c r="A78" s="3" t="s">
        <v>831</v>
      </c>
      <c r="B78" s="263" t="s">
        <v>836</v>
      </c>
    </row>
  </sheetData>
  <sheetProtection algorithmName="SHA-512" hashValue="WkxCUDT+SwcQjBD0uFaNtgbGuF6vi51ddTgW0lv6tueME/dQmhOcf2nlUX8/y/QuB6gR3vBO9SwsptZGSNuyyw==" saltValue="a/RLJ7dxeON/K0Pb8yHVsQ==" spinCount="100000" sheet="1" objects="1" scenarios="1"/>
  <pageMargins left="0.7" right="0.7" top="1.5583333333333333" bottom="0.75" header="0.3" footer="0.3"/>
  <pageSetup orientation="landscape" horizontalDpi="4294967295" verticalDpi="4294967295" r:id="rId1"/>
  <headerFooter>
    <oddHeader>&amp;L&amp;G&amp;C&amp;"-,Bold"&amp;12Division of Financial and Administrative Services
School Finance
State Assessed Railroad and Utilities (SARRU) Calcualtion
Also used for the Private Car Tax Calculation</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Data Entry Page </vt:lpstr>
      <vt:lpstr>Calculation Results</vt:lpstr>
      <vt:lpstr> SARRU Distribution Calculation</vt:lpstr>
      <vt:lpstr>County and school list by rank</vt:lpstr>
      <vt:lpstr>Sheet2</vt:lpstr>
      <vt:lpstr>Number of Dist in county</vt:lpstr>
      <vt:lpstr>Calulation Explanation</vt:lpstr>
      <vt:lpstr>Instructions!OLE_LINK1</vt:lpstr>
      <vt:lpstr>' SARRU Distribution Calculation'!Print_Area</vt:lpstr>
      <vt:lpstr>'Calculation Results'!Print_Area</vt:lpstr>
      <vt:lpstr>'Data Entry Page '!Print_Area</vt:lpstr>
      <vt:lpstr>Print_Area</vt:lpstr>
      <vt:lpstr>'Data Entry Page '!Print_Area_MI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BUSINESS OFFICE</dc:creator>
  <cp:lastModifiedBy>Herndon, Tabitha</cp:lastModifiedBy>
  <cp:lastPrinted>2023-03-30T13:29:10Z</cp:lastPrinted>
  <dcterms:created xsi:type="dcterms:W3CDTF">1997-08-20T23:08:32Z</dcterms:created>
  <dcterms:modified xsi:type="dcterms:W3CDTF">2023-11-02T12:50:36Z</dcterms:modified>
</cp:coreProperties>
</file>