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bookViews>
    <workbookView xWindow="0" yWindow="0" windowWidth="21996" windowHeight="9132" activeTab="1"/>
  </bookViews>
  <sheets>
    <sheet name="Instructions" sheetId="3" r:id="rId1"/>
    <sheet name="SY25 Commodity Calculator" sheetId="6" r:id="rId2"/>
  </sheets>
  <definedNames>
    <definedName name="_xlnm.Print_Area" localSheetId="1">'SY25 Commodity Calculator'!$A$1:$AA$32</definedName>
    <definedName name="_xlnm.Print_Titles" localSheetId="1">'SY25 Commodity Calculator'!$C:$H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6" l="1"/>
  <c r="T19" i="6"/>
  <c r="S19" i="6"/>
  <c r="R19" i="6"/>
  <c r="Q19" i="6"/>
  <c r="P19" i="6"/>
  <c r="O19" i="6"/>
  <c r="N19" i="6"/>
  <c r="M19" i="6"/>
  <c r="L19" i="6"/>
  <c r="K19" i="6"/>
  <c r="J19" i="6"/>
  <c r="V18" i="6"/>
  <c r="X18" i="6" s="1"/>
  <c r="X19" i="6" s="1"/>
  <c r="V17" i="6"/>
  <c r="Z17" i="6" s="1"/>
  <c r="V16" i="6"/>
  <c r="Z16" i="6"/>
  <c r="V15" i="6"/>
  <c r="Z15" i="6" s="1"/>
  <c r="X15" i="6"/>
  <c r="V14" i="6"/>
  <c r="V19" i="6" s="1"/>
  <c r="X14" i="6"/>
  <c r="V13" i="6"/>
  <c r="Z13" i="6"/>
  <c r="X13" i="6"/>
  <c r="X17" i="6"/>
  <c r="X16" i="6"/>
  <c r="Z14" i="6" l="1"/>
  <c r="Z18" i="6"/>
  <c r="Z19" i="6"/>
</calcChain>
</file>

<file path=xl/sharedStrings.xml><?xml version="1.0" encoding="utf-8"?>
<sst xmlns="http://schemas.openxmlformats.org/spreadsheetml/2006/main" count="49" uniqueCount="44">
  <si>
    <t>Description</t>
  </si>
  <si>
    <t>Pack</t>
  </si>
  <si>
    <t>Size</t>
  </si>
  <si>
    <t>August</t>
  </si>
  <si>
    <t>September</t>
  </si>
  <si>
    <t>December</t>
  </si>
  <si>
    <t>November</t>
  </si>
  <si>
    <t>October</t>
  </si>
  <si>
    <t>January</t>
  </si>
  <si>
    <t>February</t>
  </si>
  <si>
    <t>March</t>
  </si>
  <si>
    <t>April</t>
  </si>
  <si>
    <t>May</t>
  </si>
  <si>
    <t>June</t>
  </si>
  <si>
    <t>July</t>
  </si>
  <si>
    <t>Total Cases</t>
  </si>
  <si>
    <t>TOTAL</t>
  </si>
  <si>
    <t>M/MA</t>
  </si>
  <si>
    <t>Smucker Item Number</t>
  </si>
  <si>
    <t>2.6 oz</t>
  </si>
  <si>
    <t>5.3 oz</t>
  </si>
  <si>
    <t>Grain</t>
  </si>
  <si>
    <t>Total Entitlement Spend</t>
  </si>
  <si>
    <t>SEPDS Value of USDA food per Case</t>
  </si>
  <si>
    <t>USDA Food Inventory Drawdown Per Case</t>
  </si>
  <si>
    <t>64 oz</t>
  </si>
  <si>
    <t>RECAP OF DONATED FOOD</t>
  </si>
  <si>
    <t>LBS OF PEANUTS NEEDED TO ORDER</t>
  </si>
  <si>
    <t>N/A</t>
  </si>
  <si>
    <t>1.1 oz</t>
  </si>
  <si>
    <r>
      <t xml:space="preserve">USDA Material Code: </t>
    </r>
    <r>
      <rPr>
        <sz val="18"/>
        <color indexed="10"/>
        <rFont val="Arial"/>
        <family val="2"/>
      </rPr>
      <t>110700</t>
    </r>
    <r>
      <rPr>
        <sz val="18"/>
        <rFont val="Arial"/>
        <family val="2"/>
      </rPr>
      <t xml:space="preserve"> Peanuts Raw Shelled Bulk</t>
    </r>
  </si>
  <si>
    <t>Fill in Green - Put Monthly Usage in CASES</t>
  </si>
  <si>
    <t xml:space="preserve">SCHOOL NAME: </t>
  </si>
  <si>
    <t>RECIPIENT AGENCY #:</t>
  </si>
  <si>
    <t>THIS IS NOT AN ORDER</t>
  </si>
  <si>
    <t>Submit to smuckersk12@jmsmucker.com</t>
  </si>
  <si>
    <t>FOR EXISTING DIRECT SHIP CUSTOMERS: MINIMUM 2,000 LB ORDER REQUIRED (Dry OR Frozen, not combined)</t>
  </si>
  <si>
    <r>
      <t>DISTRIBUTOR NAME, CITY &amp; STATE (</t>
    </r>
    <r>
      <rPr>
        <b/>
        <i/>
        <sz val="10"/>
        <color indexed="10"/>
        <rFont val="Arial"/>
        <family val="2"/>
      </rPr>
      <t>lf Direct Ship please indicate DIRECT</t>
    </r>
    <r>
      <rPr>
        <b/>
        <sz val="10"/>
        <rFont val="Arial"/>
        <family val="2"/>
      </rPr>
      <t>):</t>
    </r>
  </si>
  <si>
    <t>Jif Peanut Butter Cups (creamy)</t>
  </si>
  <si>
    <t>Jif Peanut Butter Cans (creamy)</t>
  </si>
  <si>
    <t xml:space="preserve">Uncrustables PB &amp; Grape Jelly on Wheat
No HFCS </t>
  </si>
  <si>
    <t xml:space="preserve">Uncrustables PB &amp; Strawberry Jam on Wheat
No HFCS </t>
  </si>
  <si>
    <t>Smucker's Commodity Calculator SY2024-2025 School Year</t>
  </si>
  <si>
    <r>
      <t xml:space="preserve">Value Per Pound:  </t>
    </r>
    <r>
      <rPr>
        <sz val="18"/>
        <color indexed="10"/>
        <rFont val="Arial"/>
        <family val="2"/>
      </rPr>
      <t>$0.5907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</si>
</sst>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"/>
    <numFmt numFmtId="167" formatCode="0.000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8"/>
      <color indexed="10"/>
      <name val="Arial"/>
      <family val="2"/>
    </font>
    <font>
      <b/>
      <u/>
      <sz val="18"/>
      <name val="Arial"/>
      <family val="2"/>
    </font>
    <font>
      <b/>
      <i/>
      <sz val="10"/>
      <color indexed="10"/>
      <name val="Arial"/>
      <family val="2"/>
    </font>
    <font>
      <b/>
      <i/>
      <u/>
      <sz val="18"/>
      <name val="Arial"/>
      <family val="2"/>
    </font>
    <font>
      <b/>
      <u/>
      <sz val="16"/>
      <color indexed="12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2" xfId="0" applyFont="1" applyBorder="1" applyAlignment="1">
      <alignment textRotation="75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165" fontId="10" fillId="0" borderId="2" xfId="0" applyNumberFormat="1" applyFont="1" applyBorder="1" applyAlignment="1">
      <alignment horizontal="center" vertical="center" textRotation="73" wrapText="1"/>
    </xf>
    <xf numFmtId="4" fontId="0" fillId="0" borderId="2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2" fontId="3" fillId="0" borderId="2" xfId="0" applyNumberFormat="1" applyFont="1" applyBorder="1" applyAlignment="1">
      <alignment horizontal="right" indent="1"/>
    </xf>
    <xf numFmtId="4" fontId="3" fillId="0" borderId="2" xfId="0" applyNumberFormat="1" applyFont="1" applyBorder="1" applyAlignment="1">
      <alignment horizontal="right" indent="1"/>
    </xf>
    <xf numFmtId="164" fontId="3" fillId="0" borderId="2" xfId="0" applyNumberFormat="1" applyFont="1" applyBorder="1" applyAlignment="1">
      <alignment horizontal="right" indent="1"/>
    </xf>
    <xf numFmtId="0" fontId="0" fillId="0" borderId="3" xfId="0" applyBorder="1" applyAlignment="1">
      <alignment horizontal="left"/>
    </xf>
    <xf numFmtId="4" fontId="5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3" fontId="10" fillId="0" borderId="2" xfId="0" applyNumberFormat="1" applyFont="1" applyBorder="1" applyAlignment="1">
      <alignment horizontal="center" vertical="center" textRotation="73" wrapText="1"/>
    </xf>
    <xf numFmtId="3" fontId="9" fillId="2" borderId="2" xfId="0" applyNumberFormat="1" applyFont="1" applyFill="1" applyBorder="1" applyAlignment="1">
      <alignment horizontal="right" indent="1"/>
    </xf>
    <xf numFmtId="0" fontId="3" fillId="0" borderId="0" xfId="0" applyFont="1" applyBorder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0" fontId="0" fillId="0" borderId="7" xfId="0" applyBorder="1"/>
    <xf numFmtId="0" fontId="0" fillId="0" borderId="8" xfId="0" applyBorder="1"/>
    <xf numFmtId="0" fontId="17" fillId="0" borderId="0" xfId="0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 applyFill="1"/>
    <xf numFmtId="0" fontId="3" fillId="3" borderId="0" xfId="0" applyFont="1" applyFill="1"/>
    <xf numFmtId="167" fontId="0" fillId="3" borderId="0" xfId="0" applyNumberFormat="1" applyFill="1"/>
    <xf numFmtId="3" fontId="2" fillId="0" borderId="0" xfId="0" applyNumberFormat="1" applyFont="1" applyAlignment="1">
      <alignment horizontal="left"/>
    </xf>
    <xf numFmtId="166" fontId="0" fillId="3" borderId="0" xfId="0" applyNumberFormat="1" applyFill="1"/>
    <xf numFmtId="0" fontId="3" fillId="0" borderId="0" xfId="0" applyFont="1" applyBorder="1" applyAlignment="1">
      <alignment horizontal="right"/>
    </xf>
    <xf numFmtId="0" fontId="8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13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3" fillId="0" borderId="0" xfId="0" applyFont="1" applyFill="1"/>
    <xf numFmtId="166" fontId="0" fillId="0" borderId="0" xfId="0" applyNumberFormat="1" applyFill="1"/>
    <xf numFmtId="167" fontId="0" fillId="0" borderId="0" xfId="0" applyNumberFormat="1" applyFill="1"/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16" fillId="0" borderId="0" xfId="2" applyFont="1" applyFill="1" applyAlignment="1" applyProtection="1"/>
    <xf numFmtId="0" fontId="10" fillId="4" borderId="2" xfId="0" applyFont="1" applyFill="1" applyBorder="1" applyAlignment="1">
      <alignment horizontal="center" vertical="center" textRotation="73" wrapText="1"/>
    </xf>
    <xf numFmtId="2" fontId="0" fillId="4" borderId="2" xfId="0" applyNumberFormat="1" applyFill="1" applyBorder="1" applyAlignment="1">
      <alignment horizontal="right" indent="1"/>
    </xf>
    <xf numFmtId="164" fontId="10" fillId="4" borderId="2" xfId="0" applyNumberFormat="1" applyFont="1" applyFill="1" applyBorder="1" applyAlignment="1">
      <alignment horizontal="center" vertical="center" textRotation="73" wrapText="1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0" fillId="5" borderId="4" xfId="0" applyFill="1" applyBorder="1" applyAlignment="1">
      <alignment wrapText="1"/>
    </xf>
    <xf numFmtId="0" fontId="0" fillId="5" borderId="4" xfId="0" applyFill="1" applyBorder="1"/>
    <xf numFmtId="0" fontId="0" fillId="5" borderId="5" xfId="0" applyFill="1" applyBorder="1"/>
    <xf numFmtId="0" fontId="5" fillId="5" borderId="5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textRotation="75"/>
    </xf>
    <xf numFmtId="3" fontId="9" fillId="5" borderId="2" xfId="0" applyNumberFormat="1" applyFont="1" applyFill="1" applyBorder="1" applyAlignment="1">
      <alignment horizontal="right" indent="1"/>
    </xf>
    <xf numFmtId="3" fontId="2" fillId="5" borderId="2" xfId="0" applyNumberFormat="1" applyFont="1" applyFill="1" applyBorder="1" applyAlignment="1">
      <alignment horizontal="center"/>
    </xf>
    <xf numFmtId="3" fontId="2" fillId="5" borderId="2" xfId="1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right" indent="1"/>
    </xf>
    <xf numFmtId="0" fontId="0" fillId="2" borderId="0" xfId="0" applyFill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3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8" fillId="0" borderId="6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80645</xdr:rowOff>
    </xdr:from>
    <xdr:to>
      <xdr:col>14</xdr:col>
      <xdr:colOff>236209</xdr:colOff>
      <xdr:row>44</xdr:row>
      <xdr:rowOff>55259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7088D4-7AB3-41A4-4ABA-7CC775739774}"/>
            </a:ext>
          </a:extLst>
        </xdr:cNvPr>
        <xdr:cNvSpPr txBox="1"/>
      </xdr:nvSpPr>
      <xdr:spPr>
        <a:xfrm>
          <a:off x="114300" y="104775"/>
          <a:ext cx="8782050" cy="7096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r>
            <a:rPr lang="en-US" sz="2000" b="1"/>
            <a:t>Instructions for Commodity</a:t>
          </a:r>
          <a:r>
            <a:rPr lang="en-US" sz="2000" b="1" baseline="0"/>
            <a:t> Calculator</a:t>
          </a:r>
        </a:p>
        <a:p>
          <a:pPr algn="ctr"/>
          <a:endParaRPr lang="en-US" sz="2000" b="0" baseline="0"/>
        </a:p>
        <a:p>
          <a:pPr algn="l"/>
          <a:r>
            <a:rPr lang="en-US" sz="1200" b="0" baseline="0"/>
            <a:t>Below are the instructions to complete a Commodity Calculator for commodity processing with Smucker. </a:t>
          </a:r>
        </a:p>
        <a:p>
          <a:pPr algn="l"/>
          <a:endParaRPr lang="en-US" sz="1200" b="0" baseline="0"/>
        </a:p>
        <a:p>
          <a:pPr algn="l"/>
          <a:r>
            <a:rPr lang="en-US" sz="1200" b="1" baseline="0"/>
            <a:t>THIS IS NOT AN ORDER FORM. </a:t>
          </a:r>
          <a:r>
            <a:rPr lang="en-US" sz="1200" b="0" baseline="0"/>
            <a:t>Please still work with your broker and distributor to complete your orders for product. 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1. Fill out School Name, Recipient Agency #, Distributor Name/Location or indicate </a:t>
          </a:r>
          <a:r>
            <a:rPr lang="en-US" sz="1200" b="1" i="1" baseline="0"/>
            <a:t>Direct Ship </a:t>
          </a:r>
          <a:r>
            <a:rPr lang="en-US" sz="1200" b="0" baseline="0"/>
            <a:t>in place of distributor. </a:t>
          </a:r>
        </a:p>
        <a:p>
          <a:pPr algn="l"/>
          <a:endParaRPr lang="en-US" sz="12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/>
            <a:t>2.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out number of CASES under each month to corresponding item description. Totals will be automatically calculated.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baseline="0"/>
        </a:p>
        <a:p>
          <a:pPr algn="l"/>
          <a:r>
            <a:rPr lang="en-US" sz="1200" b="0" baseline="0"/>
            <a:t>3. </a:t>
          </a:r>
          <a:r>
            <a:rPr lang="en-US" sz="1200" b="0" i="1" baseline="0"/>
            <a:t>FOR DIRECT SHIP: </a:t>
          </a:r>
          <a:r>
            <a:rPr lang="en-US" sz="1200" b="0" baseline="0"/>
            <a:t>Please reach out to </a:t>
          </a:r>
          <a:r>
            <a:rPr lang="en-US" sz="1200" b="1" baseline="0"/>
            <a:t>smuckersk12@jmsmucker.com </a:t>
          </a:r>
          <a:r>
            <a:rPr lang="en-US" sz="1200" b="0" baseline="0"/>
            <a:t>for more information on next steps. </a:t>
          </a:r>
        </a:p>
        <a:p>
          <a:pPr algn="l"/>
          <a:endParaRPr lang="en-US" sz="12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/>
            <a:t>***PLEASE NOTE</a:t>
          </a:r>
          <a:r>
            <a:rPr lang="en-US" sz="1200" b="0" baseline="0"/>
            <a:t>: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Credit application approval &amp; </a:t>
          </a:r>
          <a:r>
            <a:rPr lang="en-US" sz="1200" b="0" baseline="0"/>
            <a:t>2,000 lb minimum order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(Dry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Frozen, not combined)</a:t>
          </a: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baseline="0"/>
            <a:t>for Direct Ship. 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4. Please submit your completed commodity calculator to </a:t>
          </a:r>
          <a:r>
            <a:rPr lang="en-US" sz="1200" b="1" i="0" baseline="0">
              <a:solidFill>
                <a:sysClr val="windowText" lastClr="000000"/>
              </a:solidFill>
            </a:rPr>
            <a:t>smuckersk12@jmsmucker.com. </a:t>
          </a:r>
          <a:r>
            <a:rPr lang="en-US" sz="1200" b="0" i="0" baseline="0">
              <a:solidFill>
                <a:sysClr val="windowText" lastClr="000000"/>
              </a:solidFill>
            </a:rPr>
            <a:t>If your needs change throughout the SY, please submit a new commodity calculator at any time. </a:t>
          </a:r>
          <a:endParaRPr lang="en-US" sz="1200" b="1" i="0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76200</xdr:colOff>
      <xdr:row>0</xdr:row>
      <xdr:rowOff>82550</xdr:rowOff>
    </xdr:from>
    <xdr:to>
      <xdr:col>9</xdr:col>
      <xdr:colOff>69850</xdr:colOff>
      <xdr:row>7</xdr:row>
      <xdr:rowOff>25400</xdr:rowOff>
    </xdr:to>
    <xdr:pic>
      <xdr:nvPicPr>
        <xdr:cNvPr id="3290" name="Picture 3">
          <a:extLst>
            <a:ext uri="{FF2B5EF4-FFF2-40B4-BE49-F238E27FC236}">
              <a16:creationId xmlns:a16="http://schemas.microsoft.com/office/drawing/2014/main" id="{9F541D5B-40C5-312F-EC79-90C4C88A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82550"/>
          <a:ext cx="2432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44450</xdr:rowOff>
    </xdr:from>
    <xdr:to>
      <xdr:col>3</xdr:col>
      <xdr:colOff>1225550</xdr:colOff>
      <xdr:row>4</xdr:row>
      <xdr:rowOff>133350</xdr:rowOff>
    </xdr:to>
    <xdr:pic>
      <xdr:nvPicPr>
        <xdr:cNvPr id="6200" name="Picture 3">
          <a:extLst>
            <a:ext uri="{FF2B5EF4-FFF2-40B4-BE49-F238E27FC236}">
              <a16:creationId xmlns:a16="http://schemas.microsoft.com/office/drawing/2014/main" id="{F34C3D31-942B-E557-66F3-29AB9AED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4450"/>
          <a:ext cx="24384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9" workbookViewId="0">
      <selection activeCell="P30" sqref="P30"/>
    </sheetView>
  </sheetViews>
  <sheetFormatPr defaultRowHeight="13.2" x14ac:dyDescent="0.25"/>
  <sheetData>
    <row r="1" spans="1:1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29"/>
  <sheetViews>
    <sheetView showGridLines="0" tabSelected="1" zoomScale="85" zoomScaleNormal="85" workbookViewId="0">
      <selection activeCell="Y18" sqref="Y18"/>
    </sheetView>
  </sheetViews>
  <sheetFormatPr defaultRowHeight="13.2" x14ac:dyDescent="0.25"/>
  <cols>
    <col min="2" max="2" width="5.77734375" customWidth="1"/>
    <col min="3" max="3" width="17.77734375" style="9" customWidth="1"/>
    <col min="4" max="4" width="40.21875" style="14" customWidth="1"/>
    <col min="5" max="5" width="7" customWidth="1"/>
    <col min="6" max="6" width="7.21875" customWidth="1"/>
    <col min="7" max="7" width="6.44140625" customWidth="1"/>
    <col min="8" max="8" width="6.77734375" customWidth="1"/>
    <col min="9" max="9" width="0.44140625" customWidth="1"/>
    <col min="10" max="21" width="6.21875" customWidth="1"/>
    <col min="22" max="22" width="10.77734375" customWidth="1"/>
    <col min="23" max="23" width="13" style="19" customWidth="1"/>
    <col min="24" max="24" width="16.44140625" style="20" customWidth="1"/>
    <col min="25" max="25" width="16.21875" style="21" customWidth="1"/>
    <col min="26" max="26" width="18.21875" style="22" customWidth="1"/>
    <col min="27" max="27" width="10.77734375" customWidth="1"/>
  </cols>
  <sheetData>
    <row r="1" spans="3:27" ht="33" customHeight="1" x14ac:dyDescent="0.4">
      <c r="C1" s="87" t="s">
        <v>42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</row>
    <row r="2" spans="3:27" ht="23.25" customHeight="1" x14ac:dyDescent="0.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 t="s">
        <v>34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3:27" ht="22.8" x14ac:dyDescent="0.4">
      <c r="C3" s="88" t="s">
        <v>30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3:27" ht="22.8" x14ac:dyDescent="0.4">
      <c r="C4" s="88" t="s">
        <v>43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5" spans="3:27" s="10" customFormat="1" ht="26.25" customHeight="1" x14ac:dyDescent="0.4">
      <c r="C5" s="87" t="s">
        <v>35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3:27" s="10" customFormat="1" ht="41.1" customHeight="1" x14ac:dyDescent="0.4">
      <c r="C6" s="56" t="s">
        <v>32</v>
      </c>
      <c r="D6" s="89"/>
      <c r="E6" s="90"/>
      <c r="F6" s="89"/>
      <c r="G6" s="41"/>
      <c r="H6" s="41"/>
      <c r="I6" s="13"/>
      <c r="J6" s="13"/>
      <c r="K6" s="69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23"/>
      <c r="X6" s="26"/>
      <c r="Y6" s="24"/>
      <c r="Z6" s="25"/>
    </row>
    <row r="7" spans="3:27" s="10" customFormat="1" ht="28.2" x14ac:dyDescent="0.4">
      <c r="C7" s="58" t="s">
        <v>33</v>
      </c>
      <c r="D7" s="57"/>
      <c r="E7" s="68"/>
      <c r="F7" s="68"/>
      <c r="G7" s="41"/>
      <c r="H7" s="41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3"/>
      <c r="X7" s="26"/>
      <c r="Y7" s="24"/>
      <c r="Z7" s="25"/>
    </row>
    <row r="8" spans="3:27" s="10" customFormat="1" ht="20.25" customHeight="1" x14ac:dyDescent="0.4">
      <c r="C8" s="39" t="s">
        <v>37</v>
      </c>
      <c r="D8" s="40"/>
      <c r="E8" s="41"/>
      <c r="F8" s="41"/>
      <c r="G8" s="41"/>
      <c r="H8" s="41"/>
      <c r="I8" s="13"/>
      <c r="J8" s="91"/>
      <c r="K8" s="91"/>
      <c r="L8" s="91"/>
      <c r="M8" s="91"/>
      <c r="N8" s="91"/>
      <c r="O8" s="91"/>
      <c r="P8" s="91"/>
      <c r="Q8" s="91"/>
      <c r="R8" s="13"/>
      <c r="S8" s="13"/>
      <c r="T8" s="13"/>
      <c r="U8" s="13"/>
      <c r="V8" s="13"/>
      <c r="W8" s="23"/>
      <c r="X8" s="26"/>
      <c r="Y8" s="24"/>
      <c r="Z8" s="25"/>
    </row>
    <row r="9" spans="3:27" x14ac:dyDescent="0.25">
      <c r="C9" s="52" t="s">
        <v>36</v>
      </c>
      <c r="D9" s="55"/>
      <c r="E9" s="46"/>
      <c r="F9" s="46"/>
      <c r="G9" s="52"/>
      <c r="H9" s="52"/>
      <c r="I9" s="46"/>
      <c r="J9" s="46"/>
      <c r="K9" s="53"/>
      <c r="L9" s="46"/>
      <c r="M9" s="46"/>
      <c r="N9" s="84"/>
      <c r="O9" s="84"/>
      <c r="P9" s="84"/>
      <c r="Q9" s="84"/>
      <c r="R9" s="84"/>
      <c r="S9" s="84"/>
      <c r="T9" s="84"/>
      <c r="U9" s="84"/>
    </row>
    <row r="10" spans="3:27" s="50" customFormat="1" x14ac:dyDescent="0.25">
      <c r="C10" s="61"/>
      <c r="D10" s="62"/>
      <c r="G10" s="61"/>
      <c r="H10" s="61"/>
      <c r="K10" s="63"/>
      <c r="W10" s="64"/>
      <c r="X10" s="65"/>
      <c r="Y10" s="66"/>
      <c r="Z10" s="67"/>
    </row>
    <row r="11" spans="3:27" s="1" customFormat="1" ht="15.6" x14ac:dyDescent="0.3">
      <c r="C11" s="74"/>
      <c r="D11" s="75"/>
      <c r="E11" s="76"/>
      <c r="F11" s="76"/>
      <c r="G11" s="76"/>
      <c r="H11" s="77"/>
      <c r="L11" s="74" t="s">
        <v>31</v>
      </c>
      <c r="M11" s="73"/>
      <c r="N11" s="73"/>
      <c r="O11" s="73"/>
      <c r="P11" s="73"/>
      <c r="Q11" s="73"/>
      <c r="R11" s="73"/>
      <c r="S11" s="73"/>
      <c r="T11" s="73"/>
      <c r="U11" s="78"/>
      <c r="W11" s="33"/>
      <c r="X11" s="34" t="s">
        <v>26</v>
      </c>
      <c r="Y11" s="35"/>
      <c r="Z11" s="36"/>
    </row>
    <row r="12" spans="3:27" s="1" customFormat="1" ht="161.55000000000001" customHeight="1" x14ac:dyDescent="0.25">
      <c r="C12" s="42" t="s">
        <v>18</v>
      </c>
      <c r="D12" s="43" t="s">
        <v>0</v>
      </c>
      <c r="E12" s="44" t="s">
        <v>17</v>
      </c>
      <c r="F12" s="44" t="s">
        <v>21</v>
      </c>
      <c r="G12" s="45" t="s">
        <v>1</v>
      </c>
      <c r="H12" s="45" t="s">
        <v>2</v>
      </c>
      <c r="I12" s="2"/>
      <c r="J12" s="18" t="s">
        <v>14</v>
      </c>
      <c r="K12" s="18" t="s">
        <v>3</v>
      </c>
      <c r="L12" s="18" t="s">
        <v>4</v>
      </c>
      <c r="M12" s="18" t="s">
        <v>7</v>
      </c>
      <c r="N12" s="18" t="s">
        <v>6</v>
      </c>
      <c r="O12" s="18" t="s">
        <v>5</v>
      </c>
      <c r="P12" s="18" t="s">
        <v>8</v>
      </c>
      <c r="Q12" s="18" t="s">
        <v>9</v>
      </c>
      <c r="R12" s="18" t="s">
        <v>10</v>
      </c>
      <c r="S12" s="18" t="s">
        <v>11</v>
      </c>
      <c r="T12" s="18" t="s">
        <v>12</v>
      </c>
      <c r="U12" s="18" t="s">
        <v>13</v>
      </c>
      <c r="V12" s="79" t="s">
        <v>15</v>
      </c>
      <c r="W12" s="70" t="s">
        <v>24</v>
      </c>
      <c r="X12" s="37" t="s">
        <v>27</v>
      </c>
      <c r="Y12" s="72" t="s">
        <v>23</v>
      </c>
      <c r="Z12" s="27" t="s">
        <v>22</v>
      </c>
    </row>
    <row r="13" spans="3:27" ht="25.5" customHeight="1" x14ac:dyDescent="0.25">
      <c r="C13" s="4">
        <v>5150006960</v>
      </c>
      <c r="D13" s="15" t="s">
        <v>40</v>
      </c>
      <c r="E13" s="12">
        <v>1</v>
      </c>
      <c r="F13" s="12">
        <v>1</v>
      </c>
      <c r="G13" s="8">
        <v>72</v>
      </c>
      <c r="H13" s="11" t="s">
        <v>19</v>
      </c>
      <c r="I13" s="5"/>
      <c r="J13" s="81"/>
      <c r="K13" s="81"/>
      <c r="L13" s="81"/>
      <c r="M13" s="82"/>
      <c r="N13" s="81"/>
      <c r="O13" s="81"/>
      <c r="P13" s="81"/>
      <c r="Q13" s="81"/>
      <c r="R13" s="81"/>
      <c r="S13" s="81"/>
      <c r="T13" s="81"/>
      <c r="U13" s="81"/>
      <c r="V13" s="80">
        <f t="shared" ref="V13:V18" si="0">SUM(J13:U13)</f>
        <v>0</v>
      </c>
      <c r="W13" s="71">
        <v>4.46</v>
      </c>
      <c r="X13" s="28">
        <f t="shared" ref="X13:X18" si="1">W13*V13</f>
        <v>0</v>
      </c>
      <c r="Y13" s="83">
        <v>2.63</v>
      </c>
      <c r="Z13" s="29">
        <f t="shared" ref="Z13:Z18" si="2">V13*Y13</f>
        <v>0</v>
      </c>
    </row>
    <row r="14" spans="3:27" ht="25.5" customHeight="1" x14ac:dyDescent="0.25">
      <c r="C14" s="4">
        <v>5150006961</v>
      </c>
      <c r="D14" s="15" t="s">
        <v>41</v>
      </c>
      <c r="E14" s="12">
        <v>1</v>
      </c>
      <c r="F14" s="12">
        <v>1</v>
      </c>
      <c r="G14" s="8">
        <v>72</v>
      </c>
      <c r="H14" s="11" t="s">
        <v>19</v>
      </c>
      <c r="I14" s="5"/>
      <c r="J14" s="81"/>
      <c r="K14" s="81"/>
      <c r="L14" s="81"/>
      <c r="M14" s="82"/>
      <c r="N14" s="81"/>
      <c r="O14" s="81"/>
      <c r="P14" s="81"/>
      <c r="Q14" s="81"/>
      <c r="R14" s="81"/>
      <c r="S14" s="81"/>
      <c r="T14" s="81"/>
      <c r="U14" s="81"/>
      <c r="V14" s="80">
        <f t="shared" si="0"/>
        <v>0</v>
      </c>
      <c r="W14" s="71">
        <v>4.46</v>
      </c>
      <c r="X14" s="28">
        <f t="shared" si="1"/>
        <v>0</v>
      </c>
      <c r="Y14" s="83">
        <v>2.63</v>
      </c>
      <c r="Z14" s="29">
        <f t="shared" si="2"/>
        <v>0</v>
      </c>
    </row>
    <row r="15" spans="3:27" ht="25.5" customHeight="1" x14ac:dyDescent="0.25">
      <c r="C15" s="4">
        <v>5150021027</v>
      </c>
      <c r="D15" s="15" t="s">
        <v>40</v>
      </c>
      <c r="E15" s="12">
        <v>2</v>
      </c>
      <c r="F15" s="12">
        <v>2</v>
      </c>
      <c r="G15" s="8">
        <v>72</v>
      </c>
      <c r="H15" s="11" t="s">
        <v>20</v>
      </c>
      <c r="I15" s="5"/>
      <c r="J15" s="81"/>
      <c r="K15" s="81"/>
      <c r="L15" s="81"/>
      <c r="M15" s="82"/>
      <c r="N15" s="81"/>
      <c r="O15" s="81"/>
      <c r="P15" s="81"/>
      <c r="Q15" s="81"/>
      <c r="R15" s="81"/>
      <c r="S15" s="81"/>
      <c r="T15" s="81"/>
      <c r="U15" s="81"/>
      <c r="V15" s="80">
        <f t="shared" si="0"/>
        <v>0</v>
      </c>
      <c r="W15" s="71">
        <v>8.91</v>
      </c>
      <c r="X15" s="28">
        <f t="shared" si="1"/>
        <v>0</v>
      </c>
      <c r="Y15" s="83">
        <v>5.26</v>
      </c>
      <c r="Z15" s="29">
        <f t="shared" si="2"/>
        <v>0</v>
      </c>
    </row>
    <row r="16" spans="3:27" ht="25.5" customHeight="1" x14ac:dyDescent="0.25">
      <c r="C16" s="4">
        <v>5150021028</v>
      </c>
      <c r="D16" s="15" t="s">
        <v>41</v>
      </c>
      <c r="E16" s="12">
        <v>2</v>
      </c>
      <c r="F16" s="12">
        <v>2</v>
      </c>
      <c r="G16" s="8">
        <v>72</v>
      </c>
      <c r="H16" s="11" t="s">
        <v>20</v>
      </c>
      <c r="I16" s="5"/>
      <c r="J16" s="81"/>
      <c r="K16" s="81"/>
      <c r="L16" s="81"/>
      <c r="M16" s="82"/>
      <c r="N16" s="81"/>
      <c r="O16" s="81"/>
      <c r="P16" s="81"/>
      <c r="Q16" s="81"/>
      <c r="R16" s="81"/>
      <c r="S16" s="81"/>
      <c r="T16" s="81"/>
      <c r="U16" s="81"/>
      <c r="V16" s="80">
        <f t="shared" si="0"/>
        <v>0</v>
      </c>
      <c r="W16" s="71">
        <v>8.91</v>
      </c>
      <c r="X16" s="28">
        <f t="shared" si="1"/>
        <v>0</v>
      </c>
      <c r="Y16" s="83">
        <v>5.26</v>
      </c>
      <c r="Z16" s="29">
        <f t="shared" si="2"/>
        <v>0</v>
      </c>
    </row>
    <row r="17" spans="3:26" ht="25.5" customHeight="1" x14ac:dyDescent="0.25">
      <c r="C17" s="4">
        <v>5150092100</v>
      </c>
      <c r="D17" s="16" t="s">
        <v>38</v>
      </c>
      <c r="E17" s="12">
        <v>1</v>
      </c>
      <c r="F17" s="12" t="s">
        <v>28</v>
      </c>
      <c r="G17" s="8">
        <v>120</v>
      </c>
      <c r="H17" s="11" t="s">
        <v>29</v>
      </c>
      <c r="I17" s="5"/>
      <c r="J17" s="81"/>
      <c r="K17" s="81"/>
      <c r="L17" s="81"/>
      <c r="M17" s="82"/>
      <c r="N17" s="81"/>
      <c r="O17" s="81"/>
      <c r="P17" s="81"/>
      <c r="Q17" s="81"/>
      <c r="R17" s="81"/>
      <c r="S17" s="81"/>
      <c r="T17" s="81"/>
      <c r="U17" s="81"/>
      <c r="V17" s="80">
        <f>SUM(J17:U17)</f>
        <v>0</v>
      </c>
      <c r="W17" s="71">
        <v>7.4</v>
      </c>
      <c r="X17" s="28">
        <f>W17*V17</f>
        <v>0</v>
      </c>
      <c r="Y17" s="83">
        <v>4.37</v>
      </c>
      <c r="Z17" s="29">
        <f t="shared" si="2"/>
        <v>0</v>
      </c>
    </row>
    <row r="18" spans="3:26" ht="25.5" customHeight="1" x14ac:dyDescent="0.25">
      <c r="C18" s="4">
        <v>5150024331</v>
      </c>
      <c r="D18" s="16" t="s">
        <v>39</v>
      </c>
      <c r="E18" s="12">
        <v>1</v>
      </c>
      <c r="F18" s="12" t="s">
        <v>28</v>
      </c>
      <c r="G18" s="8">
        <v>6</v>
      </c>
      <c r="H18" s="11" t="s">
        <v>25</v>
      </c>
      <c r="I18" s="5"/>
      <c r="J18" s="81"/>
      <c r="K18" s="81"/>
      <c r="L18" s="81"/>
      <c r="M18" s="82"/>
      <c r="N18" s="81"/>
      <c r="O18" s="81"/>
      <c r="P18" s="81"/>
      <c r="Q18" s="81"/>
      <c r="R18" s="81"/>
      <c r="S18" s="81"/>
      <c r="T18" s="81"/>
      <c r="U18" s="81"/>
      <c r="V18" s="80">
        <f t="shared" si="0"/>
        <v>0</v>
      </c>
      <c r="W18" s="71">
        <v>20.73</v>
      </c>
      <c r="X18" s="28">
        <f t="shared" si="1"/>
        <v>0</v>
      </c>
      <c r="Y18" s="83">
        <v>12.25</v>
      </c>
      <c r="Z18" s="29">
        <f t="shared" si="2"/>
        <v>0</v>
      </c>
    </row>
    <row r="19" spans="3:26" ht="29.25" customHeight="1" x14ac:dyDescent="0.25">
      <c r="C19" s="6"/>
      <c r="D19" s="17"/>
      <c r="E19" s="3"/>
      <c r="F19" s="3"/>
      <c r="G19" s="85" t="s">
        <v>16</v>
      </c>
      <c r="H19" s="86"/>
      <c r="I19" s="5"/>
      <c r="J19" s="7">
        <f t="shared" ref="J19:V19" si="3">SUM(J13:J18)</f>
        <v>0</v>
      </c>
      <c r="K19" s="7">
        <f t="shared" si="3"/>
        <v>0</v>
      </c>
      <c r="L19" s="7">
        <f t="shared" si="3"/>
        <v>0</v>
      </c>
      <c r="M19" s="7">
        <f t="shared" si="3"/>
        <v>0</v>
      </c>
      <c r="N19" s="7">
        <f t="shared" si="3"/>
        <v>0</v>
      </c>
      <c r="O19" s="7">
        <f t="shared" si="3"/>
        <v>0</v>
      </c>
      <c r="P19" s="7">
        <f t="shared" si="3"/>
        <v>0</v>
      </c>
      <c r="Q19" s="7">
        <f t="shared" si="3"/>
        <v>0</v>
      </c>
      <c r="R19" s="7">
        <f t="shared" si="3"/>
        <v>0</v>
      </c>
      <c r="S19" s="7">
        <f t="shared" si="3"/>
        <v>0</v>
      </c>
      <c r="T19" s="7">
        <f t="shared" si="3"/>
        <v>0</v>
      </c>
      <c r="U19" s="7">
        <f t="shared" si="3"/>
        <v>0</v>
      </c>
      <c r="V19" s="38">
        <f t="shared" si="3"/>
        <v>0</v>
      </c>
      <c r="W19" s="30"/>
      <c r="X19" s="31">
        <f>SUM(X13:X18)</f>
        <v>0</v>
      </c>
      <c r="Y19" s="32"/>
      <c r="Z19" s="32">
        <f>SUM(Z13:Z18)</f>
        <v>0</v>
      </c>
    </row>
    <row r="20" spans="3:26" s="50" customFormat="1" x14ac:dyDescent="0.25">
      <c r="C20" s="49"/>
      <c r="F20" s="51"/>
      <c r="G20" s="51"/>
    </row>
    <row r="21" spans="3:26" s="10" customFormat="1" ht="20.399999999999999" x14ac:dyDescent="0.35">
      <c r="D21" s="26"/>
      <c r="E21" s="24"/>
      <c r="F21" s="25"/>
    </row>
    <row r="22" spans="3:26" ht="17.25" customHeight="1" x14ac:dyDescent="0.35">
      <c r="C22" s="19"/>
      <c r="D22" s="19"/>
      <c r="E22" s="20"/>
      <c r="F22" s="21"/>
      <c r="G22" s="22"/>
      <c r="H22" s="10"/>
      <c r="W22"/>
      <c r="X22"/>
      <c r="Y22"/>
      <c r="Z22"/>
    </row>
    <row r="23" spans="3:26" ht="17.25" customHeight="1" x14ac:dyDescent="0.25">
      <c r="C23" s="19"/>
      <c r="D23" s="19"/>
      <c r="E23" s="20"/>
      <c r="F23" s="21"/>
      <c r="G23" s="22"/>
      <c r="W23"/>
      <c r="X23"/>
      <c r="Y23"/>
      <c r="Z23"/>
    </row>
    <row r="24" spans="3:26" x14ac:dyDescent="0.25">
      <c r="C24" s="19"/>
      <c r="D24" s="19"/>
      <c r="E24" s="54"/>
      <c r="F24" s="21"/>
      <c r="G24" s="22"/>
      <c r="W24"/>
      <c r="X24"/>
      <c r="Y24"/>
      <c r="Z24"/>
    </row>
    <row r="25" spans="3:26" ht="17.25" customHeight="1" x14ac:dyDescent="0.25">
      <c r="C25" s="19"/>
      <c r="D25" s="19"/>
      <c r="E25" s="54"/>
      <c r="F25" s="21"/>
      <c r="G25" s="22"/>
      <c r="W25"/>
      <c r="X25"/>
      <c r="Y25"/>
      <c r="Z25"/>
    </row>
    <row r="26" spans="3:26" ht="17.25" customHeight="1" x14ac:dyDescent="0.25">
      <c r="C26" s="19"/>
      <c r="D26" s="19"/>
      <c r="E26" s="54"/>
      <c r="F26" s="21"/>
      <c r="G26" s="22"/>
      <c r="W26"/>
      <c r="X26"/>
      <c r="Y26"/>
      <c r="Z26"/>
    </row>
    <row r="27" spans="3:26" ht="17.25" customHeight="1" x14ac:dyDescent="0.25">
      <c r="C27" s="19"/>
      <c r="D27" s="19"/>
      <c r="E27" s="54"/>
      <c r="F27" s="21"/>
      <c r="G27" s="22"/>
      <c r="W27"/>
      <c r="X27"/>
      <c r="Y27"/>
      <c r="Z27"/>
    </row>
    <row r="28" spans="3:26" ht="13.8" customHeight="1" x14ac:dyDescent="0.25">
      <c r="C28" s="19"/>
      <c r="D28" s="20"/>
      <c r="E28" s="21"/>
      <c r="F28" s="22"/>
      <c r="W28"/>
      <c r="X28"/>
      <c r="Y28"/>
      <c r="Z28"/>
    </row>
    <row r="29" spans="3:26" x14ac:dyDescent="0.25">
      <c r="T29" s="19"/>
    </row>
  </sheetData>
  <mergeCells count="7">
    <mergeCell ref="G19:H19"/>
    <mergeCell ref="C1:AA1"/>
    <mergeCell ref="C3:AA3"/>
    <mergeCell ref="C4:AA4"/>
    <mergeCell ref="C5:AA5"/>
    <mergeCell ref="D6:F6"/>
    <mergeCell ref="J8:Q8"/>
  </mergeCells>
  <pageMargins left="0.45" right="0.45" top="1" bottom="0.5" header="0.3" footer="0.3"/>
  <pageSetup scale="3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SY25 Commodity Calculator</vt:lpstr>
      <vt:lpstr>'SY25 Commodity Calculator'!Print_Area</vt:lpstr>
      <vt:lpstr>'SY25 Commodity Calculator'!Print_Titles</vt:lpstr>
    </vt:vector>
  </TitlesOfParts>
  <Company>Ecore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Lantz</dc:creator>
  <cp:lastModifiedBy>Hansen, Madelyn</cp:lastModifiedBy>
  <cp:lastPrinted>2019-04-05T16:33:30Z</cp:lastPrinted>
  <dcterms:created xsi:type="dcterms:W3CDTF">2004-06-25T16:29:00Z</dcterms:created>
  <dcterms:modified xsi:type="dcterms:W3CDTF">2023-11-27T14:57:19Z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