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9FD2E782-869B-4031-84D8-8978796B455D}" xr6:coauthVersionLast="47" xr6:coauthVersionMax="47" xr10:uidLastSave="{00000000-0000-0000-0000-000000000000}"/>
  <bookViews>
    <workbookView xWindow="-28920" yWindow="-120" windowWidth="29040" windowHeight="15840" xr2:uid="{BA66D71F-5ABA-428B-B47F-786FFC1645E5}"/>
  </bookViews>
  <sheets>
    <sheet name="Red Gold NOI Calculator" sheetId="1" r:id="rId1"/>
  </sheets>
  <externalReferences>
    <externalReference r:id="rId2"/>
  </externalReferences>
  <definedNames>
    <definedName name="_xlnm.Print_Area" localSheetId="0">'Red Gold NOI Calculator'!$A$1:$X$62</definedName>
    <definedName name="_xlnm.Print_Titles" localSheetId="0">'Red Gold NOI Calculator'!$1:$11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1" i="1" l="1"/>
  <c r="U61" i="1" s="1"/>
  <c r="V61" i="1" s="1"/>
  <c r="J61" i="1"/>
  <c r="U60" i="1"/>
  <c r="V60" i="1" s="1"/>
  <c r="T60" i="1"/>
  <c r="J60" i="1"/>
  <c r="T59" i="1"/>
  <c r="U59" i="1" s="1"/>
  <c r="V59" i="1" s="1"/>
  <c r="J59" i="1"/>
  <c r="T58" i="1"/>
  <c r="U58" i="1" s="1"/>
  <c r="V58" i="1" s="1"/>
  <c r="J58" i="1"/>
  <c r="U57" i="1"/>
  <c r="V57" i="1" s="1"/>
  <c r="T57" i="1"/>
  <c r="J57" i="1"/>
  <c r="T56" i="1"/>
  <c r="U56" i="1" s="1"/>
  <c r="V56" i="1" s="1"/>
  <c r="J56" i="1"/>
  <c r="T55" i="1"/>
  <c r="U55" i="1" s="1"/>
  <c r="V55" i="1" s="1"/>
  <c r="J55" i="1"/>
  <c r="U54" i="1"/>
  <c r="V54" i="1" s="1"/>
  <c r="T54" i="1"/>
  <c r="J54" i="1"/>
  <c r="T53" i="1"/>
  <c r="U53" i="1" s="1"/>
  <c r="V53" i="1" s="1"/>
  <c r="J53" i="1"/>
  <c r="T52" i="1"/>
  <c r="U52" i="1" s="1"/>
  <c r="V52" i="1" s="1"/>
  <c r="J52" i="1"/>
  <c r="U51" i="1"/>
  <c r="V51" i="1" s="1"/>
  <c r="T51" i="1"/>
  <c r="J51" i="1"/>
  <c r="U50" i="1"/>
  <c r="V50" i="1" s="1"/>
  <c r="T50" i="1"/>
  <c r="J50" i="1"/>
  <c r="T49" i="1"/>
  <c r="U49" i="1" s="1"/>
  <c r="V49" i="1" s="1"/>
  <c r="J49" i="1"/>
  <c r="U48" i="1"/>
  <c r="V48" i="1" s="1"/>
  <c r="T48" i="1"/>
  <c r="J48" i="1"/>
  <c r="U47" i="1"/>
  <c r="V47" i="1" s="1"/>
  <c r="T47" i="1"/>
  <c r="J47" i="1"/>
  <c r="T46" i="1"/>
  <c r="U46" i="1" s="1"/>
  <c r="V46" i="1" s="1"/>
  <c r="J46" i="1"/>
  <c r="U45" i="1"/>
  <c r="V45" i="1" s="1"/>
  <c r="T45" i="1"/>
  <c r="J45" i="1"/>
  <c r="U44" i="1"/>
  <c r="V44" i="1" s="1"/>
  <c r="T44" i="1"/>
  <c r="J44" i="1"/>
  <c r="T43" i="1"/>
  <c r="U43" i="1" s="1"/>
  <c r="V43" i="1" s="1"/>
  <c r="J43" i="1"/>
  <c r="U42" i="1"/>
  <c r="V42" i="1" s="1"/>
  <c r="T42" i="1"/>
  <c r="J42" i="1"/>
  <c r="U41" i="1"/>
  <c r="V41" i="1" s="1"/>
  <c r="T41" i="1"/>
  <c r="J41" i="1"/>
  <c r="T40" i="1"/>
  <c r="U40" i="1" s="1"/>
  <c r="V40" i="1" s="1"/>
  <c r="J40" i="1"/>
  <c r="U39" i="1"/>
  <c r="V39" i="1" s="1"/>
  <c r="T39" i="1"/>
  <c r="J39" i="1"/>
  <c r="U38" i="1"/>
  <c r="V38" i="1" s="1"/>
  <c r="T38" i="1"/>
  <c r="J38" i="1"/>
  <c r="T37" i="1"/>
  <c r="U37" i="1" s="1"/>
  <c r="V37" i="1" s="1"/>
  <c r="J37" i="1"/>
  <c r="U36" i="1"/>
  <c r="V36" i="1" s="1"/>
  <c r="T36" i="1"/>
  <c r="J36" i="1"/>
  <c r="U35" i="1"/>
  <c r="V35" i="1" s="1"/>
  <c r="T35" i="1"/>
  <c r="J35" i="1"/>
  <c r="T34" i="1"/>
  <c r="U34" i="1" s="1"/>
  <c r="V34" i="1" s="1"/>
  <c r="J34" i="1"/>
  <c r="U33" i="1"/>
  <c r="V33" i="1" s="1"/>
  <c r="T33" i="1"/>
  <c r="J33" i="1"/>
  <c r="U32" i="1"/>
  <c r="V32" i="1" s="1"/>
  <c r="T32" i="1"/>
  <c r="J32" i="1"/>
  <c r="T31" i="1"/>
  <c r="U31" i="1" s="1"/>
  <c r="V31" i="1" s="1"/>
  <c r="J31" i="1"/>
  <c r="U30" i="1"/>
  <c r="V30" i="1" s="1"/>
  <c r="T30" i="1"/>
  <c r="J30" i="1"/>
  <c r="U29" i="1"/>
  <c r="V29" i="1" s="1"/>
  <c r="T29" i="1"/>
  <c r="J29" i="1"/>
  <c r="T28" i="1"/>
  <c r="U28" i="1" s="1"/>
  <c r="V28" i="1" s="1"/>
  <c r="J28" i="1"/>
  <c r="U27" i="1"/>
  <c r="V27" i="1" s="1"/>
  <c r="T27" i="1"/>
  <c r="J27" i="1"/>
  <c r="U26" i="1"/>
  <c r="V26" i="1" s="1"/>
  <c r="T26" i="1"/>
  <c r="J26" i="1"/>
  <c r="T25" i="1"/>
  <c r="U25" i="1" s="1"/>
  <c r="V25" i="1" s="1"/>
  <c r="J25" i="1"/>
  <c r="U24" i="1"/>
  <c r="V24" i="1" s="1"/>
  <c r="T24" i="1"/>
  <c r="J24" i="1"/>
  <c r="U23" i="1"/>
  <c r="V23" i="1" s="1"/>
  <c r="T23" i="1"/>
  <c r="J23" i="1"/>
  <c r="T22" i="1"/>
  <c r="U22" i="1" s="1"/>
  <c r="V22" i="1" s="1"/>
  <c r="J22" i="1"/>
  <c r="U21" i="1"/>
  <c r="V21" i="1" s="1"/>
  <c r="T21" i="1"/>
  <c r="J21" i="1"/>
  <c r="U20" i="1"/>
  <c r="V20" i="1" s="1"/>
  <c r="T20" i="1"/>
  <c r="J20" i="1"/>
  <c r="T19" i="1"/>
  <c r="U19" i="1" s="1"/>
  <c r="V19" i="1" s="1"/>
  <c r="J19" i="1"/>
  <c r="U18" i="1"/>
  <c r="V18" i="1" s="1"/>
  <c r="T18" i="1"/>
  <c r="J18" i="1"/>
  <c r="U17" i="1"/>
  <c r="V17" i="1" s="1"/>
  <c r="T17" i="1"/>
  <c r="J17" i="1"/>
  <c r="T16" i="1"/>
  <c r="U16" i="1" s="1"/>
  <c r="V16" i="1" s="1"/>
  <c r="J16" i="1"/>
  <c r="U15" i="1"/>
  <c r="V15" i="1" s="1"/>
  <c r="T15" i="1"/>
  <c r="J15" i="1"/>
  <c r="T14" i="1"/>
  <c r="U14" i="1" s="1"/>
  <c r="V14" i="1" s="1"/>
  <c r="J14" i="1"/>
  <c r="T13" i="1"/>
  <c r="U13" i="1" s="1"/>
  <c r="J13" i="1"/>
  <c r="U12" i="1"/>
  <c r="V12" i="1" s="1"/>
  <c r="T12" i="1"/>
  <c r="J12" i="1"/>
  <c r="U62" i="1" l="1"/>
  <c r="L8" i="1" s="1"/>
  <c r="V13" i="1"/>
</calcChain>
</file>

<file path=xl/sharedStrings.xml><?xml version="1.0" encoding="utf-8"?>
<sst xmlns="http://schemas.openxmlformats.org/spreadsheetml/2006/main" count="154" uniqueCount="138">
  <si>
    <t>Agreement Number (###-###):</t>
  </si>
  <si>
    <t>School District Name:</t>
  </si>
  <si>
    <t xml:space="preserve">USDA FOODS MATERIAL CODE </t>
  </si>
  <si>
    <t>Tomato Paste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</si>
  <si>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</si>
  <si>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</si>
  <si>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</si>
  <si>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</si>
  <si>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</si>
  <si>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</si>
  <si>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</si>
  <si>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</si>
  <si>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</si>
  <si>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</si>
  <si>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</si>
  <si>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</si>
  <si>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</si>
  <si>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</si>
  <si>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</si>
  <si>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</si>
  <si>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</si>
  <si>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</si>
  <si>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</si>
  <si>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</si>
  <si>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</si>
  <si>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</si>
  <si>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</si>
  <si>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</si>
  <si>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</si>
  <si>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</si>
  <si>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</si>
  <si>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</si>
  <si>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</si>
  <si>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</si>
  <si>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RPKMA9E</t>
  </si>
  <si>
    <t>Redpack Nutritionally Enhanced Spaghetti Sauce 6 # 10 Cans</t>
  </si>
  <si>
    <t>1/4 Cup R/O</t>
  </si>
  <si>
    <t>PROCESSING FEE IS OBTAINED BY SCHOOL VIA PROCUREMENT</t>
  </si>
  <si>
    <t>RPKNA9E</t>
  </si>
  <si>
    <t>Redpack Nutritionally Enhanced Marinara Sauce 6 / # 10 Cans</t>
  </si>
  <si>
    <t>RPKIL9E</t>
  </si>
  <si>
    <t>Redpack Nutritionally Enhanced Fully Prepared Pizza Sauce 6 / # 10 Cans</t>
  </si>
  <si>
    <t>REDRL99</t>
  </si>
  <si>
    <t>Red Gold Nutritionally Enhanced Enchilada Sauce - 6 / #10 Cans</t>
  </si>
  <si>
    <t>REDSC99</t>
  </si>
  <si>
    <t>Red Gold Nutritionally Enhanced Salsa  6 / #10 Cans</t>
  </si>
  <si>
    <t>REDSCHZC264</t>
  </si>
  <si>
    <t>Red Gold Salsa Dipping Cups (Nutritionally Enhanced Low Sodium)- 264 / 1.5 oz  Cups - 1/4 cup R/O Credit</t>
  </si>
  <si>
    <t>REDSC2ZC84</t>
  </si>
  <si>
    <t>Red Gold Salsa Dipping Cups (Nutritionally Enhanced Low Sodium)- 84 / 3 oz Cups - 1/2 cup R/O Credit</t>
  </si>
  <si>
    <t>1/2 Cup R/O</t>
  </si>
  <si>
    <t>REDSC2ZC168</t>
  </si>
  <si>
    <t>Red Gold Salsa Dipping Cups (Nutritionally Enhanced Low Sodium)- 168 / 3 oz Cups - 1/2 cup R/O Credit</t>
  </si>
  <si>
    <t>REDNAHZC264</t>
  </si>
  <si>
    <t>Red Gold Marinara Sauce Dipping Cups (Nutritionally Enhanced Low Sodium)- 264 / 1.25 oz. Cups- 1/4 cup R/O Credit</t>
  </si>
  <si>
    <t>REDNA2ZC84</t>
  </si>
  <si>
    <t>Red Gold Marinara Sauce Dipping Cups (Nutritionally Enhanced Low Sodium)- 84 / 2.5 oz Cups - 1/2 cup R/O Credit</t>
  </si>
  <si>
    <t>REDNA2ZC168</t>
  </si>
  <si>
    <t>Red Gold Marinara Sauce Dipping Cups (Nutritionally Enhanced Low Sodium)- 168 / 2.5 oz  Cups - 1/2 cup R/O Credit</t>
  </si>
  <si>
    <t>REDNA1Z</t>
  </si>
  <si>
    <t>Red Gold Marinara Sauce Dunk Cups (Nutritionally Enhanced Low Sodium)- 250 / 1 oz. Cups - 1/8 cup R/O Credit</t>
  </si>
  <si>
    <t>1/8 Cup R/O</t>
  </si>
  <si>
    <t>REDMDX9</t>
  </si>
  <si>
    <t>Red Gold  Plant Based Protein Pasta Sauce - Bolognese Style</t>
  </si>
  <si>
    <t>RPKMA9C</t>
  </si>
  <si>
    <t>Redpack Multi Purpose Spaghetti Sauce -  6 / # 10 Cans</t>
  </si>
  <si>
    <t>RPKNA99</t>
  </si>
  <si>
    <t>Redpack Multi Purpose Marinara Sauce -  6 / # 10 Cans</t>
  </si>
  <si>
    <t>RPKNC9H</t>
  </si>
  <si>
    <t>Redpack Multi Purpose Marinara Sauce - 6 / Poly Pouches</t>
  </si>
  <si>
    <t>RPKIL99</t>
  </si>
  <si>
    <t>Redpack Fully Prepared Pizza Sauce 6 / # 10 Cans</t>
  </si>
  <si>
    <t>RPKIL9R</t>
  </si>
  <si>
    <t>RPKIX99</t>
  </si>
  <si>
    <t>Redpack Extra Heavy Pizza Sauce w/ Basil -  6 / # 10 Cans</t>
  </si>
  <si>
    <t>RPK1A99</t>
  </si>
  <si>
    <t>Redpack Sloppy Joe Sauce - 6 / # 10 Cans</t>
  </si>
  <si>
    <t>RPKDX99</t>
  </si>
  <si>
    <t>Redpack Concentrated &amp; Crushed All Purpose Tomatoes - 6 / # 10 Cans</t>
  </si>
  <si>
    <t>RPKUA99</t>
  </si>
  <si>
    <t>Redpack Tomato Paste  - 6 / # 10 Cans</t>
  </si>
  <si>
    <t>RPKHA99</t>
  </si>
  <si>
    <t>Redpack Tomato Sauce - 6 / # 10 Cans</t>
  </si>
  <si>
    <t>RPKH69X</t>
  </si>
  <si>
    <t>Redpack Tomato Puree (1.06 Specific Gravity) - 6 / # 10 Cans</t>
  </si>
  <si>
    <t>VINMS99</t>
  </si>
  <si>
    <t>Vine Ripe Spaghetti Sauce - Low Sodium  - 6 / # 10 Cans (Sodium Reduced / No additional enhancements)</t>
  </si>
  <si>
    <t>VINHM99</t>
  </si>
  <si>
    <t>Vine Ripe Tomato Sauce - Low Sodium -  6 / # 10 Cans (Sodium Reduced / No additional enhancements)</t>
  </si>
  <si>
    <t>REDYL9G</t>
  </si>
  <si>
    <t xml:space="preserve">Red Gold Naturally Balanced Ketchup (Made w/Sugar - Enhanced Low Sodium) - 1,000 / 9 gm Foil Packets </t>
  </si>
  <si>
    <t>REDYL99</t>
  </si>
  <si>
    <t xml:space="preserve">Red Gold Naturally Balanced Ketchup (Made w/Sugar - Enhanced Low Sodium)  6/#10 Cans </t>
  </si>
  <si>
    <t>REDYL3G</t>
  </si>
  <si>
    <t>Red Gold Naturally Balanced Ketchup (Made w/Sugar - Enhanced Low Sodium) - 1/3 gal. Bag-In-Box (Wall Rack)</t>
  </si>
  <si>
    <t>REDYL7D</t>
  </si>
  <si>
    <t xml:space="preserve">Red Gold Naturally Balanced Ketchup (Made w/Sugar - Enhanced Low Sodium)- 2/1.5 gal. Dispenser Pouch Pack** </t>
  </si>
  <si>
    <t>REDYL9P</t>
  </si>
  <si>
    <t xml:space="preserve">Red Gold Naturally Balanced Ketchup (Made w/Sugar; Enhanced Low Sodium) - 6/#10 Jugs w/ Pump </t>
  </si>
  <si>
    <t>REDY51Z</t>
  </si>
  <si>
    <t>Red Gold Naturally Balanced Ketchup (Made w/Sugar - Enhanced Low Sodium)- 250 / 1 oz. Plastic Dunk Cups</t>
  </si>
  <si>
    <t>REDOA1Z</t>
  </si>
  <si>
    <t xml:space="preserve">Red Gold BBQ Sauce Naturally Balanced (Made with Sugar/ Enhanced Low Sodium) 250 / 1 oz Plastic Dunk Cups </t>
  </si>
  <si>
    <t>REDOA5P</t>
  </si>
  <si>
    <t>Red Gold BBQ Sauce Naturally Balanced, Enhanced Low Sodium - 4/1 Gallon Plastic Bottle</t>
  </si>
  <si>
    <t>REDOA9PNPNEL</t>
  </si>
  <si>
    <t>Red Gold BBQ Sauce Naturally Balanced (Made with Sugar/ Enhanced Low Sodium) - 6/#10 Jugs with NO Pump</t>
  </si>
  <si>
    <t>REDOA7D</t>
  </si>
  <si>
    <t>Red Gold BBQ Sauce Naturally Balanced (Made with Sugar/ Enhanced Low Sodium) 2/1.5 gal. Dispenser Pouch Pack**</t>
  </si>
  <si>
    <t>REDY59G</t>
  </si>
  <si>
    <t>Red Gold Fancy Ketchup 1,000 / 9 gm Portion Control Foil Packets (Folds of Honor)</t>
  </si>
  <si>
    <t>REDY599</t>
  </si>
  <si>
    <t xml:space="preserve">Red Gold 33% Fancy Ketchup 6 / # 10 Cans </t>
  </si>
  <si>
    <t>REDY59P</t>
  </si>
  <si>
    <t xml:space="preserve">Red Gold 33% Fancy Ketchup -  6/#10  Jugs with Pump </t>
  </si>
  <si>
    <t>REDY572</t>
  </si>
  <si>
    <t xml:space="preserve">Red Gold 33% Fancy Ketchup 6 / 114 oz Pouches (6 / 7 lb. 2 oz) </t>
  </si>
  <si>
    <t>REDYA3GTH</t>
  </si>
  <si>
    <t>Red Gold 33% Fancy Ketchup 1 / 3 gal. Bag-In-Box for Wall Rack</t>
  </si>
  <si>
    <t>REDY57D</t>
  </si>
  <si>
    <t xml:space="preserve">Red Gold 33% Fancy Ketchup 2 / 1.5 gal. Dispenser Pouch Pack** </t>
  </si>
  <si>
    <t>REDY53H</t>
  </si>
  <si>
    <t xml:space="preserve">Red Gold 33% Fancy Ketchup 3 / 1.5 gal. Pouch Pack </t>
  </si>
  <si>
    <t xml:space="preserve">REDYA64 </t>
  </si>
  <si>
    <t xml:space="preserve">Red Gold 33% Fancy Ketchup 9 / 64 oz Plastic Squeeze Bottle </t>
  </si>
  <si>
    <t>REDYA1Z</t>
  </si>
  <si>
    <t>Red Gold 33% Fancy Ketchup - 250 / 1 oz. Plastic Dunk Cups (Folds of Honor)</t>
  </si>
  <si>
    <t>REDLA1Z</t>
  </si>
  <si>
    <t>Red Gold Cocktail Sauce 250 / 1 oz. Plastic Dunk Cups - NEW ITEM</t>
  </si>
  <si>
    <t>REDY52ZC336</t>
  </si>
  <si>
    <t>Red Gold 33% Fancy Ketchup - 336 / 1.5 oz. Plastic Dunk Cups (Folds of Honor)</t>
  </si>
  <si>
    <t>REDYZ9G</t>
  </si>
  <si>
    <t>Red Gold Mama Selita's Jalapeno Ketchup - 1,000 / 9 gm Packets</t>
  </si>
  <si>
    <t>HUYYW8G</t>
  </si>
  <si>
    <t xml:space="preserve">Huy Fong "Rooster" Original Sriracha Hot Chili Sauce Ketchup (No HFCS)  - 1000 / 8 gram Foil Packet </t>
  </si>
  <si>
    <t>HUYYW2R</t>
  </si>
  <si>
    <t>Huy Fong "Rooster" Original Sriracha Hot Chili Sauce Ketchup (No HFCS)- 12 / 20 oz Bottles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</si>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</sst>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3" fontId="21" fillId="5" borderId="33" xfId="0" applyNumberFormat="1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3" fontId="21" fillId="5" borderId="38" xfId="0" applyNumberFormat="1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3" fontId="21" fillId="5" borderId="44" xfId="0" applyNumberFormat="1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6" borderId="48" xfId="0" applyFont="1" applyFill="1" applyBorder="1" applyAlignment="1" applyProtection="1">
      <alignment horizontal="center" vertical="center" wrapText="1"/>
      <protection hidden="1"/>
    </xf>
    <xf numFmtId="4" fontId="9" fillId="6" borderId="49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230B54AC-BE68-40C6-A739-06C81E896668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verview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356DB2-CDB6-4321-AB61-BE47AA072189}"/>
            </a:ext>
          </a:extLst>
        </xdr:cNvPr>
        <xdr:cNvSpPr txBox="1"/>
      </xdr:nvSpPr>
      <xdr:spPr>
        <a:xfrm>
          <a:off x="495300" y="23813"/>
          <a:ext cx="200977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19</xdr:col>
      <xdr:colOff>832303</xdr:colOff>
      <xdr:row>0</xdr:row>
      <xdr:rowOff>233589</xdr:rowOff>
    </xdr:from>
    <xdr:to>
      <xdr:col>23</xdr:col>
      <xdr:colOff>200244</xdr:colOff>
      <xdr:row>1</xdr:row>
      <xdr:rowOff>614589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641BBB-3C87-4087-8EC7-1B4553862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6128" y="233589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408214</xdr:colOff>
      <xdr:row>0</xdr:row>
      <xdr:rowOff>122464</xdr:rowOff>
    </xdr:from>
    <xdr:to>
      <xdr:col>19</xdr:col>
      <xdr:colOff>666750</xdr:colOff>
      <xdr:row>1</xdr:row>
      <xdr:rowOff>692204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1081C9-C0A7-433B-8320-4FEE02E2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91739" y="122464"/>
          <a:ext cx="2658836" cy="1122190"/>
        </a:xfrm>
        <a:prstGeom prst="rect">
          <a:avLst/>
        </a:prstGeom>
      </xdr:spPr>
    </xdr:pic>
    <xdr:clientData/>
  </xdr:twoCellAnchor>
  <xdr:twoCellAnchor>
    <xdr:from>
      <xdr:col>2</xdr:col>
      <xdr:colOff>3633107</xdr:colOff>
      <xdr:row>4</xdr:row>
      <xdr:rowOff>40821</xdr:rowOff>
    </xdr:from>
    <xdr:to>
      <xdr:col>2</xdr:col>
      <xdr:colOff>8518071</xdr:colOff>
      <xdr:row>4</xdr:row>
      <xdr:rowOff>367393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A90118-F84E-43E0-89BA-C29C6F38652D}"/>
            </a:ext>
          </a:extLst>
        </xdr:cNvPr>
        <xdr:cNvSpPr/>
      </xdr:nvSpPr>
      <xdr:spPr>
        <a:xfrm>
          <a:off x="5347607" y="1717221"/>
          <a:ext cx="4884964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E7DE-E355-4F68-AEBD-10AED918CE01}">
  <sheetPr>
    <pageSetUpPr fitToPage="1"/>
  </sheetPr>
  <dimension ref="A1:Y63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18.42578125" style="1" customWidth="1"/>
    <col min="3" max="3" width="132.42578125" style="1" customWidth="1"/>
    <col min="4" max="5" width="10.140625" style="1" customWidth="1"/>
    <col min="6" max="6" width="15" style="1" bestFit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6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100332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0.94789999999999996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U62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 t="s">
        <v>34</v>
      </c>
      <c r="C12" s="68" t="s">
        <v>35</v>
      </c>
      <c r="D12" s="69"/>
      <c r="E12" s="69"/>
      <c r="F12" s="69" t="s">
        <v>36</v>
      </c>
      <c r="G12" s="69">
        <v>39.75</v>
      </c>
      <c r="H12" s="70">
        <v>530</v>
      </c>
      <c r="I12" s="69">
        <v>10.32</v>
      </c>
      <c r="J12" s="71">
        <f>I12*$S$5</f>
        <v>9.7823279999999997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37</v>
      </c>
      <c r="X12" s="79"/>
    </row>
    <row r="13" spans="1:25" ht="35.1" customHeight="1" x14ac:dyDescent="0.25">
      <c r="B13" s="80" t="s">
        <v>38</v>
      </c>
      <c r="C13" s="81" t="s">
        <v>39</v>
      </c>
      <c r="D13" s="82"/>
      <c r="E13" s="82"/>
      <c r="F13" s="82" t="s">
        <v>36</v>
      </c>
      <c r="G13" s="82">
        <v>39.380000000000003</v>
      </c>
      <c r="H13" s="83">
        <v>420</v>
      </c>
      <c r="I13" s="82">
        <v>7.33</v>
      </c>
      <c r="J13" s="84">
        <f t="shared" ref="J13:J61" si="0">I13*$S$5</f>
        <v>6.9481069999999994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61" si="1">SUM(K13:S13)</f>
        <v>0</v>
      </c>
      <c r="U13" s="89">
        <f t="shared" ref="U13:U61" si="2">T13*I13</f>
        <v>0</v>
      </c>
      <c r="V13" s="90">
        <f>$U13*$S$5</f>
        <v>0</v>
      </c>
      <c r="W13" s="91"/>
      <c r="X13" s="92"/>
    </row>
    <row r="14" spans="1:25" ht="35.1" customHeight="1" x14ac:dyDescent="0.25">
      <c r="B14" s="80" t="s">
        <v>40</v>
      </c>
      <c r="C14" s="81" t="s">
        <v>41</v>
      </c>
      <c r="D14" s="82"/>
      <c r="E14" s="82"/>
      <c r="F14" s="82" t="s">
        <v>36</v>
      </c>
      <c r="G14" s="82">
        <v>39.75</v>
      </c>
      <c r="H14" s="83">
        <v>530</v>
      </c>
      <c r="I14" s="82">
        <v>12.26</v>
      </c>
      <c r="J14" s="84">
        <f t="shared" si="0"/>
        <v>11.621253999999999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ref="V14:V61" si="3">$U14*$S$5</f>
        <v>0</v>
      </c>
      <c r="W14" s="91"/>
      <c r="X14" s="92"/>
    </row>
    <row r="15" spans="1:25" ht="35.1" customHeight="1" x14ac:dyDescent="0.25">
      <c r="B15" s="80" t="s">
        <v>42</v>
      </c>
      <c r="C15" s="81" t="s">
        <v>43</v>
      </c>
      <c r="D15" s="82"/>
      <c r="E15" s="82"/>
      <c r="F15" s="82" t="s">
        <v>36</v>
      </c>
      <c r="G15" s="82">
        <v>39.75</v>
      </c>
      <c r="H15" s="83">
        <v>289</v>
      </c>
      <c r="I15" s="82">
        <v>5.22</v>
      </c>
      <c r="J15" s="84">
        <f t="shared" si="0"/>
        <v>4.9480379999999995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x14ac:dyDescent="0.25">
      <c r="B16" s="80" t="s">
        <v>44</v>
      </c>
      <c r="C16" s="81" t="s">
        <v>45</v>
      </c>
      <c r="D16" s="82"/>
      <c r="E16" s="82"/>
      <c r="F16" s="93" t="s">
        <v>36</v>
      </c>
      <c r="G16" s="82">
        <v>38.630000000000003</v>
      </c>
      <c r="H16" s="83">
        <v>412</v>
      </c>
      <c r="I16" s="82">
        <v>5.9</v>
      </c>
      <c r="J16" s="84">
        <f t="shared" si="0"/>
        <v>5.5926100000000005</v>
      </c>
      <c r="K16" s="85"/>
      <c r="L16" s="86"/>
      <c r="M16" s="86"/>
      <c r="N16" s="86"/>
      <c r="O16" s="86"/>
      <c r="P16" s="86"/>
      <c r="Q16" s="86"/>
      <c r="R16" s="86"/>
      <c r="S16" s="87"/>
      <c r="T16" s="88">
        <f t="shared" si="1"/>
        <v>0</v>
      </c>
      <c r="U16" s="89">
        <f t="shared" si="2"/>
        <v>0</v>
      </c>
      <c r="V16" s="90">
        <f t="shared" si="3"/>
        <v>0</v>
      </c>
      <c r="W16" s="91"/>
      <c r="X16" s="92"/>
    </row>
    <row r="17" spans="2:24" ht="35.1" customHeight="1" x14ac:dyDescent="0.25">
      <c r="B17" s="80" t="s">
        <v>46</v>
      </c>
      <c r="C17" s="81" t="s">
        <v>47</v>
      </c>
      <c r="D17" s="82"/>
      <c r="E17" s="82"/>
      <c r="F17" s="93" t="s">
        <v>36</v>
      </c>
      <c r="G17" s="82">
        <v>24.75</v>
      </c>
      <c r="H17" s="83">
        <v>264</v>
      </c>
      <c r="I17" s="82">
        <v>3.71</v>
      </c>
      <c r="J17" s="84">
        <f t="shared" si="0"/>
        <v>3.5167089999999996</v>
      </c>
      <c r="K17" s="85"/>
      <c r="L17" s="86"/>
      <c r="M17" s="86"/>
      <c r="N17" s="86"/>
      <c r="O17" s="86"/>
      <c r="P17" s="86"/>
      <c r="Q17" s="86"/>
      <c r="R17" s="86"/>
      <c r="S17" s="87"/>
      <c r="T17" s="88">
        <f t="shared" si="1"/>
        <v>0</v>
      </c>
      <c r="U17" s="89">
        <f t="shared" si="2"/>
        <v>0</v>
      </c>
      <c r="V17" s="90">
        <f t="shared" si="3"/>
        <v>0</v>
      </c>
      <c r="W17" s="91"/>
      <c r="X17" s="92"/>
    </row>
    <row r="18" spans="2:24" ht="35.1" customHeight="1" x14ac:dyDescent="0.25">
      <c r="B18" s="80" t="s">
        <v>48</v>
      </c>
      <c r="C18" s="81" t="s">
        <v>49</v>
      </c>
      <c r="D18" s="82"/>
      <c r="E18" s="82"/>
      <c r="F18" s="93" t="s">
        <v>50</v>
      </c>
      <c r="G18" s="82">
        <v>15.75</v>
      </c>
      <c r="H18" s="83">
        <v>84</v>
      </c>
      <c r="I18" s="82">
        <v>2.36</v>
      </c>
      <c r="J18" s="84">
        <f t="shared" si="0"/>
        <v>2.2370439999999996</v>
      </c>
      <c r="K18" s="85"/>
      <c r="L18" s="86"/>
      <c r="M18" s="86"/>
      <c r="N18" s="86"/>
      <c r="O18" s="86"/>
      <c r="P18" s="86"/>
      <c r="Q18" s="86"/>
      <c r="R18" s="86"/>
      <c r="S18" s="87"/>
      <c r="T18" s="88">
        <f t="shared" si="1"/>
        <v>0</v>
      </c>
      <c r="U18" s="89">
        <f t="shared" si="2"/>
        <v>0</v>
      </c>
      <c r="V18" s="90">
        <f t="shared" si="3"/>
        <v>0</v>
      </c>
      <c r="W18" s="91"/>
      <c r="X18" s="92"/>
    </row>
    <row r="19" spans="2:24" ht="35.1" customHeight="1" x14ac:dyDescent="0.25">
      <c r="B19" s="80" t="s">
        <v>51</v>
      </c>
      <c r="C19" s="81" t="s">
        <v>52</v>
      </c>
      <c r="D19" s="82"/>
      <c r="E19" s="82"/>
      <c r="F19" s="93" t="s">
        <v>50</v>
      </c>
      <c r="G19" s="82">
        <v>31.52</v>
      </c>
      <c r="H19" s="83">
        <v>168</v>
      </c>
      <c r="I19" s="82">
        <v>4.72</v>
      </c>
      <c r="J19" s="84">
        <f t="shared" si="0"/>
        <v>4.4740879999999992</v>
      </c>
      <c r="K19" s="85"/>
      <c r="L19" s="86"/>
      <c r="M19" s="86"/>
      <c r="N19" s="86"/>
      <c r="O19" s="86"/>
      <c r="P19" s="86"/>
      <c r="Q19" s="86"/>
      <c r="R19" s="86"/>
      <c r="S19" s="87"/>
      <c r="T19" s="88">
        <f t="shared" si="1"/>
        <v>0</v>
      </c>
      <c r="U19" s="89">
        <f t="shared" si="2"/>
        <v>0</v>
      </c>
      <c r="V19" s="90">
        <f t="shared" si="3"/>
        <v>0</v>
      </c>
      <c r="W19" s="91"/>
      <c r="X19" s="92"/>
    </row>
    <row r="20" spans="2:24" ht="35.1" customHeight="1" x14ac:dyDescent="0.25">
      <c r="B20" s="80" t="s">
        <v>53</v>
      </c>
      <c r="C20" s="81" t="s">
        <v>54</v>
      </c>
      <c r="D20" s="82"/>
      <c r="E20" s="82"/>
      <c r="F20" s="93" t="s">
        <v>36</v>
      </c>
      <c r="G20" s="82">
        <v>20.63</v>
      </c>
      <c r="H20" s="83">
        <v>264</v>
      </c>
      <c r="I20" s="82">
        <v>5.76</v>
      </c>
      <c r="J20" s="84">
        <f t="shared" si="0"/>
        <v>5.4599039999999999</v>
      </c>
      <c r="K20" s="85"/>
      <c r="L20" s="86"/>
      <c r="M20" s="86"/>
      <c r="N20" s="86"/>
      <c r="O20" s="86"/>
      <c r="P20" s="86"/>
      <c r="Q20" s="86"/>
      <c r="R20" s="86"/>
      <c r="S20" s="87"/>
      <c r="T20" s="88">
        <f t="shared" si="1"/>
        <v>0</v>
      </c>
      <c r="U20" s="89">
        <f t="shared" si="2"/>
        <v>0</v>
      </c>
      <c r="V20" s="90">
        <f t="shared" si="3"/>
        <v>0</v>
      </c>
      <c r="W20" s="91"/>
      <c r="X20" s="92"/>
    </row>
    <row r="21" spans="2:24" ht="35.1" customHeight="1" x14ac:dyDescent="0.25">
      <c r="B21" s="80" t="s">
        <v>55</v>
      </c>
      <c r="C21" s="81" t="s">
        <v>56</v>
      </c>
      <c r="D21" s="82"/>
      <c r="E21" s="82"/>
      <c r="F21" s="93" t="s">
        <v>50</v>
      </c>
      <c r="G21" s="82">
        <v>13.13</v>
      </c>
      <c r="H21" s="83">
        <v>84</v>
      </c>
      <c r="I21" s="82">
        <v>3.67</v>
      </c>
      <c r="J21" s="84">
        <f t="shared" si="0"/>
        <v>3.478793</v>
      </c>
      <c r="K21" s="85"/>
      <c r="L21" s="86"/>
      <c r="M21" s="86"/>
      <c r="N21" s="86"/>
      <c r="O21" s="86"/>
      <c r="P21" s="86"/>
      <c r="Q21" s="86"/>
      <c r="R21" s="86"/>
      <c r="S21" s="87"/>
      <c r="T21" s="88">
        <f t="shared" si="1"/>
        <v>0</v>
      </c>
      <c r="U21" s="89">
        <f t="shared" si="2"/>
        <v>0</v>
      </c>
      <c r="V21" s="90">
        <f t="shared" si="3"/>
        <v>0</v>
      </c>
      <c r="W21" s="91"/>
      <c r="X21" s="92"/>
    </row>
    <row r="22" spans="2:24" ht="35.1" customHeight="1" x14ac:dyDescent="0.25">
      <c r="B22" s="80" t="s">
        <v>57</v>
      </c>
      <c r="C22" s="81" t="s">
        <v>58</v>
      </c>
      <c r="D22" s="82"/>
      <c r="E22" s="82"/>
      <c r="F22" s="93" t="s">
        <v>50</v>
      </c>
      <c r="G22" s="82">
        <v>26.25</v>
      </c>
      <c r="H22" s="83">
        <v>168</v>
      </c>
      <c r="I22" s="82">
        <v>7.33</v>
      </c>
      <c r="J22" s="84">
        <f t="shared" si="0"/>
        <v>6.9481069999999994</v>
      </c>
      <c r="K22" s="85"/>
      <c r="L22" s="86"/>
      <c r="M22" s="86"/>
      <c r="N22" s="86"/>
      <c r="O22" s="86"/>
      <c r="P22" s="86"/>
      <c r="Q22" s="86"/>
      <c r="R22" s="86"/>
      <c r="S22" s="87"/>
      <c r="T22" s="88">
        <f t="shared" si="1"/>
        <v>0</v>
      </c>
      <c r="U22" s="89">
        <f t="shared" si="2"/>
        <v>0</v>
      </c>
      <c r="V22" s="90">
        <f t="shared" si="3"/>
        <v>0</v>
      </c>
      <c r="W22" s="91"/>
      <c r="X22" s="92"/>
    </row>
    <row r="23" spans="2:24" ht="35.1" customHeight="1" x14ac:dyDescent="0.25">
      <c r="B23" s="80" t="s">
        <v>59</v>
      </c>
      <c r="C23" s="81" t="s">
        <v>60</v>
      </c>
      <c r="D23" s="82"/>
      <c r="E23" s="82"/>
      <c r="F23" s="93" t="s">
        <v>61</v>
      </c>
      <c r="G23" s="82">
        <v>15.63</v>
      </c>
      <c r="H23" s="83">
        <v>250</v>
      </c>
      <c r="I23" s="82">
        <v>3.98</v>
      </c>
      <c r="J23" s="84">
        <f t="shared" si="0"/>
        <v>3.7726419999999998</v>
      </c>
      <c r="K23" s="85"/>
      <c r="L23" s="86"/>
      <c r="M23" s="86"/>
      <c r="N23" s="86"/>
      <c r="O23" s="86"/>
      <c r="P23" s="86"/>
      <c r="Q23" s="86"/>
      <c r="R23" s="86"/>
      <c r="S23" s="87"/>
      <c r="T23" s="88">
        <f t="shared" si="1"/>
        <v>0</v>
      </c>
      <c r="U23" s="89">
        <f t="shared" si="2"/>
        <v>0</v>
      </c>
      <c r="V23" s="90">
        <f t="shared" si="3"/>
        <v>0</v>
      </c>
      <c r="W23" s="91"/>
      <c r="X23" s="92"/>
    </row>
    <row r="24" spans="2:24" ht="35.1" customHeight="1" x14ac:dyDescent="0.25">
      <c r="B24" s="80" t="s">
        <v>62</v>
      </c>
      <c r="C24" s="81" t="s">
        <v>63</v>
      </c>
      <c r="D24" s="82"/>
      <c r="E24" s="82"/>
      <c r="F24" s="82"/>
      <c r="G24" s="82">
        <v>39.380000000000003</v>
      </c>
      <c r="H24" s="83">
        <v>71</v>
      </c>
      <c r="I24" s="82">
        <v>5.67</v>
      </c>
      <c r="J24" s="84">
        <f t="shared" si="0"/>
        <v>5.374593</v>
      </c>
      <c r="K24" s="85"/>
      <c r="L24" s="86"/>
      <c r="M24" s="86"/>
      <c r="N24" s="86"/>
      <c r="O24" s="86"/>
      <c r="P24" s="86"/>
      <c r="Q24" s="86"/>
      <c r="R24" s="86"/>
      <c r="S24" s="87"/>
      <c r="T24" s="88">
        <f t="shared" si="1"/>
        <v>0</v>
      </c>
      <c r="U24" s="89">
        <f t="shared" si="2"/>
        <v>0</v>
      </c>
      <c r="V24" s="90">
        <f t="shared" si="3"/>
        <v>0</v>
      </c>
      <c r="W24" s="91"/>
      <c r="X24" s="92"/>
    </row>
    <row r="25" spans="2:24" ht="35.1" customHeight="1" x14ac:dyDescent="0.25">
      <c r="B25" s="80" t="s">
        <v>64</v>
      </c>
      <c r="C25" s="81" t="s">
        <v>65</v>
      </c>
      <c r="D25" s="82"/>
      <c r="E25" s="82"/>
      <c r="F25" s="82"/>
      <c r="G25" s="82">
        <v>39.75</v>
      </c>
      <c r="H25" s="83">
        <v>530</v>
      </c>
      <c r="I25" s="82">
        <v>10.67</v>
      </c>
      <c r="J25" s="84">
        <f t="shared" si="0"/>
        <v>10.114093</v>
      </c>
      <c r="K25" s="85"/>
      <c r="L25" s="86"/>
      <c r="M25" s="86"/>
      <c r="N25" s="86"/>
      <c r="O25" s="86"/>
      <c r="P25" s="86"/>
      <c r="Q25" s="86"/>
      <c r="R25" s="86"/>
      <c r="S25" s="87"/>
      <c r="T25" s="88">
        <f t="shared" si="1"/>
        <v>0</v>
      </c>
      <c r="U25" s="89">
        <f t="shared" si="2"/>
        <v>0</v>
      </c>
      <c r="V25" s="90">
        <f t="shared" si="3"/>
        <v>0</v>
      </c>
      <c r="W25" s="91"/>
      <c r="X25" s="92"/>
    </row>
    <row r="26" spans="2:24" ht="35.1" customHeight="1" x14ac:dyDescent="0.25">
      <c r="B26" s="80" t="s">
        <v>66</v>
      </c>
      <c r="C26" s="81" t="s">
        <v>67</v>
      </c>
      <c r="D26" s="82"/>
      <c r="E26" s="82"/>
      <c r="F26" s="82"/>
      <c r="G26" s="82">
        <v>39.380000000000003</v>
      </c>
      <c r="H26" s="83">
        <v>450</v>
      </c>
      <c r="I26" s="82">
        <v>7.52</v>
      </c>
      <c r="J26" s="84">
        <f t="shared" si="0"/>
        <v>7.128207999999999</v>
      </c>
      <c r="K26" s="85"/>
      <c r="L26" s="86"/>
      <c r="M26" s="86"/>
      <c r="N26" s="86"/>
      <c r="O26" s="86"/>
      <c r="P26" s="86"/>
      <c r="Q26" s="86"/>
      <c r="R26" s="86"/>
      <c r="S26" s="87"/>
      <c r="T26" s="88">
        <f t="shared" si="1"/>
        <v>0</v>
      </c>
      <c r="U26" s="89">
        <f t="shared" si="2"/>
        <v>0</v>
      </c>
      <c r="V26" s="90">
        <f t="shared" si="3"/>
        <v>0</v>
      </c>
      <c r="W26" s="91"/>
      <c r="X26" s="92"/>
    </row>
    <row r="27" spans="2:24" ht="35.1" customHeight="1" x14ac:dyDescent="0.25">
      <c r="B27" s="80" t="s">
        <v>68</v>
      </c>
      <c r="C27" s="81" t="s">
        <v>69</v>
      </c>
      <c r="D27" s="82"/>
      <c r="E27" s="82"/>
      <c r="F27" s="82" t="s">
        <v>36</v>
      </c>
      <c r="G27" s="82">
        <v>39.380000000000003</v>
      </c>
      <c r="H27" s="83">
        <v>450</v>
      </c>
      <c r="I27" s="82">
        <v>7.52</v>
      </c>
      <c r="J27" s="84">
        <f t="shared" si="0"/>
        <v>7.128207999999999</v>
      </c>
      <c r="K27" s="85"/>
      <c r="L27" s="86"/>
      <c r="M27" s="86"/>
      <c r="N27" s="86"/>
      <c r="O27" s="86"/>
      <c r="P27" s="86"/>
      <c r="Q27" s="86"/>
      <c r="R27" s="86"/>
      <c r="S27" s="87"/>
      <c r="T27" s="88">
        <f t="shared" si="1"/>
        <v>0</v>
      </c>
      <c r="U27" s="89">
        <f t="shared" si="2"/>
        <v>0</v>
      </c>
      <c r="V27" s="90">
        <f t="shared" si="3"/>
        <v>0</v>
      </c>
      <c r="W27" s="91"/>
      <c r="X27" s="92"/>
    </row>
    <row r="28" spans="2:24" ht="35.1" customHeight="1" x14ac:dyDescent="0.25">
      <c r="B28" s="80" t="s">
        <v>70</v>
      </c>
      <c r="C28" s="81" t="s">
        <v>71</v>
      </c>
      <c r="D28" s="82"/>
      <c r="E28" s="82"/>
      <c r="F28" s="82"/>
      <c r="G28" s="82">
        <v>39.75</v>
      </c>
      <c r="H28" s="83">
        <v>530</v>
      </c>
      <c r="I28" s="82">
        <v>12.26</v>
      </c>
      <c r="J28" s="84">
        <f t="shared" si="0"/>
        <v>11.621253999999999</v>
      </c>
      <c r="K28" s="85"/>
      <c r="L28" s="86"/>
      <c r="M28" s="86"/>
      <c r="N28" s="86"/>
      <c r="O28" s="86"/>
      <c r="P28" s="86"/>
      <c r="Q28" s="86"/>
      <c r="R28" s="86"/>
      <c r="S28" s="87"/>
      <c r="T28" s="88">
        <f t="shared" si="1"/>
        <v>0</v>
      </c>
      <c r="U28" s="89">
        <f t="shared" si="2"/>
        <v>0</v>
      </c>
      <c r="V28" s="90">
        <f t="shared" si="3"/>
        <v>0</v>
      </c>
      <c r="W28" s="91"/>
      <c r="X28" s="92"/>
    </row>
    <row r="29" spans="2:24" ht="35.1" customHeight="1" x14ac:dyDescent="0.25">
      <c r="B29" s="80" t="s">
        <v>72</v>
      </c>
      <c r="C29" s="81" t="s">
        <v>71</v>
      </c>
      <c r="D29" s="82"/>
      <c r="E29" s="82"/>
      <c r="F29" s="82" t="s">
        <v>36</v>
      </c>
      <c r="G29" s="82">
        <v>39.75</v>
      </c>
      <c r="H29" s="83">
        <v>530</v>
      </c>
      <c r="I29" s="82">
        <v>12.35</v>
      </c>
      <c r="J29" s="84">
        <f t="shared" si="0"/>
        <v>11.706564999999999</v>
      </c>
      <c r="K29" s="85"/>
      <c r="L29" s="86"/>
      <c r="M29" s="86"/>
      <c r="N29" s="86"/>
      <c r="O29" s="86"/>
      <c r="P29" s="86"/>
      <c r="Q29" s="86"/>
      <c r="R29" s="86"/>
      <c r="S29" s="87"/>
      <c r="T29" s="88">
        <f t="shared" si="1"/>
        <v>0</v>
      </c>
      <c r="U29" s="89">
        <f t="shared" si="2"/>
        <v>0</v>
      </c>
      <c r="V29" s="90">
        <f t="shared" si="3"/>
        <v>0</v>
      </c>
      <c r="W29" s="91"/>
      <c r="X29" s="92"/>
    </row>
    <row r="30" spans="2:24" ht="35.1" customHeight="1" x14ac:dyDescent="0.25">
      <c r="B30" s="80" t="s">
        <v>73</v>
      </c>
      <c r="C30" s="81" t="s">
        <v>74</v>
      </c>
      <c r="D30" s="82"/>
      <c r="E30" s="82"/>
      <c r="F30" s="82"/>
      <c r="G30" s="82">
        <v>39.380000000000003</v>
      </c>
      <c r="H30" s="83">
        <v>573</v>
      </c>
      <c r="I30" s="82">
        <v>15.35</v>
      </c>
      <c r="J30" s="84">
        <f t="shared" si="0"/>
        <v>14.550265</v>
      </c>
      <c r="K30" s="85"/>
      <c r="L30" s="86"/>
      <c r="M30" s="86"/>
      <c r="N30" s="86"/>
      <c r="O30" s="86"/>
      <c r="P30" s="86"/>
      <c r="Q30" s="86"/>
      <c r="R30" s="86"/>
      <c r="S30" s="87"/>
      <c r="T30" s="88">
        <f t="shared" si="1"/>
        <v>0</v>
      </c>
      <c r="U30" s="89">
        <f t="shared" si="2"/>
        <v>0</v>
      </c>
      <c r="V30" s="90">
        <f t="shared" si="3"/>
        <v>0</v>
      </c>
      <c r="W30" s="91"/>
      <c r="X30" s="92"/>
    </row>
    <row r="31" spans="2:24" ht="35.1" customHeight="1" x14ac:dyDescent="0.25">
      <c r="B31" s="80" t="s">
        <v>75</v>
      </c>
      <c r="C31" s="81" t="s">
        <v>76</v>
      </c>
      <c r="D31" s="82"/>
      <c r="E31" s="82"/>
      <c r="F31" s="82" t="s">
        <v>36</v>
      </c>
      <c r="G31" s="82">
        <v>40.5</v>
      </c>
      <c r="H31" s="83">
        <v>498</v>
      </c>
      <c r="I31" s="82">
        <v>10.52</v>
      </c>
      <c r="J31" s="84">
        <f t="shared" si="0"/>
        <v>9.9719079999999991</v>
      </c>
      <c r="K31" s="85"/>
      <c r="L31" s="86"/>
      <c r="M31" s="86"/>
      <c r="N31" s="86"/>
      <c r="O31" s="86"/>
      <c r="P31" s="86"/>
      <c r="Q31" s="86"/>
      <c r="R31" s="86"/>
      <c r="S31" s="87"/>
      <c r="T31" s="88">
        <f t="shared" si="1"/>
        <v>0</v>
      </c>
      <c r="U31" s="89">
        <f t="shared" si="2"/>
        <v>0</v>
      </c>
      <c r="V31" s="90">
        <f t="shared" si="3"/>
        <v>0</v>
      </c>
      <c r="W31" s="91"/>
      <c r="X31" s="92"/>
    </row>
    <row r="32" spans="2:24" ht="35.1" customHeight="1" x14ac:dyDescent="0.25">
      <c r="B32" s="80" t="s">
        <v>77</v>
      </c>
      <c r="C32" s="81" t="s">
        <v>78</v>
      </c>
      <c r="D32" s="82"/>
      <c r="E32" s="82"/>
      <c r="F32" s="82"/>
      <c r="G32" s="82">
        <v>39.380000000000003</v>
      </c>
      <c r="H32" s="83">
        <v>573</v>
      </c>
      <c r="I32" s="82">
        <v>17.41</v>
      </c>
      <c r="J32" s="84">
        <f t="shared" si="0"/>
        <v>16.502938999999998</v>
      </c>
      <c r="K32" s="85"/>
      <c r="L32" s="86"/>
      <c r="M32" s="86"/>
      <c r="N32" s="86"/>
      <c r="O32" s="86"/>
      <c r="P32" s="86"/>
      <c r="Q32" s="86"/>
      <c r="R32" s="86"/>
      <c r="S32" s="87"/>
      <c r="T32" s="88">
        <f t="shared" si="1"/>
        <v>0</v>
      </c>
      <c r="U32" s="89">
        <f t="shared" si="2"/>
        <v>0</v>
      </c>
      <c r="V32" s="90">
        <f t="shared" si="3"/>
        <v>0</v>
      </c>
      <c r="W32" s="91"/>
      <c r="X32" s="92"/>
    </row>
    <row r="33" spans="2:24" ht="35.1" customHeight="1" x14ac:dyDescent="0.25">
      <c r="B33" s="80" t="s">
        <v>79</v>
      </c>
      <c r="C33" s="81" t="s">
        <v>80</v>
      </c>
      <c r="D33" s="82"/>
      <c r="E33" s="82"/>
      <c r="F33" s="82" t="s">
        <v>36</v>
      </c>
      <c r="G33" s="82">
        <v>41.63</v>
      </c>
      <c r="H33" s="83">
        <v>1332</v>
      </c>
      <c r="I33" s="82">
        <v>30.97</v>
      </c>
      <c r="J33" s="84">
        <f t="shared" si="0"/>
        <v>29.356462999999998</v>
      </c>
      <c r="K33" s="85"/>
      <c r="L33" s="86"/>
      <c r="M33" s="86"/>
      <c r="N33" s="86"/>
      <c r="O33" s="86"/>
      <c r="P33" s="86"/>
      <c r="Q33" s="86"/>
      <c r="R33" s="86"/>
      <c r="S33" s="87"/>
      <c r="T33" s="88">
        <f t="shared" si="1"/>
        <v>0</v>
      </c>
      <c r="U33" s="89">
        <f t="shared" si="2"/>
        <v>0</v>
      </c>
      <c r="V33" s="90">
        <f t="shared" si="3"/>
        <v>0</v>
      </c>
      <c r="W33" s="91"/>
      <c r="X33" s="92"/>
    </row>
    <row r="34" spans="2:24" ht="35.1" customHeight="1" x14ac:dyDescent="0.25">
      <c r="B34" s="80" t="s">
        <v>81</v>
      </c>
      <c r="C34" s="81" t="s">
        <v>82</v>
      </c>
      <c r="D34" s="82"/>
      <c r="E34" s="82"/>
      <c r="F34" s="82"/>
      <c r="G34" s="82">
        <v>39.75</v>
      </c>
      <c r="H34" s="83">
        <v>530</v>
      </c>
      <c r="I34" s="82">
        <v>9.7200000000000006</v>
      </c>
      <c r="J34" s="84">
        <f t="shared" si="0"/>
        <v>9.2135879999999997</v>
      </c>
      <c r="K34" s="85"/>
      <c r="L34" s="86"/>
      <c r="M34" s="86"/>
      <c r="N34" s="86"/>
      <c r="O34" s="86"/>
      <c r="P34" s="86"/>
      <c r="Q34" s="86"/>
      <c r="R34" s="86"/>
      <c r="S34" s="87"/>
      <c r="T34" s="88">
        <f t="shared" si="1"/>
        <v>0</v>
      </c>
      <c r="U34" s="89">
        <f t="shared" si="2"/>
        <v>0</v>
      </c>
      <c r="V34" s="90">
        <f t="shared" si="3"/>
        <v>0</v>
      </c>
      <c r="W34" s="91"/>
      <c r="X34" s="92"/>
    </row>
    <row r="35" spans="2:24" ht="35.1" customHeight="1" x14ac:dyDescent="0.25">
      <c r="B35" s="80" t="s">
        <v>83</v>
      </c>
      <c r="C35" s="81" t="s">
        <v>84</v>
      </c>
      <c r="D35" s="82"/>
      <c r="E35" s="82"/>
      <c r="F35" s="82"/>
      <c r="G35" s="82">
        <v>39.75</v>
      </c>
      <c r="H35" s="83">
        <v>572</v>
      </c>
      <c r="I35" s="82">
        <v>16.260000000000002</v>
      </c>
      <c r="J35" s="84">
        <f t="shared" si="0"/>
        <v>15.412854000000001</v>
      </c>
      <c r="K35" s="85"/>
      <c r="L35" s="86"/>
      <c r="M35" s="86"/>
      <c r="N35" s="86"/>
      <c r="O35" s="86"/>
      <c r="P35" s="86"/>
      <c r="Q35" s="86"/>
      <c r="R35" s="86"/>
      <c r="S35" s="87"/>
      <c r="T35" s="88">
        <f t="shared" si="1"/>
        <v>0</v>
      </c>
      <c r="U35" s="89">
        <f t="shared" si="2"/>
        <v>0</v>
      </c>
      <c r="V35" s="90">
        <f t="shared" si="3"/>
        <v>0</v>
      </c>
      <c r="W35" s="91"/>
      <c r="X35" s="92"/>
    </row>
    <row r="36" spans="2:24" ht="35.1" customHeight="1" x14ac:dyDescent="0.25">
      <c r="B36" s="80" t="s">
        <v>85</v>
      </c>
      <c r="C36" s="81" t="s">
        <v>86</v>
      </c>
      <c r="D36" s="82"/>
      <c r="E36" s="82"/>
      <c r="F36" s="82" t="s">
        <v>36</v>
      </c>
      <c r="G36" s="82">
        <v>39.75</v>
      </c>
      <c r="H36" s="83">
        <v>318</v>
      </c>
      <c r="I36" s="82">
        <v>8.9600000000000009</v>
      </c>
      <c r="J36" s="84">
        <f t="shared" si="0"/>
        <v>8.4931840000000012</v>
      </c>
      <c r="K36" s="85"/>
      <c r="L36" s="86"/>
      <c r="M36" s="86"/>
      <c r="N36" s="86"/>
      <c r="O36" s="86"/>
      <c r="P36" s="86"/>
      <c r="Q36" s="86"/>
      <c r="R36" s="86"/>
      <c r="S36" s="87"/>
      <c r="T36" s="88">
        <f t="shared" si="1"/>
        <v>0</v>
      </c>
      <c r="U36" s="89">
        <f t="shared" si="2"/>
        <v>0</v>
      </c>
      <c r="V36" s="90">
        <f t="shared" si="3"/>
        <v>0</v>
      </c>
      <c r="W36" s="91"/>
      <c r="X36" s="92"/>
    </row>
    <row r="37" spans="2:24" ht="35.1" customHeight="1" x14ac:dyDescent="0.25">
      <c r="B37" s="80" t="s">
        <v>87</v>
      </c>
      <c r="C37" s="81" t="s">
        <v>88</v>
      </c>
      <c r="D37" s="82"/>
      <c r="E37" s="82"/>
      <c r="F37" s="82" t="s">
        <v>36</v>
      </c>
      <c r="G37" s="82">
        <v>39.75</v>
      </c>
      <c r="H37" s="83">
        <v>318</v>
      </c>
      <c r="I37" s="82">
        <v>9.0299999999999994</v>
      </c>
      <c r="J37" s="84">
        <f t="shared" si="0"/>
        <v>8.5595369999999988</v>
      </c>
      <c r="K37" s="85"/>
      <c r="L37" s="86"/>
      <c r="M37" s="86"/>
      <c r="N37" s="86"/>
      <c r="O37" s="86"/>
      <c r="P37" s="86"/>
      <c r="Q37" s="86"/>
      <c r="R37" s="86"/>
      <c r="S37" s="87"/>
      <c r="T37" s="88">
        <f t="shared" si="1"/>
        <v>0</v>
      </c>
      <c r="U37" s="89">
        <f t="shared" si="2"/>
        <v>0</v>
      </c>
      <c r="V37" s="90">
        <f t="shared" si="3"/>
        <v>0</v>
      </c>
      <c r="W37" s="91"/>
      <c r="X37" s="92"/>
    </row>
    <row r="38" spans="2:24" ht="35.1" customHeight="1" x14ac:dyDescent="0.25">
      <c r="B38" s="80" t="s">
        <v>89</v>
      </c>
      <c r="C38" s="81" t="s">
        <v>90</v>
      </c>
      <c r="D38" s="82"/>
      <c r="E38" s="82"/>
      <c r="F38" s="82"/>
      <c r="G38" s="82">
        <v>19.84</v>
      </c>
      <c r="H38" s="83">
        <v>1000</v>
      </c>
      <c r="I38" s="82">
        <v>4.8099999999999996</v>
      </c>
      <c r="J38" s="84">
        <f t="shared" si="0"/>
        <v>4.5593989999999991</v>
      </c>
      <c r="K38" s="85"/>
      <c r="L38" s="86"/>
      <c r="M38" s="86"/>
      <c r="N38" s="86"/>
      <c r="O38" s="86"/>
      <c r="P38" s="86"/>
      <c r="Q38" s="86"/>
      <c r="R38" s="86"/>
      <c r="S38" s="87"/>
      <c r="T38" s="88">
        <f t="shared" si="1"/>
        <v>0</v>
      </c>
      <c r="U38" s="89">
        <f t="shared" si="2"/>
        <v>0</v>
      </c>
      <c r="V38" s="90">
        <f t="shared" si="3"/>
        <v>0</v>
      </c>
      <c r="W38" s="91"/>
      <c r="X38" s="92"/>
    </row>
    <row r="39" spans="2:24" ht="35.1" customHeight="1" x14ac:dyDescent="0.25">
      <c r="B39" s="80" t="s">
        <v>91</v>
      </c>
      <c r="C39" s="81" t="s">
        <v>92</v>
      </c>
      <c r="D39" s="82"/>
      <c r="E39" s="82"/>
      <c r="F39" s="82"/>
      <c r="G39" s="82">
        <v>42.75</v>
      </c>
      <c r="H39" s="83">
        <v>1140</v>
      </c>
      <c r="I39" s="82">
        <v>10.39</v>
      </c>
      <c r="J39" s="84">
        <f t="shared" si="0"/>
        <v>9.8486810000000009</v>
      </c>
      <c r="K39" s="85"/>
      <c r="L39" s="86"/>
      <c r="M39" s="86"/>
      <c r="N39" s="86"/>
      <c r="O39" s="86"/>
      <c r="P39" s="86"/>
      <c r="Q39" s="86"/>
      <c r="R39" s="86"/>
      <c r="S39" s="87"/>
      <c r="T39" s="88">
        <f t="shared" si="1"/>
        <v>0</v>
      </c>
      <c r="U39" s="89">
        <f t="shared" si="2"/>
        <v>0</v>
      </c>
      <c r="V39" s="90">
        <f t="shared" si="3"/>
        <v>0</v>
      </c>
      <c r="W39" s="91"/>
      <c r="X39" s="92"/>
    </row>
    <row r="40" spans="2:24" ht="35.1" customHeight="1" x14ac:dyDescent="0.25">
      <c r="B40" s="80" t="s">
        <v>93</v>
      </c>
      <c r="C40" s="81" t="s">
        <v>94</v>
      </c>
      <c r="D40" s="82"/>
      <c r="E40" s="82"/>
      <c r="F40" s="82"/>
      <c r="G40" s="82">
        <v>28.5</v>
      </c>
      <c r="H40" s="83">
        <v>760</v>
      </c>
      <c r="I40" s="82">
        <v>6.93</v>
      </c>
      <c r="J40" s="84">
        <f t="shared" si="0"/>
        <v>6.5689469999999996</v>
      </c>
      <c r="K40" s="85"/>
      <c r="L40" s="86"/>
      <c r="M40" s="86"/>
      <c r="N40" s="86"/>
      <c r="O40" s="86"/>
      <c r="P40" s="86"/>
      <c r="Q40" s="86"/>
      <c r="R40" s="86"/>
      <c r="S40" s="87"/>
      <c r="T40" s="88">
        <f t="shared" si="1"/>
        <v>0</v>
      </c>
      <c r="U40" s="89">
        <f t="shared" si="2"/>
        <v>0</v>
      </c>
      <c r="V40" s="90">
        <f t="shared" si="3"/>
        <v>0</v>
      </c>
      <c r="W40" s="91"/>
      <c r="X40" s="92"/>
    </row>
    <row r="41" spans="2:24" ht="35.1" customHeight="1" x14ac:dyDescent="0.25">
      <c r="B41" s="80" t="s">
        <v>95</v>
      </c>
      <c r="C41" s="81" t="s">
        <v>96</v>
      </c>
      <c r="D41" s="82"/>
      <c r="E41" s="82"/>
      <c r="F41" s="82"/>
      <c r="G41" s="82">
        <v>29</v>
      </c>
      <c r="H41" s="83">
        <v>773</v>
      </c>
      <c r="I41" s="82">
        <v>6.93</v>
      </c>
      <c r="J41" s="84">
        <f t="shared" si="0"/>
        <v>6.5689469999999996</v>
      </c>
      <c r="K41" s="85"/>
      <c r="L41" s="86"/>
      <c r="M41" s="86"/>
      <c r="N41" s="86"/>
      <c r="O41" s="86"/>
      <c r="P41" s="86"/>
      <c r="Q41" s="86"/>
      <c r="R41" s="86"/>
      <c r="S41" s="87"/>
      <c r="T41" s="88">
        <f t="shared" si="1"/>
        <v>0</v>
      </c>
      <c r="U41" s="89">
        <f t="shared" si="2"/>
        <v>0</v>
      </c>
      <c r="V41" s="90">
        <f t="shared" si="3"/>
        <v>0</v>
      </c>
      <c r="W41" s="91"/>
      <c r="X41" s="92"/>
    </row>
    <row r="42" spans="2:24" ht="35.1" customHeight="1" x14ac:dyDescent="0.25">
      <c r="B42" s="80" t="s">
        <v>97</v>
      </c>
      <c r="C42" s="81" t="s">
        <v>98</v>
      </c>
      <c r="D42" s="82"/>
      <c r="E42" s="82"/>
      <c r="F42" s="82"/>
      <c r="G42" s="82">
        <v>42.19</v>
      </c>
      <c r="H42" s="83">
        <v>1125</v>
      </c>
      <c r="I42" s="82">
        <v>10.09</v>
      </c>
      <c r="J42" s="84">
        <f t="shared" si="0"/>
        <v>9.564311</v>
      </c>
      <c r="K42" s="85"/>
      <c r="L42" s="86"/>
      <c r="M42" s="86"/>
      <c r="N42" s="86"/>
      <c r="O42" s="86"/>
      <c r="P42" s="86"/>
      <c r="Q42" s="86"/>
      <c r="R42" s="86"/>
      <c r="S42" s="87"/>
      <c r="T42" s="88">
        <f t="shared" si="1"/>
        <v>0</v>
      </c>
      <c r="U42" s="89">
        <f t="shared" si="2"/>
        <v>0</v>
      </c>
      <c r="V42" s="90">
        <f t="shared" si="3"/>
        <v>0</v>
      </c>
      <c r="W42" s="91"/>
      <c r="X42" s="92"/>
    </row>
    <row r="43" spans="2:24" ht="35.1" customHeight="1" x14ac:dyDescent="0.25">
      <c r="B43" s="80" t="s">
        <v>99</v>
      </c>
      <c r="C43" s="81" t="s">
        <v>100</v>
      </c>
      <c r="D43" s="82"/>
      <c r="E43" s="82"/>
      <c r="F43" s="82"/>
      <c r="G43" s="82">
        <v>15.63</v>
      </c>
      <c r="H43" s="83">
        <v>250</v>
      </c>
      <c r="I43" s="82">
        <v>3.56</v>
      </c>
      <c r="J43" s="84">
        <f t="shared" si="0"/>
        <v>3.3745240000000001</v>
      </c>
      <c r="K43" s="85"/>
      <c r="L43" s="86"/>
      <c r="M43" s="86"/>
      <c r="N43" s="86"/>
      <c r="O43" s="86"/>
      <c r="P43" s="86"/>
      <c r="Q43" s="86"/>
      <c r="R43" s="86"/>
      <c r="S43" s="87"/>
      <c r="T43" s="88">
        <f t="shared" si="1"/>
        <v>0</v>
      </c>
      <c r="U43" s="89">
        <f t="shared" si="2"/>
        <v>0</v>
      </c>
      <c r="V43" s="90">
        <f t="shared" si="3"/>
        <v>0</v>
      </c>
      <c r="W43" s="91"/>
      <c r="X43" s="92"/>
    </row>
    <row r="44" spans="2:24" ht="35.1" customHeight="1" x14ac:dyDescent="0.25">
      <c r="B44" s="80" t="s">
        <v>101</v>
      </c>
      <c r="C44" s="81" t="s">
        <v>102</v>
      </c>
      <c r="D44" s="82"/>
      <c r="E44" s="82"/>
      <c r="F44" s="82"/>
      <c r="G44" s="82">
        <v>15.63</v>
      </c>
      <c r="H44" s="83">
        <v>250</v>
      </c>
      <c r="I44" s="82">
        <v>2.0499999999999998</v>
      </c>
      <c r="J44" s="84">
        <f t="shared" si="0"/>
        <v>1.9431949999999998</v>
      </c>
      <c r="K44" s="85"/>
      <c r="L44" s="86"/>
      <c r="M44" s="86"/>
      <c r="N44" s="86"/>
      <c r="O44" s="86"/>
      <c r="P44" s="86"/>
      <c r="Q44" s="86"/>
      <c r="R44" s="86"/>
      <c r="S44" s="87"/>
      <c r="T44" s="88">
        <f t="shared" si="1"/>
        <v>0</v>
      </c>
      <c r="U44" s="89">
        <f t="shared" si="2"/>
        <v>0</v>
      </c>
      <c r="V44" s="90">
        <f t="shared" si="3"/>
        <v>0</v>
      </c>
      <c r="W44" s="91"/>
      <c r="X44" s="92"/>
    </row>
    <row r="45" spans="2:24" ht="35.1" customHeight="1" x14ac:dyDescent="0.25">
      <c r="B45" s="80" t="s">
        <v>103</v>
      </c>
      <c r="C45" s="81" t="s">
        <v>104</v>
      </c>
      <c r="D45" s="82"/>
      <c r="E45" s="82"/>
      <c r="F45" s="82"/>
      <c r="G45" s="82">
        <v>46.25</v>
      </c>
      <c r="H45" s="83">
        <v>485</v>
      </c>
      <c r="I45" s="82">
        <v>5.0199999999999996</v>
      </c>
      <c r="J45" s="84">
        <f t="shared" si="0"/>
        <v>4.7584579999999992</v>
      </c>
      <c r="K45" s="85"/>
      <c r="L45" s="86"/>
      <c r="M45" s="86"/>
      <c r="N45" s="86"/>
      <c r="O45" s="86"/>
      <c r="P45" s="86"/>
      <c r="Q45" s="86"/>
      <c r="R45" s="86"/>
      <c r="S45" s="87"/>
      <c r="T45" s="88">
        <f t="shared" si="1"/>
        <v>0</v>
      </c>
      <c r="U45" s="89">
        <f t="shared" si="2"/>
        <v>0</v>
      </c>
      <c r="V45" s="90">
        <f t="shared" si="3"/>
        <v>0</v>
      </c>
      <c r="W45" s="91"/>
      <c r="X45" s="92"/>
    </row>
    <row r="46" spans="2:24" ht="35.1" customHeight="1" x14ac:dyDescent="0.25">
      <c r="B46" s="80" t="s">
        <v>105</v>
      </c>
      <c r="C46" s="81" t="s">
        <v>106</v>
      </c>
      <c r="D46" s="82"/>
      <c r="E46" s="82"/>
      <c r="F46" s="82"/>
      <c r="G46" s="82">
        <v>42.75</v>
      </c>
      <c r="H46" s="83">
        <v>542</v>
      </c>
      <c r="I46" s="82">
        <v>5.61</v>
      </c>
      <c r="J46" s="84">
        <f t="shared" si="0"/>
        <v>5.3177190000000003</v>
      </c>
      <c r="K46" s="85"/>
      <c r="L46" s="86"/>
      <c r="M46" s="86"/>
      <c r="N46" s="86"/>
      <c r="O46" s="86"/>
      <c r="P46" s="86"/>
      <c r="Q46" s="86"/>
      <c r="R46" s="86"/>
      <c r="S46" s="87"/>
      <c r="T46" s="88">
        <f t="shared" si="1"/>
        <v>0</v>
      </c>
      <c r="U46" s="89">
        <f t="shared" si="2"/>
        <v>0</v>
      </c>
      <c r="V46" s="90">
        <f t="shared" si="3"/>
        <v>0</v>
      </c>
      <c r="W46" s="91"/>
      <c r="X46" s="92"/>
    </row>
    <row r="47" spans="2:24" ht="35.1" customHeight="1" x14ac:dyDescent="0.25">
      <c r="B47" s="80" t="s">
        <v>107</v>
      </c>
      <c r="C47" s="81" t="s">
        <v>108</v>
      </c>
      <c r="D47" s="82"/>
      <c r="E47" s="82"/>
      <c r="F47" s="82"/>
      <c r="G47" s="82">
        <v>29.2</v>
      </c>
      <c r="H47" s="83">
        <v>370</v>
      </c>
      <c r="I47" s="82">
        <v>3.83</v>
      </c>
      <c r="J47" s="84">
        <f t="shared" si="0"/>
        <v>3.6304569999999998</v>
      </c>
      <c r="K47" s="85"/>
      <c r="L47" s="86"/>
      <c r="M47" s="86"/>
      <c r="N47" s="86"/>
      <c r="O47" s="86"/>
      <c r="P47" s="86"/>
      <c r="Q47" s="86"/>
      <c r="R47" s="86"/>
      <c r="S47" s="87"/>
      <c r="T47" s="88">
        <f t="shared" si="1"/>
        <v>0</v>
      </c>
      <c r="U47" s="89">
        <f t="shared" si="2"/>
        <v>0</v>
      </c>
      <c r="V47" s="90">
        <f t="shared" si="3"/>
        <v>0</v>
      </c>
      <c r="W47" s="91"/>
      <c r="X47" s="92"/>
    </row>
    <row r="48" spans="2:24" ht="35.1" customHeight="1" x14ac:dyDescent="0.25">
      <c r="B48" s="80" t="s">
        <v>109</v>
      </c>
      <c r="C48" s="81" t="s">
        <v>110</v>
      </c>
      <c r="D48" s="82"/>
      <c r="E48" s="82"/>
      <c r="F48" s="82"/>
      <c r="G48" s="82">
        <v>19.84</v>
      </c>
      <c r="H48" s="83">
        <v>1000</v>
      </c>
      <c r="I48" s="82">
        <v>4.21</v>
      </c>
      <c r="J48" s="84">
        <f t="shared" si="0"/>
        <v>3.990659</v>
      </c>
      <c r="K48" s="85"/>
      <c r="L48" s="86"/>
      <c r="M48" s="86"/>
      <c r="N48" s="86"/>
      <c r="O48" s="86"/>
      <c r="P48" s="86"/>
      <c r="Q48" s="86"/>
      <c r="R48" s="86"/>
      <c r="S48" s="87"/>
      <c r="T48" s="88">
        <f t="shared" si="1"/>
        <v>0</v>
      </c>
      <c r="U48" s="89">
        <f t="shared" si="2"/>
        <v>0</v>
      </c>
      <c r="V48" s="90">
        <f t="shared" si="3"/>
        <v>0</v>
      </c>
      <c r="W48" s="91"/>
      <c r="X48" s="92"/>
    </row>
    <row r="49" spans="2:24" ht="35.1" customHeight="1" x14ac:dyDescent="0.25">
      <c r="B49" s="80" t="s">
        <v>111</v>
      </c>
      <c r="C49" s="81" t="s">
        <v>112</v>
      </c>
      <c r="D49" s="82"/>
      <c r="E49" s="82"/>
      <c r="F49" s="82"/>
      <c r="G49" s="82">
        <v>43.13</v>
      </c>
      <c r="H49" s="83">
        <v>1151</v>
      </c>
      <c r="I49" s="82">
        <v>9.81</v>
      </c>
      <c r="J49" s="84">
        <f t="shared" si="0"/>
        <v>9.2988990000000005</v>
      </c>
      <c r="K49" s="85"/>
      <c r="L49" s="86"/>
      <c r="M49" s="86"/>
      <c r="N49" s="86"/>
      <c r="O49" s="86"/>
      <c r="P49" s="86"/>
      <c r="Q49" s="86"/>
      <c r="R49" s="86"/>
      <c r="S49" s="87"/>
      <c r="T49" s="88">
        <f t="shared" si="1"/>
        <v>0</v>
      </c>
      <c r="U49" s="89">
        <f t="shared" si="2"/>
        <v>0</v>
      </c>
      <c r="V49" s="90">
        <f t="shared" si="3"/>
        <v>0</v>
      </c>
      <c r="W49" s="91"/>
      <c r="X49" s="92"/>
    </row>
    <row r="50" spans="2:24" ht="35.1" customHeight="1" x14ac:dyDescent="0.25">
      <c r="B50" s="80" t="s">
        <v>113</v>
      </c>
      <c r="C50" s="81" t="s">
        <v>114</v>
      </c>
      <c r="D50" s="82"/>
      <c r="E50" s="82"/>
      <c r="F50" s="82"/>
      <c r="G50" s="82">
        <v>42.75</v>
      </c>
      <c r="H50" s="83">
        <v>1141</v>
      </c>
      <c r="I50" s="82">
        <v>9.7200000000000006</v>
      </c>
      <c r="J50" s="84">
        <f t="shared" si="0"/>
        <v>9.2135879999999997</v>
      </c>
      <c r="K50" s="85"/>
      <c r="L50" s="86"/>
      <c r="M50" s="86"/>
      <c r="N50" s="86"/>
      <c r="O50" s="86"/>
      <c r="P50" s="86"/>
      <c r="Q50" s="86"/>
      <c r="R50" s="86"/>
      <c r="S50" s="87"/>
      <c r="T50" s="88">
        <f t="shared" si="1"/>
        <v>0</v>
      </c>
      <c r="U50" s="89">
        <f t="shared" si="2"/>
        <v>0</v>
      </c>
      <c r="V50" s="90">
        <f t="shared" si="3"/>
        <v>0</v>
      </c>
      <c r="W50" s="91"/>
      <c r="X50" s="92"/>
    </row>
    <row r="51" spans="2:24" ht="35.1" customHeight="1" x14ac:dyDescent="0.25">
      <c r="B51" s="80" t="s">
        <v>115</v>
      </c>
      <c r="C51" s="81" t="s">
        <v>116</v>
      </c>
      <c r="D51" s="82"/>
      <c r="E51" s="82"/>
      <c r="F51" s="82"/>
      <c r="G51" s="82">
        <v>42.75</v>
      </c>
      <c r="H51" s="83">
        <v>1141</v>
      </c>
      <c r="I51" s="82">
        <v>9.7200000000000006</v>
      </c>
      <c r="J51" s="84">
        <f t="shared" si="0"/>
        <v>9.2135879999999997</v>
      </c>
      <c r="K51" s="85"/>
      <c r="L51" s="86"/>
      <c r="M51" s="86"/>
      <c r="N51" s="86"/>
      <c r="O51" s="86"/>
      <c r="P51" s="86"/>
      <c r="Q51" s="86"/>
      <c r="R51" s="86"/>
      <c r="S51" s="87"/>
      <c r="T51" s="88">
        <f t="shared" si="1"/>
        <v>0</v>
      </c>
      <c r="U51" s="89">
        <f t="shared" si="2"/>
        <v>0</v>
      </c>
      <c r="V51" s="90">
        <f t="shared" si="3"/>
        <v>0</v>
      </c>
      <c r="W51" s="91"/>
      <c r="X51" s="92"/>
    </row>
    <row r="52" spans="2:24" ht="35.1" customHeight="1" x14ac:dyDescent="0.25">
      <c r="B52" s="80" t="s">
        <v>117</v>
      </c>
      <c r="C52" s="81" t="s">
        <v>118</v>
      </c>
      <c r="D52" s="82"/>
      <c r="E52" s="82"/>
      <c r="F52" s="82"/>
      <c r="G52" s="82">
        <v>28.5</v>
      </c>
      <c r="H52" s="83">
        <v>760</v>
      </c>
      <c r="I52" s="82">
        <v>6.48</v>
      </c>
      <c r="J52" s="84">
        <f t="shared" si="0"/>
        <v>6.1423920000000001</v>
      </c>
      <c r="K52" s="85"/>
      <c r="L52" s="86"/>
      <c r="M52" s="86"/>
      <c r="N52" s="86"/>
      <c r="O52" s="86"/>
      <c r="P52" s="86"/>
      <c r="Q52" s="86"/>
      <c r="R52" s="86"/>
      <c r="S52" s="87"/>
      <c r="T52" s="88">
        <f t="shared" si="1"/>
        <v>0</v>
      </c>
      <c r="U52" s="89">
        <f t="shared" si="2"/>
        <v>0</v>
      </c>
      <c r="V52" s="90">
        <f t="shared" si="3"/>
        <v>0</v>
      </c>
      <c r="W52" s="91"/>
      <c r="X52" s="92"/>
    </row>
    <row r="53" spans="2:24" ht="35.1" customHeight="1" x14ac:dyDescent="0.25">
      <c r="B53" s="80" t="s">
        <v>119</v>
      </c>
      <c r="C53" s="81" t="s">
        <v>120</v>
      </c>
      <c r="D53" s="82"/>
      <c r="E53" s="82"/>
      <c r="F53" s="82"/>
      <c r="G53" s="82">
        <v>29</v>
      </c>
      <c r="H53" s="83">
        <v>774</v>
      </c>
      <c r="I53" s="82">
        <v>6.6</v>
      </c>
      <c r="J53" s="84">
        <f t="shared" si="0"/>
        <v>6.2561399999999994</v>
      </c>
      <c r="K53" s="85"/>
      <c r="L53" s="86"/>
      <c r="M53" s="86"/>
      <c r="N53" s="86"/>
      <c r="O53" s="86"/>
      <c r="P53" s="86"/>
      <c r="Q53" s="86"/>
      <c r="R53" s="86"/>
      <c r="S53" s="87"/>
      <c r="T53" s="88">
        <f t="shared" si="1"/>
        <v>0</v>
      </c>
      <c r="U53" s="89">
        <f t="shared" si="2"/>
        <v>0</v>
      </c>
      <c r="V53" s="90">
        <f t="shared" si="3"/>
        <v>0</v>
      </c>
      <c r="W53" s="91"/>
      <c r="X53" s="92"/>
    </row>
    <row r="54" spans="2:24" ht="35.1" customHeight="1" x14ac:dyDescent="0.25">
      <c r="B54" s="80" t="s">
        <v>121</v>
      </c>
      <c r="C54" s="81" t="s">
        <v>122</v>
      </c>
      <c r="D54" s="82"/>
      <c r="E54" s="82"/>
      <c r="F54" s="82"/>
      <c r="G54" s="82">
        <v>43.5</v>
      </c>
      <c r="H54" s="83">
        <v>1161</v>
      </c>
      <c r="I54" s="82">
        <v>9.89</v>
      </c>
      <c r="J54" s="84">
        <f t="shared" si="0"/>
        <v>9.3747310000000006</v>
      </c>
      <c r="K54" s="85"/>
      <c r="L54" s="86"/>
      <c r="M54" s="86"/>
      <c r="N54" s="86"/>
      <c r="O54" s="86"/>
      <c r="P54" s="86"/>
      <c r="Q54" s="86"/>
      <c r="R54" s="86"/>
      <c r="S54" s="87"/>
      <c r="T54" s="88">
        <f t="shared" si="1"/>
        <v>0</v>
      </c>
      <c r="U54" s="89">
        <f t="shared" si="2"/>
        <v>0</v>
      </c>
      <c r="V54" s="90">
        <f t="shared" si="3"/>
        <v>0</v>
      </c>
      <c r="W54" s="91"/>
      <c r="X54" s="92"/>
    </row>
    <row r="55" spans="2:24" ht="35.1" customHeight="1" x14ac:dyDescent="0.25">
      <c r="B55" s="80" t="s">
        <v>123</v>
      </c>
      <c r="C55" s="81" t="s">
        <v>124</v>
      </c>
      <c r="D55" s="82"/>
      <c r="E55" s="82"/>
      <c r="F55" s="82"/>
      <c r="G55" s="82">
        <v>36</v>
      </c>
      <c r="H55" s="83">
        <v>961</v>
      </c>
      <c r="I55" s="82">
        <v>8.23</v>
      </c>
      <c r="J55" s="84">
        <f t="shared" si="0"/>
        <v>7.8012170000000003</v>
      </c>
      <c r="K55" s="85"/>
      <c r="L55" s="86"/>
      <c r="M55" s="86"/>
      <c r="N55" s="86"/>
      <c r="O55" s="86"/>
      <c r="P55" s="86"/>
      <c r="Q55" s="86"/>
      <c r="R55" s="86"/>
      <c r="S55" s="87"/>
      <c r="T55" s="88">
        <f t="shared" si="1"/>
        <v>0</v>
      </c>
      <c r="U55" s="89">
        <f t="shared" si="2"/>
        <v>0</v>
      </c>
      <c r="V55" s="90">
        <f t="shared" si="3"/>
        <v>0</v>
      </c>
      <c r="W55" s="91"/>
      <c r="X55" s="92"/>
    </row>
    <row r="56" spans="2:24" ht="35.1" customHeight="1" x14ac:dyDescent="0.25">
      <c r="B56" s="80" t="s">
        <v>125</v>
      </c>
      <c r="C56" s="81" t="s">
        <v>126</v>
      </c>
      <c r="D56" s="82"/>
      <c r="E56" s="82"/>
      <c r="F56" s="82"/>
      <c r="G56" s="82">
        <v>15.63</v>
      </c>
      <c r="H56" s="83">
        <v>250</v>
      </c>
      <c r="I56" s="82">
        <v>3.55</v>
      </c>
      <c r="J56" s="84">
        <f t="shared" si="0"/>
        <v>3.3650449999999998</v>
      </c>
      <c r="K56" s="85"/>
      <c r="L56" s="86"/>
      <c r="M56" s="86"/>
      <c r="N56" s="86"/>
      <c r="O56" s="86"/>
      <c r="P56" s="86"/>
      <c r="Q56" s="86"/>
      <c r="R56" s="86"/>
      <c r="S56" s="87"/>
      <c r="T56" s="88">
        <f t="shared" si="1"/>
        <v>0</v>
      </c>
      <c r="U56" s="89">
        <f t="shared" si="2"/>
        <v>0</v>
      </c>
      <c r="V56" s="90">
        <f t="shared" si="3"/>
        <v>0</v>
      </c>
      <c r="W56" s="91"/>
      <c r="X56" s="92"/>
    </row>
    <row r="57" spans="2:24" ht="35.1" customHeight="1" x14ac:dyDescent="0.25">
      <c r="B57" s="80" t="s">
        <v>127</v>
      </c>
      <c r="C57" s="81" t="s">
        <v>128</v>
      </c>
      <c r="D57" s="82"/>
      <c r="E57" s="82"/>
      <c r="F57" s="82"/>
      <c r="G57" s="82">
        <v>15.63</v>
      </c>
      <c r="H57" s="83">
        <v>250</v>
      </c>
      <c r="I57" s="82">
        <v>3.67</v>
      </c>
      <c r="J57" s="84">
        <f t="shared" si="0"/>
        <v>3.478793</v>
      </c>
      <c r="K57" s="85"/>
      <c r="L57" s="86"/>
      <c r="M57" s="86"/>
      <c r="N57" s="86"/>
      <c r="O57" s="86"/>
      <c r="P57" s="86"/>
      <c r="Q57" s="86"/>
      <c r="R57" s="86"/>
      <c r="S57" s="87"/>
      <c r="T57" s="88">
        <f t="shared" si="1"/>
        <v>0</v>
      </c>
      <c r="U57" s="89">
        <f t="shared" si="2"/>
        <v>0</v>
      </c>
      <c r="V57" s="90">
        <f t="shared" si="3"/>
        <v>0</v>
      </c>
      <c r="W57" s="91"/>
      <c r="X57" s="92"/>
    </row>
    <row r="58" spans="2:24" ht="35.1" customHeight="1" x14ac:dyDescent="0.25">
      <c r="B58" s="80" t="s">
        <v>129</v>
      </c>
      <c r="C58" s="81" t="s">
        <v>130</v>
      </c>
      <c r="D58" s="82"/>
      <c r="E58" s="82"/>
      <c r="F58" s="82"/>
      <c r="G58" s="82">
        <v>31.5</v>
      </c>
      <c r="H58" s="83">
        <v>336</v>
      </c>
      <c r="I58" s="82">
        <v>7.16</v>
      </c>
      <c r="J58" s="84">
        <f t="shared" si="0"/>
        <v>6.7869640000000002</v>
      </c>
      <c r="K58" s="85"/>
      <c r="L58" s="86"/>
      <c r="M58" s="86"/>
      <c r="N58" s="86"/>
      <c r="O58" s="86"/>
      <c r="P58" s="86"/>
      <c r="Q58" s="86"/>
      <c r="R58" s="86"/>
      <c r="S58" s="87"/>
      <c r="T58" s="88">
        <f t="shared" si="1"/>
        <v>0</v>
      </c>
      <c r="U58" s="89">
        <f t="shared" si="2"/>
        <v>0</v>
      </c>
      <c r="V58" s="90">
        <f t="shared" si="3"/>
        <v>0</v>
      </c>
      <c r="W58" s="91"/>
      <c r="X58" s="92"/>
    </row>
    <row r="59" spans="2:24" ht="35.1" customHeight="1" x14ac:dyDescent="0.25">
      <c r="B59" s="80" t="s">
        <v>131</v>
      </c>
      <c r="C59" s="81" t="s">
        <v>132</v>
      </c>
      <c r="D59" s="82"/>
      <c r="E59" s="82"/>
      <c r="F59" s="82"/>
      <c r="G59" s="82">
        <v>19.84</v>
      </c>
      <c r="H59" s="83">
        <v>1000</v>
      </c>
      <c r="I59" s="82">
        <v>4.67</v>
      </c>
      <c r="J59" s="84">
        <f t="shared" si="0"/>
        <v>4.4266930000000002</v>
      </c>
      <c r="K59" s="85"/>
      <c r="L59" s="86"/>
      <c r="M59" s="86"/>
      <c r="N59" s="86"/>
      <c r="O59" s="86"/>
      <c r="P59" s="86"/>
      <c r="Q59" s="86"/>
      <c r="R59" s="86"/>
      <c r="S59" s="87"/>
      <c r="T59" s="88">
        <f t="shared" si="1"/>
        <v>0</v>
      </c>
      <c r="U59" s="89">
        <f t="shared" si="2"/>
        <v>0</v>
      </c>
      <c r="V59" s="90">
        <f t="shared" si="3"/>
        <v>0</v>
      </c>
      <c r="W59" s="91"/>
      <c r="X59" s="92"/>
    </row>
    <row r="60" spans="2:24" ht="35.1" customHeight="1" x14ac:dyDescent="0.25">
      <c r="B60" s="80" t="s">
        <v>133</v>
      </c>
      <c r="C60" s="81" t="s">
        <v>134</v>
      </c>
      <c r="D60" s="82"/>
      <c r="E60" s="82"/>
      <c r="F60" s="82"/>
      <c r="G60" s="82">
        <v>17.5</v>
      </c>
      <c r="H60" s="83">
        <v>1000</v>
      </c>
      <c r="I60" s="82">
        <v>3.89</v>
      </c>
      <c r="J60" s="84">
        <f t="shared" si="0"/>
        <v>3.6873309999999999</v>
      </c>
      <c r="K60" s="85"/>
      <c r="L60" s="86"/>
      <c r="M60" s="86"/>
      <c r="N60" s="86"/>
      <c r="O60" s="86"/>
      <c r="P60" s="86"/>
      <c r="Q60" s="86"/>
      <c r="R60" s="86"/>
      <c r="S60" s="87"/>
      <c r="T60" s="88">
        <f t="shared" si="1"/>
        <v>0</v>
      </c>
      <c r="U60" s="89">
        <f t="shared" si="2"/>
        <v>0</v>
      </c>
      <c r="V60" s="90">
        <f t="shared" si="3"/>
        <v>0</v>
      </c>
      <c r="W60" s="91"/>
      <c r="X60" s="92"/>
    </row>
    <row r="61" spans="2:24" ht="35.1" customHeight="1" thickBot="1" x14ac:dyDescent="0.3">
      <c r="B61" s="94" t="s">
        <v>135</v>
      </c>
      <c r="C61" s="95" t="s">
        <v>136</v>
      </c>
      <c r="D61" s="96"/>
      <c r="E61" s="96"/>
      <c r="F61" s="96"/>
      <c r="G61" s="96">
        <v>15</v>
      </c>
      <c r="H61" s="97">
        <v>400</v>
      </c>
      <c r="I61" s="96">
        <v>3.34</v>
      </c>
      <c r="J61" s="98">
        <f t="shared" si="0"/>
        <v>3.1659859999999997</v>
      </c>
      <c r="K61" s="99"/>
      <c r="L61" s="100"/>
      <c r="M61" s="100"/>
      <c r="N61" s="100"/>
      <c r="O61" s="100"/>
      <c r="P61" s="100"/>
      <c r="Q61" s="100"/>
      <c r="R61" s="100"/>
      <c r="S61" s="101"/>
      <c r="T61" s="102">
        <f t="shared" si="1"/>
        <v>0</v>
      </c>
      <c r="U61" s="103">
        <f t="shared" si="2"/>
        <v>0</v>
      </c>
      <c r="V61" s="104">
        <f t="shared" si="3"/>
        <v>0</v>
      </c>
      <c r="W61" s="105"/>
      <c r="X61" s="106"/>
    </row>
    <row r="62" spans="2:24" ht="58.5" customHeight="1" thickTop="1" thickBot="1" x14ac:dyDescent="0.3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8" t="s">
        <v>137</v>
      </c>
      <c r="U62" s="109">
        <f>SUM(U12:U61)</f>
        <v>0</v>
      </c>
      <c r="V62" s="107"/>
      <c r="W62" s="107"/>
      <c r="X62" s="107"/>
    </row>
    <row r="63" spans="2:24" ht="15.75" thickTop="1" x14ac:dyDescent="0.25"/>
  </sheetData>
  <sheetProtection algorithmName="SHA-512" hashValue="FnlugLarHpHi1HKqeR5GY6czGrKXx1dd1RNCTHgbjfDTu1+3vTdvuqOpLP0nfsXDyBlR1+iNsFJbaqCts2vpsg==" saltValue="NSfRjgGe7zekDSMFasnQuA==" spinCount="100000" sheet="1" selectLockedCells="1"/>
  <mergeCells count="22">
    <mergeCell ref="B9:X9"/>
    <mergeCell ref="W12:X61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rintOptions horizontalCentered="1"/>
  <pageMargins left="0.25" right="0.25" top="0.75" bottom="0.75" header="0.3" footer="0.3"/>
  <pageSetup scale="3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Red Gold NOI Calculator</vt:lpstr>
      <vt:lpstr>'Red Gold NOI Calculator'!Print_Area</vt:lpstr>
      <vt:lpstr>'Red Gold NOI Calculator'!Print_Titles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2023-11-30T17:23:29Z</dcterms:created>
  <dcterms:modified xsi:type="dcterms:W3CDTF">2023-11-30T17:23:41Z</dcterms:modified>
</cp:coreProperties>
</file>