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I:\fas\documents\Food and Nutrition Services\News and Updates Events\"/>
    </mc:Choice>
  </mc:AlternateContent>
  <xr:revisionPtr revIDLastSave="0" documentId="8_{4A5E4D7B-6E77-4D10-9707-E9E7919D3921}" xr6:coauthVersionLast="47" xr6:coauthVersionMax="47" xr10:uidLastSave="{00000000-0000-0000-0000-000000000000}"/>
  <bookViews>
    <workbookView xWindow="28680" yWindow="-8235" windowWidth="16440" windowHeight="28440" xr2:uid="{00000000-000D-0000-FFFF-FFFF00000000}"/>
  </bookViews>
  <sheets>
    <sheet name="Entitlement Letter" sheetId="1" r:id="rId1"/>
    <sheet name="Data" sheetId="2" state="hidden"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6" i="2" l="1"/>
  <c r="C696" i="2"/>
  <c r="D10" i="1" l="1"/>
  <c r="D9" i="1"/>
  <c r="C5" i="1"/>
  <c r="G10" i="1" s="1"/>
  <c r="C4" i="1"/>
  <c r="H9" i="1" s="1"/>
  <c r="AA3" i="1" l="1"/>
  <c r="AA4" i="1" s="1"/>
  <c r="AB10" i="1" l="1"/>
  <c r="AB9" i="1"/>
  <c r="AF9" i="1"/>
  <c r="AA5" i="1"/>
  <c r="AE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Rees, Ellen</author>
  </authors>
  <commentList>
    <comment ref="C655" authorId="0" shapeId="0" xr:uid="{95D8AFF0-AA96-4E0B-B102-B1C3C75DA2E0}">
      <text>
        <r>
          <rPr>
            <b/>
            <sz val="9"/>
            <color indexed="81"/>
            <rFont val="Tahoma"/>
            <family val="2"/>
          </rPr>
          <t>Rees, Ellen:</t>
        </r>
        <r>
          <rPr>
            <sz val="9"/>
            <color indexed="81"/>
            <rFont val="Tahoma"/>
            <family val="2"/>
          </rPr>
          <t xml:space="preserve">
Re-entered the program in 22-23.  Used 9537 meals, which is 2018-19 data.</t>
        </r>
      </text>
    </comment>
  </commentList>
</comments>
</file>

<file path=xl/sharedStrings.xml><?xml version="1.0" encoding="utf-8"?>
<sst xmlns="http://schemas.openxmlformats.org/spreadsheetml/2006/main" count="1412" uniqueCount="1388">
  <si>
    <t>Agreement Number:</t>
  </si>
  <si>
    <t>000-000</t>
  </si>
  <si>
    <t>Local Education Agency:</t>
  </si>
  <si>
    <t xml:space="preserve"> USDA FOODS  Entitlement:</t>
  </si>
  <si>
    <t>Estimated Entitlment for USDA Foods during School Year 2022-2023</t>
  </si>
  <si>
    <t>Local Education Agency (LEA):</t>
  </si>
  <si>
    <t xml:space="preserve">Total Lunches Served (TLS): </t>
  </si>
  <si>
    <t xml:space="preserve"> Entitlement:</t>
  </si>
  <si>
    <t>Per Meal Rate (federal register)</t>
  </si>
  <si>
    <t xml:space="preserve"> USDA FOODS Entitlement:</t>
  </si>
  <si>
    <r>
      <rPr>
        <b/>
        <sz val="28"/>
        <color theme="1"/>
        <rFont val="Calibri"/>
        <family val="2"/>
        <scheme val="minor"/>
      </rPr>
      <t>INSTRUCTIONS: PLEASE ENTER YOUR AGREEMENT (COUNTY-DISTRICT CODE) IN THE YELLOW BOX OF CELL C1.</t>
    </r>
    <r>
      <rPr>
        <b/>
        <sz val="24"/>
        <color theme="1"/>
        <rFont val="Calibri"/>
        <family val="2"/>
        <scheme val="minor"/>
      </rPr>
      <t xml:space="preserve">                                            </t>
    </r>
    <r>
      <rPr>
        <b/>
        <sz val="22"/>
        <color theme="1"/>
        <rFont val="Calibri"/>
        <family val="2"/>
        <scheme val="minor"/>
      </rPr>
      <t xml:space="preserve">FORM WILL THEN AUTO POPULATE ENTITLEMENT INFORMATION. SAVE OR PRINT FOR YOUR RECORDS. </t>
    </r>
  </si>
  <si>
    <t>AgreementNumber</t>
  </si>
  <si>
    <t>LEA</t>
  </si>
  <si>
    <t>TLS</t>
  </si>
  <si>
    <t>Entitlement</t>
  </si>
  <si>
    <t>001-090</t>
  </si>
  <si>
    <t>ADAIR CO. R-I</t>
  </si>
  <si>
    <t>001-091</t>
  </si>
  <si>
    <t>KIRKSVILLE R-III</t>
  </si>
  <si>
    <t>001-092</t>
  </si>
  <si>
    <t>ADAIR CO. R-II</t>
  </si>
  <si>
    <t>001-401</t>
  </si>
  <si>
    <t>MARY IMMACULATE SCHOOL</t>
  </si>
  <si>
    <t>002-089</t>
  </si>
  <si>
    <t>NORTH ANDREW CO. R-VI</t>
  </si>
  <si>
    <t>002-090</t>
  </si>
  <si>
    <t>AVENUE CITY R-IX</t>
  </si>
  <si>
    <t>002-097</t>
  </si>
  <si>
    <t>SAVANNAH R-III</t>
  </si>
  <si>
    <t>003-031</t>
  </si>
  <si>
    <t>TARKIO R-I</t>
  </si>
  <si>
    <t>003-032</t>
  </si>
  <si>
    <t>ROCK PORT R-II</t>
  </si>
  <si>
    <t>003-033</t>
  </si>
  <si>
    <t>FAIRFAX R-III</t>
  </si>
  <si>
    <t>004-106</t>
  </si>
  <si>
    <t>COMMUNITY R-VI</t>
  </si>
  <si>
    <t>004-109</t>
  </si>
  <si>
    <t>VAN-FAR R-I</t>
  </si>
  <si>
    <t>004-110</t>
  </si>
  <si>
    <t>MEXICO 59</t>
  </si>
  <si>
    <t>004-400</t>
  </si>
  <si>
    <t>ST BRENDANS SCHOOL</t>
  </si>
  <si>
    <t>005-120</t>
  </si>
  <si>
    <t>WHEATON R-III</t>
  </si>
  <si>
    <t>005-121</t>
  </si>
  <si>
    <t>SOUTHWEST R-V</t>
  </si>
  <si>
    <t>005-122</t>
  </si>
  <si>
    <t>EXETER R-VI</t>
  </si>
  <si>
    <t>005-123</t>
  </si>
  <si>
    <t>CASSVILLE R-IV</t>
  </si>
  <si>
    <t>005-124</t>
  </si>
  <si>
    <t>PURDY R-II</t>
  </si>
  <si>
    <t>005-127</t>
  </si>
  <si>
    <t>SHELL KNOB 78</t>
  </si>
  <si>
    <t>005-128</t>
  </si>
  <si>
    <t>MONETT R-I</t>
  </si>
  <si>
    <t>006-101</t>
  </si>
  <si>
    <t>LIBERAL R-II</t>
  </si>
  <si>
    <t>006-103</t>
  </si>
  <si>
    <t>GOLDEN CITY R-III</t>
  </si>
  <si>
    <t>006-104</t>
  </si>
  <si>
    <t>LAMAR R-I</t>
  </si>
  <si>
    <t>007-121</t>
  </si>
  <si>
    <t>MIAMI R-I</t>
  </si>
  <si>
    <t>007-122</t>
  </si>
  <si>
    <t>BALLARD R-II</t>
  </si>
  <si>
    <t>007-123</t>
  </si>
  <si>
    <t>ADRIAN R-III</t>
  </si>
  <si>
    <t>007-124</t>
  </si>
  <si>
    <t>RICH HILL R-IV</t>
  </si>
  <si>
    <t>007-125</t>
  </si>
  <si>
    <t>HUME R-VIII</t>
  </si>
  <si>
    <t>007-126</t>
  </si>
  <si>
    <t>HUDSON R-IX</t>
  </si>
  <si>
    <t>007-129</t>
  </si>
  <si>
    <t>BUTLER R-V</t>
  </si>
  <si>
    <t>008-106</t>
  </si>
  <si>
    <t>LINCOLN R-II</t>
  </si>
  <si>
    <t>008-107</t>
  </si>
  <si>
    <t>WARSAW R-IX</t>
  </si>
  <si>
    <t>008-111</t>
  </si>
  <si>
    <t>COLE CAMP R-I</t>
  </si>
  <si>
    <t>009-077</t>
  </si>
  <si>
    <t>MEADOW HEIGHTS R-II</t>
  </si>
  <si>
    <t>009-078</t>
  </si>
  <si>
    <t>LEOPOLD R-III</t>
  </si>
  <si>
    <t>009-079</t>
  </si>
  <si>
    <t>ZALMA R-V</t>
  </si>
  <si>
    <t>009-080</t>
  </si>
  <si>
    <t>WOODLAND R-IV</t>
  </si>
  <si>
    <t>010-087</t>
  </si>
  <si>
    <t>SOUTHERN BOONE CO. R-I</t>
  </si>
  <si>
    <t>010-089</t>
  </si>
  <si>
    <t>HALLSVILLE R-IV</t>
  </si>
  <si>
    <t>010-090</t>
  </si>
  <si>
    <t>STURGEON R-V</t>
  </si>
  <si>
    <t>010-091</t>
  </si>
  <si>
    <t>CENTRALIA R-VI</t>
  </si>
  <si>
    <t>010-092</t>
  </si>
  <si>
    <t>HARRISBURG R-VIII</t>
  </si>
  <si>
    <t>010-093</t>
  </si>
  <si>
    <t>COLUMBIA 93</t>
  </si>
  <si>
    <t>010-402</t>
  </si>
  <si>
    <t>OUR LADY OF LOURDES INTERPARISH SCHOOL</t>
  </si>
  <si>
    <t>011-076</t>
  </si>
  <si>
    <t>EAST BUCHANAN CO. C-1</t>
  </si>
  <si>
    <t>011-078</t>
  </si>
  <si>
    <t>MID-BUCHANAN CO. R-V</t>
  </si>
  <si>
    <t>011-079</t>
  </si>
  <si>
    <t>BUCHANAN CO. R-IV</t>
  </si>
  <si>
    <t>011-082</t>
  </si>
  <si>
    <t>ST JOSEPH</t>
  </si>
  <si>
    <t>011-400</t>
  </si>
  <si>
    <t>ST JOSEPHS CO CATHEDRAL SCH</t>
  </si>
  <si>
    <t>011-407</t>
  </si>
  <si>
    <t>ST FRANCIS XAVIER SCHOOL</t>
  </si>
  <si>
    <t>011-409</t>
  </si>
  <si>
    <t>ST JAMES SCHOOL</t>
  </si>
  <si>
    <t>012-108</t>
  </si>
  <si>
    <t>NEELYVILLE R-IV</t>
  </si>
  <si>
    <t>012-109</t>
  </si>
  <si>
    <t>POPLAR BLUFF R-I</t>
  </si>
  <si>
    <t>012-110</t>
  </si>
  <si>
    <t>TWIN RIVERS R-X</t>
  </si>
  <si>
    <t>012-400</t>
  </si>
  <si>
    <t>SACRED HEART SCHOOL</t>
  </si>
  <si>
    <t>013-054</t>
  </si>
  <si>
    <t>BRECKENRIDGE R-I</t>
  </si>
  <si>
    <t>013-055</t>
  </si>
  <si>
    <t>HAMILTON R-II</t>
  </si>
  <si>
    <t>013-057</t>
  </si>
  <si>
    <t>NEW YORK R-IV</t>
  </si>
  <si>
    <t>013-058</t>
  </si>
  <si>
    <t>COWGILL R-VI</t>
  </si>
  <si>
    <t>013-059</t>
  </si>
  <si>
    <t>POLO R-VII</t>
  </si>
  <si>
    <t>013-060</t>
  </si>
  <si>
    <t>MIRABILE C-1</t>
  </si>
  <si>
    <t>013-061</t>
  </si>
  <si>
    <t>BRAYMER C-4</t>
  </si>
  <si>
    <t>013-062</t>
  </si>
  <si>
    <t>KINGSTON 42</t>
  </si>
  <si>
    <t>014-126</t>
  </si>
  <si>
    <t>NORTH CALLAWAY CO. R-I</t>
  </si>
  <si>
    <t>014-127</t>
  </si>
  <si>
    <t>NEW BLOOMFIELD R-III</t>
  </si>
  <si>
    <t>014-129</t>
  </si>
  <si>
    <t>FULTON 58</t>
  </si>
  <si>
    <t>014-130</t>
  </si>
  <si>
    <t>SOUTH CALLAWAY CO. R-II</t>
  </si>
  <si>
    <t>014-400</t>
  </si>
  <si>
    <t>MO SCHOOL FOR THE DEAF</t>
  </si>
  <si>
    <t>014-401</t>
  </si>
  <si>
    <t>ST PETERS SCHOOL</t>
  </si>
  <si>
    <t>015-001</t>
  </si>
  <si>
    <t>STOUTLAND R-II</t>
  </si>
  <si>
    <t>015-002</t>
  </si>
  <si>
    <t>CAMDENTON R-III</t>
  </si>
  <si>
    <t>015-003</t>
  </si>
  <si>
    <t>CLIMAX SPRINGS R-IV</t>
  </si>
  <si>
    <t>015-004</t>
  </si>
  <si>
    <t>MACKS CREEK R-V</t>
  </si>
  <si>
    <t>016-090</t>
  </si>
  <si>
    <t>JACKSON R-II</t>
  </si>
  <si>
    <t>016-092</t>
  </si>
  <si>
    <t>DELTA R-V</t>
  </si>
  <si>
    <t>016-094</t>
  </si>
  <si>
    <t>OAK RIDGE R-VI</t>
  </si>
  <si>
    <t>016-096</t>
  </si>
  <si>
    <t>CAPE GIRARDEAU 63</t>
  </si>
  <si>
    <t>016-097</t>
  </si>
  <si>
    <t>NELL HOLCOMB R-IV</t>
  </si>
  <si>
    <t>016-400</t>
  </si>
  <si>
    <t>ST MARYS SCHOOL</t>
  </si>
  <si>
    <t>016-401</t>
  </si>
  <si>
    <t>ST VINCENT ELEM SCHOOL</t>
  </si>
  <si>
    <t>016-406</t>
  </si>
  <si>
    <t>IMMACULATE CONCEPTION SCHOOL</t>
  </si>
  <si>
    <t>016-407</t>
  </si>
  <si>
    <t>ST PAUL LUTHERAN SCHOOL</t>
  </si>
  <si>
    <t>017-121</t>
  </si>
  <si>
    <t>HALE R-I</t>
  </si>
  <si>
    <t>017-122</t>
  </si>
  <si>
    <t>TINA-AVALON R-II</t>
  </si>
  <si>
    <t>017-124</t>
  </si>
  <si>
    <t>BOSWORTH R-V</t>
  </si>
  <si>
    <t>017-125</t>
  </si>
  <si>
    <t>CARROLLTON R-VII</t>
  </si>
  <si>
    <t>017-126</t>
  </si>
  <si>
    <t>NORBORNE R-VIII</t>
  </si>
  <si>
    <t>018-047</t>
  </si>
  <si>
    <t>EAST CARTER CO. R-II</t>
  </si>
  <si>
    <t>018-050</t>
  </si>
  <si>
    <t>VAN BUREN R-I</t>
  </si>
  <si>
    <t>019-139</t>
  </si>
  <si>
    <t>ARCHIE R-V</t>
  </si>
  <si>
    <t>019-140</t>
  </si>
  <si>
    <t>STRASBURG C-3</t>
  </si>
  <si>
    <t>019-142</t>
  </si>
  <si>
    <t>RAYMORE-PECULIAR R-II</t>
  </si>
  <si>
    <t>019-144</t>
  </si>
  <si>
    <t>SHERWOOD CASS R-VIII</t>
  </si>
  <si>
    <t>019-147</t>
  </si>
  <si>
    <t>EAST LYNNE 40</t>
  </si>
  <si>
    <t>019-148</t>
  </si>
  <si>
    <t>PLEASANT HILL R-III</t>
  </si>
  <si>
    <t>019-149</t>
  </si>
  <si>
    <t>HARRISONVILLE R-IX</t>
  </si>
  <si>
    <t>019-150</t>
  </si>
  <si>
    <t>DREXEL R-IV</t>
  </si>
  <si>
    <t>019-151</t>
  </si>
  <si>
    <t>MIDWAY R-I</t>
  </si>
  <si>
    <t>019-152</t>
  </si>
  <si>
    <t>BELTON 124</t>
  </si>
  <si>
    <t>020-001</t>
  </si>
  <si>
    <t>STOCKTON R-I</t>
  </si>
  <si>
    <t>020-002</t>
  </si>
  <si>
    <t>EL DORADO SPRINGS R-II</t>
  </si>
  <si>
    <t>021-148</t>
  </si>
  <si>
    <t>NORTHWESTERN R-I</t>
  </si>
  <si>
    <t>021-149</t>
  </si>
  <si>
    <t>BRUNSWICK R-II</t>
  </si>
  <si>
    <t>021-150</t>
  </si>
  <si>
    <t>KEYTESVILLE R-III</t>
  </si>
  <si>
    <t>021-151</t>
  </si>
  <si>
    <t>SALISBURY R-IV</t>
  </si>
  <si>
    <t>021-400</t>
  </si>
  <si>
    <t>ST JOSEPH'S SCHOOL</t>
  </si>
  <si>
    <t>022-088</t>
  </si>
  <si>
    <t>CHADWICK R-I</t>
  </si>
  <si>
    <t>022-089</t>
  </si>
  <si>
    <t>NIXA R-II</t>
  </si>
  <si>
    <t>022-090</t>
  </si>
  <si>
    <t>SPARTA R-III</t>
  </si>
  <si>
    <t>022-091</t>
  </si>
  <si>
    <t>BILLINGS R-IV</t>
  </si>
  <si>
    <t>022-092</t>
  </si>
  <si>
    <t>CLEVER R-V</t>
  </si>
  <si>
    <t>022-093</t>
  </si>
  <si>
    <t>OZARK R-VI</t>
  </si>
  <si>
    <t>022-094</t>
  </si>
  <si>
    <t>SPOKANE R-VII</t>
  </si>
  <si>
    <t>023-101</t>
  </si>
  <si>
    <t>CLARK CO. R-I</t>
  </si>
  <si>
    <t>024-086</t>
  </si>
  <si>
    <t>KEARNEY R-I</t>
  </si>
  <si>
    <t>024-087</t>
  </si>
  <si>
    <t>SMITHVILLE R-II</t>
  </si>
  <si>
    <t>024-089</t>
  </si>
  <si>
    <t>EXCELSIOR SPRINGS 40</t>
  </si>
  <si>
    <t>024-090</t>
  </si>
  <si>
    <t>LIBERTY 53</t>
  </si>
  <si>
    <t>024-091</t>
  </si>
  <si>
    <t>MISSOURI CITY 56</t>
  </si>
  <si>
    <t>024-093</t>
  </si>
  <si>
    <t>NORTH KANSAS CITY 74</t>
  </si>
  <si>
    <t>025-001</t>
  </si>
  <si>
    <t>CAMERON R-I</t>
  </si>
  <si>
    <t>025-002</t>
  </si>
  <si>
    <t>LATHROP R-II</t>
  </si>
  <si>
    <t>025-003</t>
  </si>
  <si>
    <t>CLINTON CO. R-III</t>
  </si>
  <si>
    <t>026-001</t>
  </si>
  <si>
    <t>COLE CO. R-I</t>
  </si>
  <si>
    <t>026-002</t>
  </si>
  <si>
    <t>BLAIR OAKS R-II</t>
  </si>
  <si>
    <t>026-005</t>
  </si>
  <si>
    <t>COLE CO. R-V</t>
  </si>
  <si>
    <t>026-006</t>
  </si>
  <si>
    <t>JEFFERSON CITY</t>
  </si>
  <si>
    <t>026-400</t>
  </si>
  <si>
    <t>TRINITY LUTHERAN SCHOOL</t>
  </si>
  <si>
    <t>026-401</t>
  </si>
  <si>
    <t>ST JOSEPHS SCHOOL</t>
  </si>
  <si>
    <t>026-402</t>
  </si>
  <si>
    <t>IMMACULATE CONCEPTION SCH</t>
  </si>
  <si>
    <t>026-403</t>
  </si>
  <si>
    <t>026-404</t>
  </si>
  <si>
    <t>ST STANISLAUS SCHOOL</t>
  </si>
  <si>
    <t>026-406</t>
  </si>
  <si>
    <t>ST MARTINS SCHOOL</t>
  </si>
  <si>
    <t>026-408</t>
  </si>
  <si>
    <t>026-530</t>
  </si>
  <si>
    <t>ST THOMAS THE APOSTLE SCH</t>
  </si>
  <si>
    <t>027-055</t>
  </si>
  <si>
    <t>BLACKWATER R-II</t>
  </si>
  <si>
    <t>027-056</t>
  </si>
  <si>
    <t>COOPER CO. R-IV</t>
  </si>
  <si>
    <t>027-057</t>
  </si>
  <si>
    <t>PRAIRIE HOME R-V</t>
  </si>
  <si>
    <t>027-058</t>
  </si>
  <si>
    <t>OTTERVILLE R-VI</t>
  </si>
  <si>
    <t>027-059</t>
  </si>
  <si>
    <t>PILOT GROVE C-4</t>
  </si>
  <si>
    <t>027-061</t>
  </si>
  <si>
    <t>BOONVILLE R-I</t>
  </si>
  <si>
    <t>027-401</t>
  </si>
  <si>
    <t>ST PETER &amp; PAUL SCHOOL</t>
  </si>
  <si>
    <t>027-402</t>
  </si>
  <si>
    <t>ST JOSEPH SCHOOL</t>
  </si>
  <si>
    <t>028-101</t>
  </si>
  <si>
    <t>CRAWFORD CO. R-I</t>
  </si>
  <si>
    <t>028-102</t>
  </si>
  <si>
    <t>CRAWFORD CO. R-II</t>
  </si>
  <si>
    <t>028-103</t>
  </si>
  <si>
    <t>STEELVILLE R-III</t>
  </si>
  <si>
    <t>029-001</t>
  </si>
  <si>
    <t>LOCKWOOD R-I</t>
  </si>
  <si>
    <t>029-002</t>
  </si>
  <si>
    <t>DADEVILLE R-II</t>
  </si>
  <si>
    <t>029-003</t>
  </si>
  <si>
    <t>EVERTON R-III</t>
  </si>
  <si>
    <t>029-004</t>
  </si>
  <si>
    <t>GREENFIELD R-IV</t>
  </si>
  <si>
    <t>030-093</t>
  </si>
  <si>
    <t>DALLAS CO. R-I</t>
  </si>
  <si>
    <t>031-116</t>
  </si>
  <si>
    <t>PATTONSBURG R-II</t>
  </si>
  <si>
    <t>031-117</t>
  </si>
  <si>
    <t>WINSTON R-VI</t>
  </si>
  <si>
    <t>031-118</t>
  </si>
  <si>
    <t>NORTH DAVIESS R-III</t>
  </si>
  <si>
    <t>031-121</t>
  </si>
  <si>
    <t>GALLATIN R-V</t>
  </si>
  <si>
    <t>031-122</t>
  </si>
  <si>
    <t>TRI-COUNTY R-VII</t>
  </si>
  <si>
    <t>032-054</t>
  </si>
  <si>
    <t>OSBORN R-O</t>
  </si>
  <si>
    <t>032-055</t>
  </si>
  <si>
    <t>MAYSVILLE R-I</t>
  </si>
  <si>
    <t>032-056</t>
  </si>
  <si>
    <t>UNION STAR R-II</t>
  </si>
  <si>
    <t>032-058</t>
  </si>
  <si>
    <t>STEWARTSVILLE C-2</t>
  </si>
  <si>
    <t>033-090</t>
  </si>
  <si>
    <t>SALEM R-80</t>
  </si>
  <si>
    <t>033-091</t>
  </si>
  <si>
    <t>OAK HILL R-I</t>
  </si>
  <si>
    <t>033-092</t>
  </si>
  <si>
    <t>GREEN FOREST R-II</t>
  </si>
  <si>
    <t>033-093</t>
  </si>
  <si>
    <t>DENT-PHELPS R-III</t>
  </si>
  <si>
    <t>033-094</t>
  </si>
  <si>
    <t>NORTH WOOD R-IV</t>
  </si>
  <si>
    <t>034-121</t>
  </si>
  <si>
    <t>SKYLINE R-II</t>
  </si>
  <si>
    <t>034-122</t>
  </si>
  <si>
    <t>PLAINVIEW R-VIII</t>
  </si>
  <si>
    <t>034-124</t>
  </si>
  <si>
    <t>AVA R-I</t>
  </si>
  <si>
    <t>035-092</t>
  </si>
  <si>
    <t>MALDEN R-I</t>
  </si>
  <si>
    <t>035-093</t>
  </si>
  <si>
    <t>CAMPBELL R-II</t>
  </si>
  <si>
    <t>035-094</t>
  </si>
  <si>
    <t>HOLCOMB R-III</t>
  </si>
  <si>
    <t>035-097</t>
  </si>
  <si>
    <t>CLARKTON C-4</t>
  </si>
  <si>
    <t>035-098</t>
  </si>
  <si>
    <t>SENATH-HORNERSVILLE C-8</t>
  </si>
  <si>
    <t>035-099</t>
  </si>
  <si>
    <t>SOUTHLAND C-9</t>
  </si>
  <si>
    <t>035-102</t>
  </si>
  <si>
    <t>KENNETT 39</t>
  </si>
  <si>
    <t>035-400</t>
  </si>
  <si>
    <t>ST TERESA SCHOOL</t>
  </si>
  <si>
    <t>036-123</t>
  </si>
  <si>
    <t>FRANKLIN CO. R-II</t>
  </si>
  <si>
    <t>036-126</t>
  </si>
  <si>
    <t>MERAMEC VALLEY R-III</t>
  </si>
  <si>
    <t>036-131</t>
  </si>
  <si>
    <t>UNION R-XI</t>
  </si>
  <si>
    <t>036-133</t>
  </si>
  <si>
    <t>LONEDELL R-XIV</t>
  </si>
  <si>
    <t>036-134</t>
  </si>
  <si>
    <t>SPRING BLUFF R-XV</t>
  </si>
  <si>
    <t>036-135</t>
  </si>
  <si>
    <t>STRAIN-JAPAN R-XVI</t>
  </si>
  <si>
    <t>036-136</t>
  </si>
  <si>
    <t>ST. CLAIR R-XIII</t>
  </si>
  <si>
    <t>036-137</t>
  </si>
  <si>
    <t>SULLIVAN C-2</t>
  </si>
  <si>
    <t>036-138</t>
  </si>
  <si>
    <t>NEW HAVEN</t>
  </si>
  <si>
    <t>036-139</t>
  </si>
  <si>
    <t>WASHINGTON</t>
  </si>
  <si>
    <t>036-409</t>
  </si>
  <si>
    <t>IMMANUEL LUTHERAN SCHOOL</t>
  </si>
  <si>
    <t>037-037</t>
  </si>
  <si>
    <t>GASCONADE CO. R-II</t>
  </si>
  <si>
    <t>037-039</t>
  </si>
  <si>
    <t>GASCONADE CO. R-I</t>
  </si>
  <si>
    <t>037-400</t>
  </si>
  <si>
    <t>ST GEORGE SCHOOLS</t>
  </si>
  <si>
    <t>038-044</t>
  </si>
  <si>
    <t>KING CITY R-I</t>
  </si>
  <si>
    <t>038-045</t>
  </si>
  <si>
    <t>STANBERRY R-II</t>
  </si>
  <si>
    <t>038-046</t>
  </si>
  <si>
    <t>ALBANY R-III</t>
  </si>
  <si>
    <t>039-133</t>
  </si>
  <si>
    <t>WILLARD R-II</t>
  </si>
  <si>
    <t>039-134</t>
  </si>
  <si>
    <t>REPUBLIC R-III</t>
  </si>
  <si>
    <t>039-135</t>
  </si>
  <si>
    <t>ASH GROVE R-IV</t>
  </si>
  <si>
    <t>039-136</t>
  </si>
  <si>
    <t>WALNUT GROVE R-V</t>
  </si>
  <si>
    <t>039-137</t>
  </si>
  <si>
    <t>STRAFFORD R-VI</t>
  </si>
  <si>
    <t>039-139</t>
  </si>
  <si>
    <t>LOGAN-ROGERSVILLE R-VIII</t>
  </si>
  <si>
    <t>039-141</t>
  </si>
  <si>
    <t>SPRINGFIELD R-XII</t>
  </si>
  <si>
    <t>039-142</t>
  </si>
  <si>
    <t>FAIR GROVE R-X</t>
  </si>
  <si>
    <t>039-400</t>
  </si>
  <si>
    <t>040-100</t>
  </si>
  <si>
    <t>GRUNDY CO R-V</t>
  </si>
  <si>
    <t>040-101</t>
  </si>
  <si>
    <t>SPICKARD R-II</t>
  </si>
  <si>
    <t>040-103</t>
  </si>
  <si>
    <t>PLEASANT VIEW R-VI</t>
  </si>
  <si>
    <t>040-104</t>
  </si>
  <si>
    <t>LAREDO R-VII</t>
  </si>
  <si>
    <t>040-107</t>
  </si>
  <si>
    <t>TRENTON R-IX</t>
  </si>
  <si>
    <t>041-001</t>
  </si>
  <si>
    <t>CAINSVILLE R-I</t>
  </si>
  <si>
    <t>041-002</t>
  </si>
  <si>
    <t>SOUTH HARRISON CO. R-II</t>
  </si>
  <si>
    <t>041-003</t>
  </si>
  <si>
    <t>NORTH HARRISON R-III</t>
  </si>
  <si>
    <t>041-004</t>
  </si>
  <si>
    <t>GILMAN CITY R-IV</t>
  </si>
  <si>
    <t>041-005</t>
  </si>
  <si>
    <t>RIDGEWAY R-V</t>
  </si>
  <si>
    <t>042-111</t>
  </si>
  <si>
    <t>HENRY CO. R-I</t>
  </si>
  <si>
    <t>042-113</t>
  </si>
  <si>
    <t>SHAWNEE R-III</t>
  </si>
  <si>
    <t>042-117</t>
  </si>
  <si>
    <t>CALHOUN R-VIII</t>
  </si>
  <si>
    <t>042-118</t>
  </si>
  <si>
    <t>LEESVILLE R-IX</t>
  </si>
  <si>
    <t>042-119</t>
  </si>
  <si>
    <t>DAVIS R-XII</t>
  </si>
  <si>
    <t>042-121</t>
  </si>
  <si>
    <t>MONTROSE R-XIV</t>
  </si>
  <si>
    <t>042-124</t>
  </si>
  <si>
    <t>CLINTON</t>
  </si>
  <si>
    <t>042-400</t>
  </si>
  <si>
    <t>042-403</t>
  </si>
  <si>
    <t>CLINTON CHRISTIAN ACADEMY</t>
  </si>
  <si>
    <t>043-001</t>
  </si>
  <si>
    <t>HICKORY CO. R-I</t>
  </si>
  <si>
    <t>043-002</t>
  </si>
  <si>
    <t>WHEATLAND R-II</t>
  </si>
  <si>
    <t>043-003</t>
  </si>
  <si>
    <t>WEAUBLEAU R-III</t>
  </si>
  <si>
    <t>043-004</t>
  </si>
  <si>
    <t>HERMITAGE R-IV</t>
  </si>
  <si>
    <t>044-078</t>
  </si>
  <si>
    <t>CRAIG R-III</t>
  </si>
  <si>
    <t>044-083</t>
  </si>
  <si>
    <t>MOUND CITY R-II</t>
  </si>
  <si>
    <t>044-084</t>
  </si>
  <si>
    <t>SOUTH HOLT CO. R-I</t>
  </si>
  <si>
    <t>045-076</t>
  </si>
  <si>
    <t>NEW FRANKLIN R-I</t>
  </si>
  <si>
    <t>045-077</t>
  </si>
  <si>
    <t>FAYETTE R-III</t>
  </si>
  <si>
    <t>045-078</t>
  </si>
  <si>
    <t>GLASGOW</t>
  </si>
  <si>
    <t>045-400</t>
  </si>
  <si>
    <t>046-128</t>
  </si>
  <si>
    <t>HOWELL VALLEY R-I</t>
  </si>
  <si>
    <t>046-130</t>
  </si>
  <si>
    <t>MOUNTAIN VIEW-BIRCH TREE R-III</t>
  </si>
  <si>
    <t>046-131</t>
  </si>
  <si>
    <t>WILLOW SPRINGS R-IV</t>
  </si>
  <si>
    <t>046-132</t>
  </si>
  <si>
    <t>RICHARDS R-V</t>
  </si>
  <si>
    <t>046-134</t>
  </si>
  <si>
    <t>WEST PLAINS R-VII</t>
  </si>
  <si>
    <t>046-135</t>
  </si>
  <si>
    <t>GLENWOOD R-VIII</t>
  </si>
  <si>
    <t>046-137</t>
  </si>
  <si>
    <t>JUNCTION HILL C-12</t>
  </si>
  <si>
    <t>046-140</t>
  </si>
  <si>
    <t>FAIRVIEW R-XI</t>
  </si>
  <si>
    <t>047-060</t>
  </si>
  <si>
    <t>SOUTH IRON CO. R-I</t>
  </si>
  <si>
    <t>047-062</t>
  </si>
  <si>
    <t>ARCADIA VALLEY R-II</t>
  </si>
  <si>
    <t>047-064</t>
  </si>
  <si>
    <t>BELLEVIEW R-III</t>
  </si>
  <si>
    <t>047-065</t>
  </si>
  <si>
    <t>IRON CO. C-4</t>
  </si>
  <si>
    <t>048-066</t>
  </si>
  <si>
    <t>FORT OSAGE R-I</t>
  </si>
  <si>
    <t>048-068</t>
  </si>
  <si>
    <t>BLUE SPRINGS R-IV</t>
  </si>
  <si>
    <t>048-069</t>
  </si>
  <si>
    <t>GRAIN VALLEY R-V</t>
  </si>
  <si>
    <t>048-070</t>
  </si>
  <si>
    <t>OAK GROVE R-VI</t>
  </si>
  <si>
    <t>048-071</t>
  </si>
  <si>
    <t>LEE'S SUMMIT R-VII</t>
  </si>
  <si>
    <t>048-072</t>
  </si>
  <si>
    <t>HICKMAN MILLS C-1</t>
  </si>
  <si>
    <t>048-073</t>
  </si>
  <si>
    <t>RAYTOWN C-2</t>
  </si>
  <si>
    <t>048-074</t>
  </si>
  <si>
    <t>GRANDVIEW C-4</t>
  </si>
  <si>
    <t>048-075</t>
  </si>
  <si>
    <t>LONE JACK C-6</t>
  </si>
  <si>
    <t>048-077</t>
  </si>
  <si>
    <t>INDEPENDENCE 30</t>
  </si>
  <si>
    <t>048-078</t>
  </si>
  <si>
    <t>KANSAS CITY 33</t>
  </si>
  <si>
    <t>048-080</t>
  </si>
  <si>
    <t>CENTER 58</t>
  </si>
  <si>
    <t>048-410</t>
  </si>
  <si>
    <t>HOLY CROSS SCHOOL</t>
  </si>
  <si>
    <t>048-411</t>
  </si>
  <si>
    <t>Our Lady of Hope School</t>
  </si>
  <si>
    <t>048-413</t>
  </si>
  <si>
    <t>CALVARY LUTHERAN SCHOOL</t>
  </si>
  <si>
    <t>048-423</t>
  </si>
  <si>
    <t>NOVA CENTER</t>
  </si>
  <si>
    <t>048-445</t>
  </si>
  <si>
    <t>NATIVITY BVM SCHOOL</t>
  </si>
  <si>
    <t>048-448</t>
  </si>
  <si>
    <t>ISLAMIC SCH OF GREATER KC</t>
  </si>
  <si>
    <t>048-457</t>
  </si>
  <si>
    <t>ST JOHN REGIS SCHOOL</t>
  </si>
  <si>
    <t>048-471</t>
  </si>
  <si>
    <t>GILLIS CENTER</t>
  </si>
  <si>
    <t>048-616</t>
  </si>
  <si>
    <t>FAITH ACADEMY</t>
  </si>
  <si>
    <t>048-634</t>
  </si>
  <si>
    <t>SHERWOOD CENTER FOR THE EXCEPT</t>
  </si>
  <si>
    <t>048-815</t>
  </si>
  <si>
    <t>CRISTO REY KANSAS CITY</t>
  </si>
  <si>
    <t>048-901</t>
  </si>
  <si>
    <t>UNIVERSITY ACADEMY</t>
  </si>
  <si>
    <t>048-902</t>
  </si>
  <si>
    <t>GUADALUPE CENTERS SCHOOLS</t>
  </si>
  <si>
    <t>048-904</t>
  </si>
  <si>
    <t>HOGAN PREPARATORY ACADEMY</t>
  </si>
  <si>
    <t>048-905</t>
  </si>
  <si>
    <t>GENESIS SCHOOL INC</t>
  </si>
  <si>
    <t>048-909</t>
  </si>
  <si>
    <t>ALLEN VILLAGE</t>
  </si>
  <si>
    <t>048-910</t>
  </si>
  <si>
    <t>LEE A. TOLBERT COM. ACADEMY</t>
  </si>
  <si>
    <t>048-912</t>
  </si>
  <si>
    <t>KC INTERNATIONAL ACADEMY</t>
  </si>
  <si>
    <t>048-913</t>
  </si>
  <si>
    <t>GORDON PARKS ELEM.</t>
  </si>
  <si>
    <t>048-914</t>
  </si>
  <si>
    <t>ACADEMIE LAFAYETTE</t>
  </si>
  <si>
    <t>048-915</t>
  </si>
  <si>
    <t>SCUOLA VITA NUOVA</t>
  </si>
  <si>
    <t>048-916</t>
  </si>
  <si>
    <t>BROOKSIDE CHARTER SCH</t>
  </si>
  <si>
    <t>048-918</t>
  </si>
  <si>
    <t>KIPP: ENDEAVOR ACADEMY</t>
  </si>
  <si>
    <t>048-922</t>
  </si>
  <si>
    <t>FRONTIER SCHOOL OF INNOVATION</t>
  </si>
  <si>
    <t>048-923</t>
  </si>
  <si>
    <t>DE LA SALLE CHARTER SCHOOL</t>
  </si>
  <si>
    <t>048-924</t>
  </si>
  <si>
    <t>EWING MARION KAUFFMAN SCHOOL</t>
  </si>
  <si>
    <t>048-925</t>
  </si>
  <si>
    <t>HOPE LEADERSHIP ACADEMY</t>
  </si>
  <si>
    <t>048-926</t>
  </si>
  <si>
    <t>CROSSROADS CHARTER SCHOOLS</t>
  </si>
  <si>
    <t>048-927</t>
  </si>
  <si>
    <t>ACADEMY FOR INTEGRATED ARTS</t>
  </si>
  <si>
    <t>048-928</t>
  </si>
  <si>
    <t>CITIZENS OF THE WORLD CHARTER</t>
  </si>
  <si>
    <t>048-929</t>
  </si>
  <si>
    <t>KANSAS CITY GIRLS PREP ACADEMY</t>
  </si>
  <si>
    <t>049-132</t>
  </si>
  <si>
    <t>CARL JUNCTION R-I</t>
  </si>
  <si>
    <t>049-135</t>
  </si>
  <si>
    <t>AVILLA R-XIII</t>
  </si>
  <si>
    <t>049-137</t>
  </si>
  <si>
    <t>JASPER CO. R-V</t>
  </si>
  <si>
    <t>049-140</t>
  </si>
  <si>
    <t>SARCOXIE R-II</t>
  </si>
  <si>
    <t>049-142</t>
  </si>
  <si>
    <t>CARTHAGE R-IX</t>
  </si>
  <si>
    <t>049-144</t>
  </si>
  <si>
    <t>WEBB CITY R-VII</t>
  </si>
  <si>
    <t>049-148</t>
  </si>
  <si>
    <t>JOPLIN SCHOOLS</t>
  </si>
  <si>
    <t>049-400</t>
  </si>
  <si>
    <t>050-001</t>
  </si>
  <si>
    <t>NORTHWEST R-I</t>
  </si>
  <si>
    <t>050-002</t>
  </si>
  <si>
    <t>GRANDVIEW R-II</t>
  </si>
  <si>
    <t>050-003</t>
  </si>
  <si>
    <t>HILLSBORO R-III</t>
  </si>
  <si>
    <t>050-005</t>
  </si>
  <si>
    <t>DUNKLIN R-V</t>
  </si>
  <si>
    <t>050-006</t>
  </si>
  <si>
    <t>FESTUS R-VI</t>
  </si>
  <si>
    <t>050-007</t>
  </si>
  <si>
    <t>JEFFERSON CO. R-VII</t>
  </si>
  <si>
    <t>050-009</t>
  </si>
  <si>
    <t>SUNRISE R-IX</t>
  </si>
  <si>
    <t>050-010</t>
  </si>
  <si>
    <t>WINDSOR C-1</t>
  </si>
  <si>
    <t>050-012</t>
  </si>
  <si>
    <t>FOX C-6</t>
  </si>
  <si>
    <t>050-013</t>
  </si>
  <si>
    <t>CRYSTAL CITY 47</t>
  </si>
  <si>
    <t>050-014</t>
  </si>
  <si>
    <t>DESOTO 73</t>
  </si>
  <si>
    <t>051-150</t>
  </si>
  <si>
    <t>KINGSVILLE R-I</t>
  </si>
  <si>
    <t>051-152</t>
  </si>
  <si>
    <t>HOLDEN R-III</t>
  </si>
  <si>
    <t>051-153</t>
  </si>
  <si>
    <t>CHILHOWEE R-IV</t>
  </si>
  <si>
    <t>051-154</t>
  </si>
  <si>
    <t>JOHNSON CO. R-VII</t>
  </si>
  <si>
    <t>051-155</t>
  </si>
  <si>
    <t>KNOB NOSTER R-VIII</t>
  </si>
  <si>
    <t>051-156</t>
  </si>
  <si>
    <t>LEETON R-X</t>
  </si>
  <si>
    <t>051-159</t>
  </si>
  <si>
    <t>WARRENSBURG R-VI</t>
  </si>
  <si>
    <t>052-096</t>
  </si>
  <si>
    <t>KNOX CO. R-I</t>
  </si>
  <si>
    <t>053-111</t>
  </si>
  <si>
    <t>LACLEDE CO. R-I</t>
  </si>
  <si>
    <t>053-112</t>
  </si>
  <si>
    <t>GASCONADE C-4</t>
  </si>
  <si>
    <t>053-113</t>
  </si>
  <si>
    <t>LEBANON R-III</t>
  </si>
  <si>
    <t>053-114</t>
  </si>
  <si>
    <t>LACLEDE CO. C-5</t>
  </si>
  <si>
    <t>054-037</t>
  </si>
  <si>
    <t>CONCORDIA R-II</t>
  </si>
  <si>
    <t>054-039</t>
  </si>
  <si>
    <t>LAFAYETTE CO. C-1</t>
  </si>
  <si>
    <t>054-041</t>
  </si>
  <si>
    <t>ODESSA R-VII</t>
  </si>
  <si>
    <t>054-042</t>
  </si>
  <si>
    <t>SANTA FE R-X</t>
  </si>
  <si>
    <t>054-043</t>
  </si>
  <si>
    <t>WELLINGTON-NAPOLEON R-IX</t>
  </si>
  <si>
    <t>054-045</t>
  </si>
  <si>
    <t>LEXINGTON R-V</t>
  </si>
  <si>
    <t>054-402</t>
  </si>
  <si>
    <t>055-104</t>
  </si>
  <si>
    <t>MILLER R-II</t>
  </si>
  <si>
    <t>055-105</t>
  </si>
  <si>
    <t>PIERCE CITY R-VI</t>
  </si>
  <si>
    <t>055-106</t>
  </si>
  <si>
    <t>MARIONVILLE R-IX</t>
  </si>
  <si>
    <t>055-108</t>
  </si>
  <si>
    <t>MT. VERNON R-V</t>
  </si>
  <si>
    <t>055-110</t>
  </si>
  <si>
    <t>AURORA R-VIII</t>
  </si>
  <si>
    <t>055-111</t>
  </si>
  <si>
    <t>VERONA R-VII</t>
  </si>
  <si>
    <t>055-401</t>
  </si>
  <si>
    <t>056-015</t>
  </si>
  <si>
    <t>CANTON R-V</t>
  </si>
  <si>
    <t>056-017</t>
  </si>
  <si>
    <t>LEWIS CO. C-1</t>
  </si>
  <si>
    <t>057-001</t>
  </si>
  <si>
    <t>SILEX R-I</t>
  </si>
  <si>
    <t>057-002</t>
  </si>
  <si>
    <t>ELSBERRY R-II</t>
  </si>
  <si>
    <t>057-003</t>
  </si>
  <si>
    <t>TROY R-III</t>
  </si>
  <si>
    <t>057-004</t>
  </si>
  <si>
    <t>WINFIELD R-IV</t>
  </si>
  <si>
    <t>058-106</t>
  </si>
  <si>
    <t>LINN CO. R-I</t>
  </si>
  <si>
    <t>058-107</t>
  </si>
  <si>
    <t>BUCKLIN R-II</t>
  </si>
  <si>
    <t>058-108</t>
  </si>
  <si>
    <t>MEADVILLE R-IV</t>
  </si>
  <si>
    <t>058-109</t>
  </si>
  <si>
    <t>MARCELINE R-V</t>
  </si>
  <si>
    <t>058-112</t>
  </si>
  <si>
    <t>BROOKFIELD R-III</t>
  </si>
  <si>
    <t>058-400</t>
  </si>
  <si>
    <t>MC CARTAN MEMORIAL SCHOOL</t>
  </si>
  <si>
    <t>059-113</t>
  </si>
  <si>
    <t>SOUTHWEST LIVINGSTON CO. R-I</t>
  </si>
  <si>
    <t>059-114</t>
  </si>
  <si>
    <t>LIVINGSTON CO. R-III</t>
  </si>
  <si>
    <t>059-117</t>
  </si>
  <si>
    <t>CHILLICOTHE R-II</t>
  </si>
  <si>
    <t>059-400</t>
  </si>
  <si>
    <t>BISHOP HOGAN SCHOOLS</t>
  </si>
  <si>
    <t>060-077</t>
  </si>
  <si>
    <t>MCDONALD CO. R-I</t>
  </si>
  <si>
    <t>061-150</t>
  </si>
  <si>
    <t>ATLANTA C-3</t>
  </si>
  <si>
    <t>061-151</t>
  </si>
  <si>
    <t>BEVIER C-4</t>
  </si>
  <si>
    <t>061-154</t>
  </si>
  <si>
    <t>LA PLATA R-II</t>
  </si>
  <si>
    <t>061-156</t>
  </si>
  <si>
    <t>MACON CO. R-I</t>
  </si>
  <si>
    <t>061-157</t>
  </si>
  <si>
    <t>CALLAO C-8</t>
  </si>
  <si>
    <t>061-158</t>
  </si>
  <si>
    <t>MACON CO. R-IV</t>
  </si>
  <si>
    <t>062-070</t>
  </si>
  <si>
    <t>MARQUAND-ZION R-VI</t>
  </si>
  <si>
    <t>062-072</t>
  </si>
  <si>
    <t>FREDERICKTOWN R-I</t>
  </si>
  <si>
    <t>063-066</t>
  </si>
  <si>
    <t>MARIES CO. R-I</t>
  </si>
  <si>
    <t>063-067</t>
  </si>
  <si>
    <t>MARIES CO. R-II</t>
  </si>
  <si>
    <t>063-400</t>
  </si>
  <si>
    <t>VISITATION SCHOOL</t>
  </si>
  <si>
    <t>064-072</t>
  </si>
  <si>
    <t>MARION CO. R-II</t>
  </si>
  <si>
    <t>064-074</t>
  </si>
  <si>
    <t>PALMYRA R-I</t>
  </si>
  <si>
    <t>064-075</t>
  </si>
  <si>
    <t>HANNIBAL 60</t>
  </si>
  <si>
    <t>064-403</t>
  </si>
  <si>
    <t>HOLY FAMILY CATH SCHOOL</t>
  </si>
  <si>
    <t>064-404</t>
  </si>
  <si>
    <t>ST JOHNS LUTHERAN SCHOOL</t>
  </si>
  <si>
    <t>065-096</t>
  </si>
  <si>
    <t>NORTH MERCER CO. R-III</t>
  </si>
  <si>
    <t>065-098</t>
  </si>
  <si>
    <t>PRINCETON R-V</t>
  </si>
  <si>
    <t>066-102</t>
  </si>
  <si>
    <t>ELDON R-I</t>
  </si>
  <si>
    <t>066-103</t>
  </si>
  <si>
    <t>MILLER CO. R-III</t>
  </si>
  <si>
    <t>066-104</t>
  </si>
  <si>
    <t>ST. ELIZABETH R-IV</t>
  </si>
  <si>
    <t>066-105</t>
  </si>
  <si>
    <t>SCHOOL OF THE OSAGE</t>
  </si>
  <si>
    <t>066-107</t>
  </si>
  <si>
    <t>IBERIA R-V</t>
  </si>
  <si>
    <t>066-400</t>
  </si>
  <si>
    <t>OUR LADY OF SNOWS</t>
  </si>
  <si>
    <t>067-055</t>
  </si>
  <si>
    <t>EAST PRAIRIE R-II</t>
  </si>
  <si>
    <t>067-061</t>
  </si>
  <si>
    <t>CHARLESTON R-I</t>
  </si>
  <si>
    <t>068-070</t>
  </si>
  <si>
    <t>MONITEAU CO. R-I</t>
  </si>
  <si>
    <t>068-071</t>
  </si>
  <si>
    <t>HIGH POINT R-III</t>
  </si>
  <si>
    <t>068-072</t>
  </si>
  <si>
    <t>MONITEAU CO. R-V</t>
  </si>
  <si>
    <t>068-073</t>
  </si>
  <si>
    <t>TIPTON R-VI</t>
  </si>
  <si>
    <t>068-074</t>
  </si>
  <si>
    <t>JAMESTOWN C-1</t>
  </si>
  <si>
    <t>068-075</t>
  </si>
  <si>
    <t>CLARKSBURG C-2</t>
  </si>
  <si>
    <t>068-400</t>
  </si>
  <si>
    <t>ST ANDREW SCHOOL</t>
  </si>
  <si>
    <t>069-104</t>
  </si>
  <si>
    <t>MIDDLE GROVE C-1</t>
  </si>
  <si>
    <t>069-106</t>
  </si>
  <si>
    <t>MONROE CITY R-I</t>
  </si>
  <si>
    <t>069-107</t>
  </si>
  <si>
    <t>HOLLIDAY C-2</t>
  </si>
  <si>
    <t>069-108</t>
  </si>
  <si>
    <t>MADISON C-3</t>
  </si>
  <si>
    <t>069-109</t>
  </si>
  <si>
    <t>PARIS R-II</t>
  </si>
  <si>
    <t>069-400</t>
  </si>
  <si>
    <t>HOLY ROSARY SCHOOL</t>
  </si>
  <si>
    <t>070-092</t>
  </si>
  <si>
    <t>WELLSVILLE MIDDLETOWN R-I</t>
  </si>
  <si>
    <t>070-093</t>
  </si>
  <si>
    <t>MONTGOMERY CO. R-II</t>
  </si>
  <si>
    <t>071-091</t>
  </si>
  <si>
    <t>MORGAN CO. R-I</t>
  </si>
  <si>
    <t>071-092</t>
  </si>
  <si>
    <t>MORGAN CO. R-II</t>
  </si>
  <si>
    <t>072-066</t>
  </si>
  <si>
    <t>RISCO R-II</t>
  </si>
  <si>
    <t>072-068</t>
  </si>
  <si>
    <t>PORTAGEVILLE</t>
  </si>
  <si>
    <t>072-073</t>
  </si>
  <si>
    <t>GIDEON 37</t>
  </si>
  <si>
    <t>072-074</t>
  </si>
  <si>
    <t>NEW MADRID CO. R-I</t>
  </si>
  <si>
    <t>073-099</t>
  </si>
  <si>
    <t>EAST NEWTON CO. R-VI</t>
  </si>
  <si>
    <t>073-102</t>
  </si>
  <si>
    <t>DIAMOND R-IV</t>
  </si>
  <si>
    <t>073-105</t>
  </si>
  <si>
    <t>WESTVIEW C-6</t>
  </si>
  <si>
    <t>073-106</t>
  </si>
  <si>
    <t>SENECA R-VII</t>
  </si>
  <si>
    <t>073-108</t>
  </si>
  <si>
    <t>NEOSHO SCHOOL DISTRICT</t>
  </si>
  <si>
    <t>074-187</t>
  </si>
  <si>
    <t>NODAWAY-HOLT R-VII</t>
  </si>
  <si>
    <t>074-190</t>
  </si>
  <si>
    <t>WEST NODAWAY CO. R-I</t>
  </si>
  <si>
    <t>074-194</t>
  </si>
  <si>
    <t>NORTHEAST NODAWAY CO. R-V</t>
  </si>
  <si>
    <t>074-195</t>
  </si>
  <si>
    <t>JEFFERSON C-123</t>
  </si>
  <si>
    <t>074-197</t>
  </si>
  <si>
    <t>NORTH NODAWAY CO. R-VI</t>
  </si>
  <si>
    <t>074-201</t>
  </si>
  <si>
    <t>MARYVILLE R-II</t>
  </si>
  <si>
    <t>074-202</t>
  </si>
  <si>
    <t>SOUTH NODAWAY CO. R-IV</t>
  </si>
  <si>
    <t>074-403</t>
  </si>
  <si>
    <t>ST GREGORYS SCHOOL</t>
  </si>
  <si>
    <t>075-084</t>
  </si>
  <si>
    <t>COUCH R-I</t>
  </si>
  <si>
    <t>075-085</t>
  </si>
  <si>
    <t>THAYER R-II</t>
  </si>
  <si>
    <t>075-086</t>
  </si>
  <si>
    <t>OREGON-HOWELL R-III</t>
  </si>
  <si>
    <t>075-087</t>
  </si>
  <si>
    <t>ALTON R-IV</t>
  </si>
  <si>
    <t>076-081</t>
  </si>
  <si>
    <t>OSAGE CO. R-I</t>
  </si>
  <si>
    <t>076-082</t>
  </si>
  <si>
    <t>OSAGE CO. R-II</t>
  </si>
  <si>
    <t>076-083</t>
  </si>
  <si>
    <t>OSAGE CO. R-III</t>
  </si>
  <si>
    <t>076-400</t>
  </si>
  <si>
    <t>ST GEORGE SCHOOL</t>
  </si>
  <si>
    <t>076-401</t>
  </si>
  <si>
    <t>HOLY FAMILY SCHOOL</t>
  </si>
  <si>
    <t>076-402</t>
  </si>
  <si>
    <t>076-407</t>
  </si>
  <si>
    <t>ST. JOSEPH SCHOOL</t>
  </si>
  <si>
    <t>076-408</t>
  </si>
  <si>
    <t>077-100</t>
  </si>
  <si>
    <t>THORNFIELD R-I</t>
  </si>
  <si>
    <t>077-101</t>
  </si>
  <si>
    <t>BAKERSFIELD R-IV</t>
  </si>
  <si>
    <t>077-102</t>
  </si>
  <si>
    <t>GAINESVILLE R-V</t>
  </si>
  <si>
    <t>077-103</t>
  </si>
  <si>
    <t>DORA R-III</t>
  </si>
  <si>
    <t>077-104</t>
  </si>
  <si>
    <t>LUTIE R-VI</t>
  </si>
  <si>
    <t>078-001</t>
  </si>
  <si>
    <t>NORTH PEMISCOT CO. R-I</t>
  </si>
  <si>
    <t>078-002</t>
  </si>
  <si>
    <t>HAYTI R-II</t>
  </si>
  <si>
    <t>078-003</t>
  </si>
  <si>
    <t>PEMISCOT CO. R-III</t>
  </si>
  <si>
    <t>078-004</t>
  </si>
  <si>
    <t>COOTER R-IV</t>
  </si>
  <si>
    <t>078-005</t>
  </si>
  <si>
    <t>SOUTH PEMISCOT CO. R-V</t>
  </si>
  <si>
    <t>078-009</t>
  </si>
  <si>
    <t>DELTA C-7</t>
  </si>
  <si>
    <t>078-012</t>
  </si>
  <si>
    <t>CARUTHERSVILLE 18</t>
  </si>
  <si>
    <t>079-077</t>
  </si>
  <si>
    <t>PERRY CO. 32</t>
  </si>
  <si>
    <t>079-078</t>
  </si>
  <si>
    <t>ALTENBURG 48</t>
  </si>
  <si>
    <t>079-407</t>
  </si>
  <si>
    <t>UNITED IN CHRIST LUTHERAN SCHL</t>
  </si>
  <si>
    <t>080-116</t>
  </si>
  <si>
    <t>PETTIS CO. R-V</t>
  </si>
  <si>
    <t>080-118</t>
  </si>
  <si>
    <t>LA MONTE R-IV</t>
  </si>
  <si>
    <t>080-119</t>
  </si>
  <si>
    <t>SMITHTON R-VI</t>
  </si>
  <si>
    <t>080-121</t>
  </si>
  <si>
    <t>GREEN RIDGE R-VIII</t>
  </si>
  <si>
    <t>080-122</t>
  </si>
  <si>
    <t>PETTIS CO. R-XII</t>
  </si>
  <si>
    <t>080-125</t>
  </si>
  <si>
    <t>SEDALIA 200</t>
  </si>
  <si>
    <t>080-400</t>
  </si>
  <si>
    <t>081-094</t>
  </si>
  <si>
    <t>ST. JAMES R-I</t>
  </si>
  <si>
    <t>081-095</t>
  </si>
  <si>
    <t>NEWBURG R-II</t>
  </si>
  <si>
    <t>081-096</t>
  </si>
  <si>
    <t>ROLLA 31</t>
  </si>
  <si>
    <t>081-097</t>
  </si>
  <si>
    <t>PHELPS CO. R-III</t>
  </si>
  <si>
    <t>096-520</t>
  </si>
  <si>
    <t>GREAT CIRCLE; EDGEWOOD</t>
  </si>
  <si>
    <t>010-420</t>
  </si>
  <si>
    <t>039-420</t>
  </si>
  <si>
    <t>081-401</t>
  </si>
  <si>
    <t>082-100</t>
  </si>
  <si>
    <t>BOWLING GREEN R-I</t>
  </si>
  <si>
    <t>082-101</t>
  </si>
  <si>
    <t>PIKE CO. R-III</t>
  </si>
  <si>
    <t>082-105</t>
  </si>
  <si>
    <t>BONCL R-X</t>
  </si>
  <si>
    <t>082-108</t>
  </si>
  <si>
    <t>LOUISIANA R-II</t>
  </si>
  <si>
    <t>082-400</t>
  </si>
  <si>
    <t>ST CLEMENT SCHOOL</t>
  </si>
  <si>
    <t>083-001</t>
  </si>
  <si>
    <t>NORTH PLATTE CO. R-I</t>
  </si>
  <si>
    <t>083-002</t>
  </si>
  <si>
    <t>WEST PLATTE CO. R-II</t>
  </si>
  <si>
    <t>083-003</t>
  </si>
  <si>
    <t>PLATTE CO. R-III</t>
  </si>
  <si>
    <t>083-005</t>
  </si>
  <si>
    <t>PARK HILL</t>
  </si>
  <si>
    <t>083-400</t>
  </si>
  <si>
    <t>ST THERESE SCHOOL</t>
  </si>
  <si>
    <t>084-001</t>
  </si>
  <si>
    <t>BOLIVAR R-I</t>
  </si>
  <si>
    <t>084-002</t>
  </si>
  <si>
    <t>FAIR PLAY R-II</t>
  </si>
  <si>
    <t>084-003</t>
  </si>
  <si>
    <t>HALFWAY R-III</t>
  </si>
  <si>
    <t>084-004</t>
  </si>
  <si>
    <t>HUMANSVILLE R-IV</t>
  </si>
  <si>
    <t>084-005</t>
  </si>
  <si>
    <t>MARION C. EARLY R-V</t>
  </si>
  <si>
    <t>084-006</t>
  </si>
  <si>
    <t>PLEASANT HOPE R-VI</t>
  </si>
  <si>
    <t>085-044</t>
  </si>
  <si>
    <t>RICHLAND R-IV</t>
  </si>
  <si>
    <t>085-045</t>
  </si>
  <si>
    <t>LAQUEY R-V</t>
  </si>
  <si>
    <t>085-046</t>
  </si>
  <si>
    <t>WAYNESVILLE R-VI</t>
  </si>
  <si>
    <t>085-048</t>
  </si>
  <si>
    <t>DIXON R-I</t>
  </si>
  <si>
    <t>085-049</t>
  </si>
  <si>
    <t>CROCKER R-II</t>
  </si>
  <si>
    <t>086-100</t>
  </si>
  <si>
    <t>PUTNAM CO. R-I</t>
  </si>
  <si>
    <t>087-083</t>
  </si>
  <si>
    <t>RALLS CO. R-II</t>
  </si>
  <si>
    <t>088-072</t>
  </si>
  <si>
    <t>NORTHEAST RANDOLPH CO. R-IV</t>
  </si>
  <si>
    <t>088-073</t>
  </si>
  <si>
    <t>RENICK R-V</t>
  </si>
  <si>
    <t>088-075</t>
  </si>
  <si>
    <t>HIGBEE R-VIII</t>
  </si>
  <si>
    <t>088-080</t>
  </si>
  <si>
    <t>WESTRAN R-I</t>
  </si>
  <si>
    <t>088-081</t>
  </si>
  <si>
    <t>MOBERLY</t>
  </si>
  <si>
    <t>088-400</t>
  </si>
  <si>
    <t>ST PIUS X SCHOOL</t>
  </si>
  <si>
    <t>089-080</t>
  </si>
  <si>
    <t>LAWSON R-XIV</t>
  </si>
  <si>
    <t>089-087</t>
  </si>
  <si>
    <t>ORRICK R-XI</t>
  </si>
  <si>
    <t>089-088</t>
  </si>
  <si>
    <t>HARDIN-CENTRAL C-2</t>
  </si>
  <si>
    <t>089-089</t>
  </si>
  <si>
    <t>RICHMOND R-XVI</t>
  </si>
  <si>
    <t>090-075</t>
  </si>
  <si>
    <t>CENTERVILLE R-I</t>
  </si>
  <si>
    <t>090-076</t>
  </si>
  <si>
    <t>SOUTHERN REYNOLDS CO. R-II</t>
  </si>
  <si>
    <t>090-077</t>
  </si>
  <si>
    <t>BUNKER R-III</t>
  </si>
  <si>
    <t>090-078</t>
  </si>
  <si>
    <t>LESTERVILLE R-IV</t>
  </si>
  <si>
    <t>091-091</t>
  </si>
  <si>
    <t>NAYLOR R-II</t>
  </si>
  <si>
    <t>091-092</t>
  </si>
  <si>
    <t>DONIPHAN R-I</t>
  </si>
  <si>
    <t>091-093</t>
  </si>
  <si>
    <t>RIPLEY CO. R-IV</t>
  </si>
  <si>
    <t>091-095</t>
  </si>
  <si>
    <t>RIPLEY CO. R-III</t>
  </si>
  <si>
    <t>092-087</t>
  </si>
  <si>
    <t>FT. ZUMWALT R-II</t>
  </si>
  <si>
    <t>092-088</t>
  </si>
  <si>
    <t>FRANCIS HOWELL R-III</t>
  </si>
  <si>
    <t>092-089</t>
  </si>
  <si>
    <t>WENTZVILLE R-IV</t>
  </si>
  <si>
    <t>092-090</t>
  </si>
  <si>
    <t>ST. CHARLES R-VI</t>
  </si>
  <si>
    <t>092-091</t>
  </si>
  <si>
    <t>ORCHARD FARM R-V</t>
  </si>
  <si>
    <t>092-400</t>
  </si>
  <si>
    <t>093-120</t>
  </si>
  <si>
    <t>APPLETON CITY R-II</t>
  </si>
  <si>
    <t>093-121</t>
  </si>
  <si>
    <t>ROSCOE C-1</t>
  </si>
  <si>
    <t>093-123</t>
  </si>
  <si>
    <t>LAKELAND R-III</t>
  </si>
  <si>
    <t>093-124</t>
  </si>
  <si>
    <t>OSCEOLA</t>
  </si>
  <si>
    <t>094-076</t>
  </si>
  <si>
    <t>BISMARCK R-V</t>
  </si>
  <si>
    <t>094-078</t>
  </si>
  <si>
    <t>FARMINGTON R-VII</t>
  </si>
  <si>
    <t>094-083</t>
  </si>
  <si>
    <t>NORTH ST. FRANCOIS CO. R-I</t>
  </si>
  <si>
    <t>094-086</t>
  </si>
  <si>
    <t>CENTRAL R-III</t>
  </si>
  <si>
    <t>094-087</t>
  </si>
  <si>
    <t>WEST ST. FRANCOIS CO. R-IV</t>
  </si>
  <si>
    <t>095-059</t>
  </si>
  <si>
    <t>STE. GENEVIEVE CO. R-II</t>
  </si>
  <si>
    <t>096-088</t>
  </si>
  <si>
    <t>HAZELWOOD</t>
  </si>
  <si>
    <t>096-089</t>
  </si>
  <si>
    <t>FERGUSON-FLORISSANT R-II</t>
  </si>
  <si>
    <t>096-090</t>
  </si>
  <si>
    <t>PATTONVILLE R-III</t>
  </si>
  <si>
    <t>096-091</t>
  </si>
  <si>
    <t>ROCKWOOD R-VI</t>
  </si>
  <si>
    <t>096-092</t>
  </si>
  <si>
    <t>KIRKWOOD R-VII</t>
  </si>
  <si>
    <t>096-093</t>
  </si>
  <si>
    <t>LINDBERGH SCHOOLS</t>
  </si>
  <si>
    <t>096-094</t>
  </si>
  <si>
    <t>MEHLVILLE R-IX</t>
  </si>
  <si>
    <t>096-095</t>
  </si>
  <si>
    <t>PARKWAY C-2</t>
  </si>
  <si>
    <t>096-098</t>
  </si>
  <si>
    <t>AFFTON 101</t>
  </si>
  <si>
    <t>096-099</t>
  </si>
  <si>
    <t>BAYLESS</t>
  </si>
  <si>
    <t>096-101</t>
  </si>
  <si>
    <t>BRENTWOOD</t>
  </si>
  <si>
    <t>096-102</t>
  </si>
  <si>
    <t>CLAYTON</t>
  </si>
  <si>
    <t>096-103</t>
  </si>
  <si>
    <t>HANCOCK PLACE</t>
  </si>
  <si>
    <t>096-104</t>
  </si>
  <si>
    <t>JENNINGS</t>
  </si>
  <si>
    <t>096-106</t>
  </si>
  <si>
    <t>LADUE</t>
  </si>
  <si>
    <t>096-107</t>
  </si>
  <si>
    <t>MAPLEWOOD-RICHMOND HEIGHTS</t>
  </si>
  <si>
    <t>096-109</t>
  </si>
  <si>
    <t>NORMANDY</t>
  </si>
  <si>
    <t>096-110</t>
  </si>
  <si>
    <t>RITENOUR</t>
  </si>
  <si>
    <t>096-111</t>
  </si>
  <si>
    <t>RIVERVIEW GARDENS</t>
  </si>
  <si>
    <t>096-112</t>
  </si>
  <si>
    <t>UNIVERSITY CITY</t>
  </si>
  <si>
    <t>096-113</t>
  </si>
  <si>
    <t>VALLEY PARK</t>
  </si>
  <si>
    <t>096-114</t>
  </si>
  <si>
    <t>WEBSTER GROVES</t>
  </si>
  <si>
    <t>096-119</t>
  </si>
  <si>
    <t>SPECIAL SCHOOL DST. ST. LOUIS CO.</t>
  </si>
  <si>
    <t>096-541</t>
  </si>
  <si>
    <t>CHRIST COMM LUTHERAN SCH</t>
  </si>
  <si>
    <t>096-549</t>
  </si>
  <si>
    <t>ST PAULS LUTHERAN SCHOOL</t>
  </si>
  <si>
    <t>096-550</t>
  </si>
  <si>
    <t>SALEM LUTHERAN SCHOOL</t>
  </si>
  <si>
    <t>096-708</t>
  </si>
  <si>
    <t>BLOSSOM WOOD DAY SCHOOL</t>
  </si>
  <si>
    <t>096-712</t>
  </si>
  <si>
    <t>THE FREEDOM SCHOOL</t>
  </si>
  <si>
    <t>097-116</t>
  </si>
  <si>
    <t>097-118</t>
  </si>
  <si>
    <t>OREARVILLE R-IV</t>
  </si>
  <si>
    <t>097-119</t>
  </si>
  <si>
    <t>MALTA BEND R-V</t>
  </si>
  <si>
    <t>097-122</t>
  </si>
  <si>
    <t>HARDEMAN R-X</t>
  </si>
  <si>
    <t>097-127</t>
  </si>
  <si>
    <t>GILLIAM C-4</t>
  </si>
  <si>
    <t>097-129</t>
  </si>
  <si>
    <t>MARSHALL</t>
  </si>
  <si>
    <t>097-130</t>
  </si>
  <si>
    <t>SLATER</t>
  </si>
  <si>
    <t>097-131</t>
  </si>
  <si>
    <t>SWEET SPRINGS R-VII</t>
  </si>
  <si>
    <t>097-400</t>
  </si>
  <si>
    <t>098-080</t>
  </si>
  <si>
    <t>SCHUYLER CO. R-I</t>
  </si>
  <si>
    <t>099-082</t>
  </si>
  <si>
    <t>SCOTLAND CO. R-I</t>
  </si>
  <si>
    <t>100-059</t>
  </si>
  <si>
    <t>SCOTT CITY R-I</t>
  </si>
  <si>
    <t>100-060</t>
  </si>
  <si>
    <t>CHAFFEE R-II</t>
  </si>
  <si>
    <t>100-061</t>
  </si>
  <si>
    <t>SCOTT CO. R-IV</t>
  </si>
  <si>
    <t>100-062</t>
  </si>
  <si>
    <t>SCOTT CO. CENTRAL</t>
  </si>
  <si>
    <t>100-063</t>
  </si>
  <si>
    <t>SIKESTON R-6</t>
  </si>
  <si>
    <t>100-064</t>
  </si>
  <si>
    <t>KELSO C-7</t>
  </si>
  <si>
    <t>100-065</t>
  </si>
  <si>
    <t>ORAN R-III</t>
  </si>
  <si>
    <t>100-400</t>
  </si>
  <si>
    <t>ST AUGUSTINES SCHOOL</t>
  </si>
  <si>
    <t>100-402</t>
  </si>
  <si>
    <t>GUARDIAN ANGEL SCHOOL</t>
  </si>
  <si>
    <t>100-404</t>
  </si>
  <si>
    <t>ST AMBROSE SCHOOL</t>
  </si>
  <si>
    <t>100-406</t>
  </si>
  <si>
    <t>101-105</t>
  </si>
  <si>
    <t>WINONA R-III</t>
  </si>
  <si>
    <t>101-107</t>
  </si>
  <si>
    <t>EMINENCE R-I</t>
  </si>
  <si>
    <t>102-081</t>
  </si>
  <si>
    <t>NORTH SHELBY</t>
  </si>
  <si>
    <t>102-085</t>
  </si>
  <si>
    <t>SHELBY CO. R-IV</t>
  </si>
  <si>
    <t>103-127</t>
  </si>
  <si>
    <t>RICHLAND R-I</t>
  </si>
  <si>
    <t>103-128</t>
  </si>
  <si>
    <t>BELL CITY R-II</t>
  </si>
  <si>
    <t>103-129</t>
  </si>
  <si>
    <t>ADVANCE R-IV</t>
  </si>
  <si>
    <t>103-130</t>
  </si>
  <si>
    <t>PUXICO R-VIII</t>
  </si>
  <si>
    <t>103-131</t>
  </si>
  <si>
    <t>BLOOMFIELD R-XIV</t>
  </si>
  <si>
    <t>103-132</t>
  </si>
  <si>
    <t>DEXTER R-XI</t>
  </si>
  <si>
    <t>103-135</t>
  </si>
  <si>
    <t>BERNIE R-XIII</t>
  </si>
  <si>
    <t>104-041</t>
  </si>
  <si>
    <t>HURLEY R-I</t>
  </si>
  <si>
    <t>104-042</t>
  </si>
  <si>
    <t>GALENA R-II</t>
  </si>
  <si>
    <t>104-043</t>
  </si>
  <si>
    <t>CRANE R-III</t>
  </si>
  <si>
    <t>104-044</t>
  </si>
  <si>
    <t>REEDS SPRING R-IV</t>
  </si>
  <si>
    <t>104-045</t>
  </si>
  <si>
    <t>BLUE EYE R-V</t>
  </si>
  <si>
    <t>105-123</t>
  </si>
  <si>
    <t>GREEN CITY R-I</t>
  </si>
  <si>
    <t>105-124</t>
  </si>
  <si>
    <t>MILAN C-2</t>
  </si>
  <si>
    <t>105-125</t>
  </si>
  <si>
    <t>NEWTOWN-HARRIS R-III</t>
  </si>
  <si>
    <t>106-001</t>
  </si>
  <si>
    <t>BRADLEYVILLE R-I</t>
  </si>
  <si>
    <t>106-002</t>
  </si>
  <si>
    <t>TANEYVILLE R-II</t>
  </si>
  <si>
    <t>106-003</t>
  </si>
  <si>
    <t>FORSYTH R-III</t>
  </si>
  <si>
    <t>106-004</t>
  </si>
  <si>
    <t>BRANSON R-IV</t>
  </si>
  <si>
    <t>106-005</t>
  </si>
  <si>
    <t>HOLLISTER R-V</t>
  </si>
  <si>
    <t>106-006</t>
  </si>
  <si>
    <t>KIRBYVILLE R-VI</t>
  </si>
  <si>
    <t>106-008</t>
  </si>
  <si>
    <t>MARK TWAIN R-VIII</t>
  </si>
  <si>
    <t>107-151</t>
  </si>
  <si>
    <t>SUCCESS R-VI</t>
  </si>
  <si>
    <t>107-152</t>
  </si>
  <si>
    <t>HOUSTON R-I</t>
  </si>
  <si>
    <t>107-153</t>
  </si>
  <si>
    <t>SUMMERSVILLE R-II</t>
  </si>
  <si>
    <t>107-154</t>
  </si>
  <si>
    <t>LICKING R-VIII</t>
  </si>
  <si>
    <t>107-155</t>
  </si>
  <si>
    <t>CABOOL R-IV</t>
  </si>
  <si>
    <t>107-156</t>
  </si>
  <si>
    <t>PLATO R-V</t>
  </si>
  <si>
    <t>107-158</t>
  </si>
  <si>
    <t>RAYMONDVILLE R-VII</t>
  </si>
  <si>
    <t>108-142</t>
  </si>
  <si>
    <t>NEVADA R-V</t>
  </si>
  <si>
    <t>108-143</t>
  </si>
  <si>
    <t>BRONAUGH R-VII</t>
  </si>
  <si>
    <t>108-144</t>
  </si>
  <si>
    <t>SHELDON R-VIII</t>
  </si>
  <si>
    <t>108-147</t>
  </si>
  <si>
    <t>NORTHEAST VERNON CO. R-I</t>
  </si>
  <si>
    <t>109-002</t>
  </si>
  <si>
    <t>WRIGHT CITY R-II SCHOOL DISTRICT OF WARREN CO</t>
  </si>
  <si>
    <t>109-003</t>
  </si>
  <si>
    <t>WARREN CO. R-III</t>
  </si>
  <si>
    <t>110-014</t>
  </si>
  <si>
    <t>KINGSTON K-14</t>
  </si>
  <si>
    <t>110-029</t>
  </si>
  <si>
    <t>POTOSI R-III</t>
  </si>
  <si>
    <t>110-030</t>
  </si>
  <si>
    <t>RICHWOODS R-VII</t>
  </si>
  <si>
    <t>110-031</t>
  </si>
  <si>
    <t>VALLEY R-VI</t>
  </si>
  <si>
    <t>111-086</t>
  </si>
  <si>
    <t>GREENVILLE R-II</t>
  </si>
  <si>
    <t>111-087</t>
  </si>
  <si>
    <t>CLEARWATER R-I</t>
  </si>
  <si>
    <t>111-602</t>
  </si>
  <si>
    <t>NEW HOPE CHRISTIAN ACADEMY</t>
  </si>
  <si>
    <t>112-099</t>
  </si>
  <si>
    <t>NIANGUA R-V</t>
  </si>
  <si>
    <t>112-101</t>
  </si>
  <si>
    <t>FORDLAND R-III</t>
  </si>
  <si>
    <t>112-102</t>
  </si>
  <si>
    <t>MARSHFIELD R-I</t>
  </si>
  <si>
    <t>112-103</t>
  </si>
  <si>
    <t>SEYMOUR R-II</t>
  </si>
  <si>
    <t>113-001</t>
  </si>
  <si>
    <t>WORTH CO. R-III</t>
  </si>
  <si>
    <t>114-112</t>
  </si>
  <si>
    <t>NORWOOD R-I</t>
  </si>
  <si>
    <t>114-113</t>
  </si>
  <si>
    <t>HARTVILLE R-II</t>
  </si>
  <si>
    <t>114-114</t>
  </si>
  <si>
    <t>MOUNTAIN GROVE R-III</t>
  </si>
  <si>
    <t>114-115</t>
  </si>
  <si>
    <t>MANSFIELD R-IV</t>
  </si>
  <si>
    <t>114-116</t>
  </si>
  <si>
    <t>MANES R-V</t>
  </si>
  <si>
    <t>115-406</t>
  </si>
  <si>
    <t>AGAPE CHILD DEVELOPMENT</t>
  </si>
  <si>
    <t>115-414</t>
  </si>
  <si>
    <t>MO SCHOOL FOR THE BLIND</t>
  </si>
  <si>
    <t>115-499</t>
  </si>
  <si>
    <t>RIVER ROADS LUTHERAN SCH</t>
  </si>
  <si>
    <t>115-620</t>
  </si>
  <si>
    <t>MARIAN MIDDLE SCHOOL</t>
  </si>
  <si>
    <t>115-645</t>
  </si>
  <si>
    <t>LOYOLA ACADEMY</t>
  </si>
  <si>
    <t>115-662</t>
  </si>
  <si>
    <t>CITY ACADEMY</t>
  </si>
  <si>
    <t>115-902</t>
  </si>
  <si>
    <t>LIFT FOR LIFE ACADEMY</t>
  </si>
  <si>
    <t>115-903</t>
  </si>
  <si>
    <t>Premier Charter School</t>
  </si>
  <si>
    <t>115-906</t>
  </si>
  <si>
    <t>CONFLUENCE ACADEMIES</t>
  </si>
  <si>
    <t>115-911</t>
  </si>
  <si>
    <t>CITY GARDEN MONTESSORI</t>
  </si>
  <si>
    <t>115-912</t>
  </si>
  <si>
    <t>ST. LOUIS LANG IMMERSION SCH</t>
  </si>
  <si>
    <t>115-913</t>
  </si>
  <si>
    <t>NORTH SIDE COMMUNITY SCHOOL</t>
  </si>
  <si>
    <t>115-914</t>
  </si>
  <si>
    <t>KIPP ST LOUIS</t>
  </si>
  <si>
    <t>115-916</t>
  </si>
  <si>
    <t>GATEWAY SCIENCE ACADEMY OF ST LOUIS</t>
  </si>
  <si>
    <t>115-923</t>
  </si>
  <si>
    <t>EAGLE COLLEGE PREP ENDEAVOR</t>
  </si>
  <si>
    <t>115-924</t>
  </si>
  <si>
    <t>LAFAYETTE PREPARATORY ACADEMY</t>
  </si>
  <si>
    <t>115-925</t>
  </si>
  <si>
    <t>HAWTHORN LEADERSHIP SCHL GIRLS</t>
  </si>
  <si>
    <t>115-926</t>
  </si>
  <si>
    <t>THE BIOME</t>
  </si>
  <si>
    <t>115-931</t>
  </si>
  <si>
    <t>KAIROS ACADEMY</t>
  </si>
  <si>
    <t>115-933</t>
  </si>
  <si>
    <t>ATLAS PUBLIC SCHOOLS</t>
  </si>
  <si>
    <t>118-118</t>
  </si>
  <si>
    <t>N W MO STATE UNIVERSITY</t>
  </si>
  <si>
    <t>039-404</t>
  </si>
  <si>
    <t>050-414</t>
  </si>
  <si>
    <t>012-402</t>
  </si>
  <si>
    <t>048-464</t>
  </si>
  <si>
    <t>092-425</t>
  </si>
  <si>
    <t>900-008</t>
  </si>
  <si>
    <t>DELMAR A COBBLE SCHOOL</t>
  </si>
  <si>
    <t>024-409</t>
  </si>
  <si>
    <t>016-410</t>
  </si>
  <si>
    <t>080-403</t>
  </si>
  <si>
    <t>011-401</t>
  </si>
  <si>
    <t>064-407</t>
  </si>
  <si>
    <t>036-414</t>
  </si>
  <si>
    <t>049-406</t>
  </si>
  <si>
    <t>100-407</t>
  </si>
  <si>
    <t>115-487</t>
  </si>
  <si>
    <t>048-474</t>
  </si>
  <si>
    <t>057-012</t>
  </si>
  <si>
    <t>CAMP AVERY PARK CAMP</t>
  </si>
  <si>
    <t>039-006</t>
  </si>
  <si>
    <t>COMMUNITY LEARNING CENTER</t>
  </si>
  <si>
    <t>039-056</t>
  </si>
  <si>
    <t>DATEMA HOUSE</t>
  </si>
  <si>
    <t>096-073</t>
  </si>
  <si>
    <t>014-017</t>
  </si>
  <si>
    <t>107-020</t>
  </si>
  <si>
    <t>016-006</t>
  </si>
  <si>
    <t>GIRARDOT CENTER FOR YOUTH</t>
  </si>
  <si>
    <t>115-148</t>
  </si>
  <si>
    <t>048-050</t>
  </si>
  <si>
    <t>LANGSFORD HOUSE</t>
  </si>
  <si>
    <t>055-017</t>
  </si>
  <si>
    <t>024-020</t>
  </si>
  <si>
    <t>011-042</t>
  </si>
  <si>
    <t>012-014</t>
  </si>
  <si>
    <t>024-009</t>
  </si>
  <si>
    <t>WATKINS MILL PARK CAMP</t>
  </si>
  <si>
    <t>054-018</t>
  </si>
  <si>
    <t>039-019</t>
  </si>
  <si>
    <t>WILSON CREEK</t>
  </si>
  <si>
    <t>509-981</t>
  </si>
  <si>
    <t>DEPT OF MENTAL HEALTH</t>
  </si>
  <si>
    <t>820-001</t>
  </si>
  <si>
    <t>ECH EVERY CHILDS HOPE</t>
  </si>
  <si>
    <t>820-002</t>
  </si>
  <si>
    <t>EPWORTH CHILDREN'S SERVICES</t>
  </si>
  <si>
    <t>820-006</t>
  </si>
  <si>
    <t>CTY OF BOONE-13TH JUDICIAL CIR</t>
  </si>
  <si>
    <t>820-007</t>
  </si>
  <si>
    <t>MISSOURI GIRLS TOWN FOUNDATION</t>
  </si>
  <si>
    <t>820-008</t>
  </si>
  <si>
    <t>NILES HOME FOR CHILDREN</t>
  </si>
  <si>
    <t>820-012</t>
  </si>
  <si>
    <t>JACKSON CTY JUVENILE SERVICES</t>
  </si>
  <si>
    <t>820-013</t>
  </si>
  <si>
    <t>CRITTENTON CENTER</t>
  </si>
  <si>
    <t>820-014</t>
  </si>
  <si>
    <t>MICHAEL W. PRENGER FAMILY CTR</t>
  </si>
  <si>
    <t>820-015</t>
  </si>
  <si>
    <t>GOOD SAMARITAN BOYS RANCH</t>
  </si>
  <si>
    <t>820-016</t>
  </si>
  <si>
    <t>OZANAM HOME</t>
  </si>
  <si>
    <t>820-018</t>
  </si>
  <si>
    <t>ANNIE MALONE CHLD &amp; FAMILY SRV</t>
  </si>
  <si>
    <t>820-020</t>
  </si>
  <si>
    <t>JUVENILE DETENTION CTR.</t>
  </si>
  <si>
    <t>820-022</t>
  </si>
  <si>
    <t>MARYGROVE</t>
  </si>
  <si>
    <t>820-027</t>
  </si>
  <si>
    <t>GREENE CNTY JUVENILE DETENTION</t>
  </si>
  <si>
    <t>820-032</t>
  </si>
  <si>
    <t>BRUCE NORMILE JUV JUSTICE CTR</t>
  </si>
  <si>
    <t>820-038</t>
  </si>
  <si>
    <t>OZARKS REGNL JUVENILE DET DST</t>
  </si>
  <si>
    <t>999-352</t>
  </si>
  <si>
    <t>OZARK TRAILS COUNCIL BSA</t>
  </si>
  <si>
    <t>820-003</t>
  </si>
  <si>
    <t>ST LOUIS COUNTY FAMILY COURT</t>
  </si>
  <si>
    <t>042-401</t>
  </si>
  <si>
    <t>Estimated Entitlment for USDA Foods during School Year 2024-2025</t>
  </si>
  <si>
    <t>096-542</t>
  </si>
  <si>
    <t>GRACE CHAPEL LUTHERAN SCH</t>
  </si>
  <si>
    <t>096-901</t>
  </si>
  <si>
    <t>THE LEADERSHIP SCHOOL</t>
  </si>
  <si>
    <t>820-010</t>
  </si>
  <si>
    <t>CITY OF ST LOUIS JUVENILE DIV</t>
  </si>
  <si>
    <t>GREAT CIRCLE COLUMBIA SCHOOL DISTRICT</t>
  </si>
  <si>
    <t>GREAT CIRCLE ST JAMES CAMPUS</t>
  </si>
  <si>
    <t>GREAT CIRCLE SPRINGFIELD</t>
  </si>
  <si>
    <t>999-414</t>
  </si>
  <si>
    <t>GREAT CIRCLE BOONVILLE</t>
  </si>
  <si>
    <t>999-412</t>
  </si>
  <si>
    <t>GREAT CIRCLE CAMERON</t>
  </si>
  <si>
    <t>FORT BELLEFONTAINE CAMPUS SCHOOL DISTRICT</t>
  </si>
  <si>
    <t>FULTON TREATMENT CENTER</t>
  </si>
  <si>
    <t>GENTRY RESIDENTIAL TREATMENT CENTER</t>
  </si>
  <si>
    <t>HOGAN ST REGIONAL YOUTH CENTER</t>
  </si>
  <si>
    <t>MOUNT VERNON TREATMENT CENTER</t>
  </si>
  <si>
    <t>NORTHWEST REGIONAL YOUTH CENTER</t>
  </si>
  <si>
    <t>RIVERBEND TREATMENT CENTER</t>
  </si>
  <si>
    <t>WAVERLY REGIONAL YOUTH CENTER</t>
  </si>
  <si>
    <t>WE SEARS YOUTH CENTER</t>
  </si>
  <si>
    <t>AUTUMN HILL STATE SCHOOL</t>
  </si>
  <si>
    <t>BOONSLICK STATE SCHOOL</t>
  </si>
  <si>
    <t>COLLEGE VIEW STATE SCHOOL</t>
  </si>
  <si>
    <t>E W THOMPSON STATE SCHOOL</t>
  </si>
  <si>
    <t>GATEWAY HUBERT WHEELER ST SCH</t>
  </si>
  <si>
    <t>GREENE VALLEY STATE SCHOOL</t>
  </si>
  <si>
    <t>HELEN M DAVIS STATE SCHOOL DISTRICT</t>
  </si>
  <si>
    <t>LAKEVIEW WOODS STATE SCHOOL</t>
  </si>
  <si>
    <t>MAPAVILLE STATE SCHOOL</t>
  </si>
  <si>
    <t>MAPLE VALLEY STATE SCHOOL</t>
  </si>
  <si>
    <t>MISSISSIPPI VALLEY STATE SCHOOL</t>
  </si>
  <si>
    <t>NEW DAWN STATE SCHOOL DISTRICT</t>
  </si>
  <si>
    <t>PARKVIEW MISSOURI SCHOOLS FOR SEVERELY DISABLED</t>
  </si>
  <si>
    <t>SHADY GROVE STATE SCHOOL DISTRICT</t>
  </si>
  <si>
    <t>TRAILS WEST SCHOOL DISTRICT</t>
  </si>
  <si>
    <t>SAMPLE SCHOOL DISTRICT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</si>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</sst>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 #,##0_);_(* \(#,##0\);_(* &quot;-&quot;??_);_(@_)"/>
    <numFmt numFmtId="166" formatCode="_(&quot;$&quot;* #,##0.0000_);_(&quot;$&quot;* \(#,##0.0000\);_(&quot;$&quot;* &quot;-&quot;??_);_(@_)"/>
    <numFmt numFmtId="167" formatCode="[$-10409]#,##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28"/>
      <color theme="1"/>
      <name val="Calibri"/>
      <family val="2"/>
      <scheme val="minor"/>
    </font>
    <font>
      <b/>
      <sz val="22"/>
      <color theme="1"/>
      <name val="Calibri"/>
      <family val="2"/>
      <scheme val="minor"/>
    </font>
    <font>
      <b/>
      <sz val="36"/>
      <color theme="1"/>
      <name val="Calibri"/>
      <family val="2"/>
      <scheme val="minor"/>
    </font>
    <font>
      <b/>
      <sz val="36"/>
      <color theme="1"/>
      <name val="Times New Roman"/>
      <family val="1"/>
    </font>
    <font>
      <b/>
      <sz val="18"/>
      <color theme="1"/>
      <name val="Calibri"/>
      <family val="2"/>
      <scheme val="minor"/>
    </font>
    <font>
      <b/>
      <sz val="16"/>
      <color theme="1"/>
      <name val="Calibri"/>
      <family val="2"/>
      <scheme val="minor"/>
    </font>
    <font>
      <sz val="14"/>
      <color theme="1"/>
      <name val="Times New Roman"/>
      <family val="1"/>
    </font>
    <font>
      <u/>
      <sz val="11"/>
      <color theme="10"/>
      <name val="Calibri"/>
      <family val="2"/>
      <scheme val="minor"/>
    </font>
    <font>
      <b/>
      <sz val="16"/>
      <color theme="1"/>
      <name val="Times New Roman"/>
      <family val="1"/>
    </font>
    <font>
      <sz val="11"/>
      <name val="Calibri"/>
      <family val="2"/>
      <scheme val="minor"/>
    </font>
    <font>
      <sz val="8"/>
      <color rgb="FF000000"/>
      <name val="Arial"/>
      <family val="2"/>
    </font>
    <font>
      <sz val="8"/>
      <name val="Arial"/>
      <family val="2"/>
    </font>
    <font>
      <sz val="8"/>
      <color theme="1"/>
      <name val="Arial"/>
      <family val="2"/>
    </font>
    <font>
      <b/>
      <sz val="9"/>
      <color indexed="81"/>
      <name val="Tahoma"/>
      <family val="2"/>
    </font>
    <font>
      <sz val="9"/>
      <color indexed="81"/>
      <name val="Tahoma"/>
      <family val="2"/>
    </font>
    <font>
      <b/>
      <sz val="8"/>
      <name val="Arial"/>
      <family val="2"/>
    </font>
  </fonts>
  <fills count="13">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4" tint="0.79998168889431442"/>
        <bgColor indexed="64"/>
      </patternFill>
    </fill>
    <fill>
      <patternFill patternType="solid">
        <fgColor theme="1"/>
        <bgColor indexed="64"/>
      </patternFill>
    </fill>
    <fill>
      <patternFill patternType="solid">
        <fgColor theme="0"/>
        <bgColor auto="1"/>
      </patternFill>
    </fill>
    <fill>
      <patternFill patternType="solid">
        <fgColor theme="3" tint="0.79998168889431442"/>
        <bgColor indexed="64"/>
      </patternFill>
    </fill>
    <fill>
      <patternFill patternType="solid">
        <fgColor theme="9" tint="0.39997558519241921"/>
        <bgColor indexed="64"/>
      </patternFill>
    </fill>
    <fill>
      <patternFill patternType="solid">
        <fgColor rgb="FFFFCCCC"/>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29">
    <border>
      <left/>
      <right/>
      <top/>
      <bottom/>
      <diagonal/>
    </border>
    <border>
      <left style="thick">
        <color auto="1"/>
      </left>
      <right style="thick">
        <color auto="1"/>
      </right>
      <top style="thick">
        <color auto="1"/>
      </top>
      <bottom style="thick">
        <color auto="1"/>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ck">
        <color auto="1"/>
      </left>
      <right/>
      <top style="medium">
        <color indexed="64"/>
      </top>
      <bottom/>
      <diagonal/>
    </border>
    <border>
      <left/>
      <right/>
      <top style="medium">
        <color indexed="64"/>
      </top>
      <bottom/>
      <diagonal/>
    </border>
    <border>
      <left/>
      <right style="thick">
        <color auto="1"/>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style="thick">
        <color auto="1"/>
      </right>
      <top/>
      <bottom/>
      <diagonal/>
    </border>
    <border>
      <left style="thick">
        <color auto="1"/>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cellStyleXfs>
  <cellXfs count="126">
    <xf numFmtId="0" fontId="0" fillId="0" borderId="0" xfId="0"/>
    <xf numFmtId="0" fontId="0" fillId="0" borderId="3" xfId="0" applyBorder="1" applyProtection="1">
      <protection hidden="1"/>
    </xf>
    <xf numFmtId="0" fontId="0" fillId="0" borderId="0" xfId="0" applyBorder="1" applyProtection="1">
      <protection hidden="1"/>
    </xf>
    <xf numFmtId="0" fontId="0" fillId="0" borderId="6" xfId="0" applyBorder="1" applyProtection="1">
      <protection hidden="1"/>
    </xf>
    <xf numFmtId="0" fontId="0" fillId="0" borderId="7" xfId="0" applyBorder="1" applyProtection="1">
      <protection hidden="1"/>
    </xf>
    <xf numFmtId="165" fontId="9" fillId="4" borderId="11" xfId="1" applyNumberFormat="1" applyFont="1" applyFill="1" applyBorder="1" applyAlignment="1" applyProtection="1">
      <alignment horizontal="left" vertical="center"/>
      <protection hidden="1"/>
    </xf>
    <xf numFmtId="164" fontId="9" fillId="4" borderId="11" xfId="2" applyNumberFormat="1" applyFont="1" applyFill="1" applyBorder="1" applyAlignment="1" applyProtection="1">
      <alignment horizontal="left" vertical="center"/>
      <protection hidden="1"/>
    </xf>
    <xf numFmtId="165" fontId="2" fillId="0" borderId="17" xfId="1" applyNumberFormat="1" applyFont="1" applyFill="1" applyBorder="1" applyAlignment="1" applyProtection="1">
      <alignment horizontal="center" vertical="center"/>
      <protection hidden="1"/>
    </xf>
    <xf numFmtId="164" fontId="2" fillId="0" borderId="17" xfId="2" applyNumberFormat="1" applyFont="1" applyBorder="1" applyAlignment="1" applyProtection="1">
      <alignment vertical="center"/>
      <protection hidden="1"/>
    </xf>
    <xf numFmtId="166" fontId="2" fillId="0" borderId="18" xfId="2" applyNumberFormat="1" applyFont="1" applyBorder="1" applyAlignment="1" applyProtection="1">
      <alignment horizontal="center" vertical="center"/>
      <protection hidden="1"/>
    </xf>
    <xf numFmtId="0" fontId="0" fillId="0" borderId="0" xfId="0" applyFill="1" applyBorder="1" applyProtection="1">
      <protection hidden="1"/>
    </xf>
    <xf numFmtId="0" fontId="6" fillId="0" borderId="0" xfId="0" applyFont="1" applyFill="1" applyBorder="1" applyAlignment="1" applyProtection="1">
      <alignment vertical="center"/>
      <protection hidden="1"/>
    </xf>
    <xf numFmtId="0" fontId="10" fillId="0" borderId="0" xfId="0" applyFont="1" applyFill="1" applyBorder="1" applyAlignment="1" applyProtection="1">
      <alignment horizontal="center" wrapText="1"/>
      <protection hidden="1"/>
    </xf>
    <xf numFmtId="164" fontId="10" fillId="0" borderId="0"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wrapText="1"/>
      <protection hidden="1"/>
    </xf>
    <xf numFmtId="0" fontId="11" fillId="0" borderId="0" xfId="0" applyFont="1" applyFill="1" applyBorder="1" applyAlignment="1" applyProtection="1">
      <alignment vertical="center" wrapText="1"/>
      <protection hidden="1"/>
    </xf>
    <xf numFmtId="0" fontId="10" fillId="0" borderId="0" xfId="0" applyFont="1" applyFill="1" applyBorder="1" applyAlignment="1" applyProtection="1">
      <alignment horizontal="center" vertical="center"/>
      <protection hidden="1"/>
    </xf>
    <xf numFmtId="0" fontId="0" fillId="5" borderId="6" xfId="0" applyFill="1" applyBorder="1" applyProtection="1">
      <protection hidden="1"/>
    </xf>
    <xf numFmtId="0" fontId="12" fillId="5" borderId="6" xfId="3" applyFill="1" applyBorder="1" applyAlignment="1" applyProtection="1">
      <alignment vertical="center"/>
      <protection hidden="1"/>
    </xf>
    <xf numFmtId="0" fontId="10" fillId="5" borderId="6"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wrapText="1"/>
      <protection hidden="1"/>
    </xf>
    <xf numFmtId="164" fontId="5" fillId="0" borderId="0" xfId="0" applyNumberFormat="1" applyFont="1" applyFill="1" applyBorder="1" applyAlignment="1" applyProtection="1">
      <alignment horizontal="center" vertical="center"/>
      <protection hidden="1"/>
    </xf>
    <xf numFmtId="0" fontId="0" fillId="0" borderId="0" xfId="0" applyProtection="1">
      <protection hidden="1"/>
    </xf>
    <xf numFmtId="0" fontId="3" fillId="0" borderId="22" xfId="0" applyFont="1" applyBorder="1" applyAlignment="1" applyProtection="1">
      <alignment horizontal="center" vertical="center" wrapText="1"/>
      <protection hidden="1"/>
    </xf>
    <xf numFmtId="0" fontId="0" fillId="0" borderId="24" xfId="0" applyBorder="1" applyProtection="1">
      <protection hidden="1"/>
    </xf>
    <xf numFmtId="0" fontId="0" fillId="0" borderId="22" xfId="0" applyFill="1" applyBorder="1" applyAlignment="1" applyProtection="1">
      <alignment horizontal="center"/>
      <protection hidden="1"/>
    </xf>
    <xf numFmtId="0" fontId="6" fillId="0" borderId="22" xfId="0" applyFont="1" applyFill="1" applyBorder="1" applyAlignment="1" applyProtection="1">
      <alignment vertical="center"/>
      <protection hidden="1"/>
    </xf>
    <xf numFmtId="0" fontId="10" fillId="0" borderId="22" xfId="0" applyFont="1" applyFill="1" applyBorder="1" applyAlignment="1" applyProtection="1">
      <alignment horizontal="center" wrapText="1"/>
      <protection hidden="1"/>
    </xf>
    <xf numFmtId="164" fontId="10" fillId="0" borderId="22" xfId="0" applyNumberFormat="1" applyFont="1" applyFill="1" applyBorder="1" applyAlignment="1" applyProtection="1">
      <alignment horizontal="center" vertical="center"/>
      <protection hidden="1"/>
    </xf>
    <xf numFmtId="0" fontId="0" fillId="0" borderId="22" xfId="0" applyFill="1" applyBorder="1" applyProtection="1">
      <protection hidden="1"/>
    </xf>
    <xf numFmtId="0" fontId="6" fillId="0" borderId="22" xfId="0" applyFont="1" applyFill="1" applyBorder="1" applyAlignment="1" applyProtection="1">
      <alignment horizontal="center" vertical="center" wrapText="1"/>
      <protection hidden="1"/>
    </xf>
    <xf numFmtId="164" fontId="10" fillId="5" borderId="24" xfId="0" applyNumberFormat="1" applyFont="1" applyFill="1" applyBorder="1" applyAlignment="1" applyProtection="1">
      <alignment horizontal="center" vertical="center"/>
      <protection hidden="1"/>
    </xf>
    <xf numFmtId="0" fontId="0" fillId="5" borderId="25" xfId="0" applyFill="1" applyBorder="1" applyProtection="1">
      <protection hidden="1"/>
    </xf>
    <xf numFmtId="0" fontId="0" fillId="5" borderId="4" xfId="0" applyFill="1" applyBorder="1" applyProtection="1">
      <protection hidden="1"/>
    </xf>
    <xf numFmtId="0" fontId="0" fillId="6" borderId="2" xfId="0" applyFill="1" applyBorder="1" applyProtection="1">
      <protection hidden="1"/>
    </xf>
    <xf numFmtId="0" fontId="0" fillId="6" borderId="0" xfId="0" applyFill="1" applyBorder="1" applyProtection="1">
      <protection hidden="1"/>
    </xf>
    <xf numFmtId="0" fontId="0" fillId="6" borderId="23" xfId="0" applyFill="1" applyBorder="1" applyProtection="1">
      <protection hidden="1"/>
    </xf>
    <xf numFmtId="2" fontId="2" fillId="7" borderId="4" xfId="0" applyNumberFormat="1" applyFont="1" applyFill="1" applyBorder="1" applyAlignment="1">
      <alignment horizontal="center"/>
    </xf>
    <xf numFmtId="164" fontId="2" fillId="8" borderId="4" xfId="0" applyNumberFormat="1" applyFont="1" applyFill="1" applyBorder="1" applyAlignment="1">
      <alignment horizontal="center"/>
    </xf>
    <xf numFmtId="2" fontId="0" fillId="0" borderId="0" xfId="0" applyNumberFormat="1"/>
    <xf numFmtId="164" fontId="0" fillId="0" borderId="0" xfId="1" applyNumberFormat="1" applyFont="1"/>
    <xf numFmtId="0" fontId="2" fillId="0" borderId="0" xfId="0" applyFont="1"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164" fontId="0" fillId="0" borderId="0" xfId="0" applyNumberFormat="1"/>
    <xf numFmtId="0" fontId="2" fillId="0" borderId="0" xfId="0" applyFont="1"/>
    <xf numFmtId="166" fontId="9" fillId="4" borderId="5" xfId="2" applyNumberFormat="1" applyFont="1" applyFill="1" applyBorder="1" applyAlignment="1" applyProtection="1">
      <alignment horizontal="left" vertical="center"/>
      <protection hidden="1"/>
    </xf>
    <xf numFmtId="164" fontId="10" fillId="5" borderId="6" xfId="0" applyNumberFormat="1" applyFont="1" applyFill="1" applyBorder="1" applyAlignment="1" applyProtection="1">
      <alignment horizontal="center" vertical="center"/>
      <protection hidden="1"/>
    </xf>
    <xf numFmtId="0" fontId="0" fillId="0" borderId="0" xfId="0" applyAlignment="1" applyProtection="1">
      <alignment vertical="center" textRotation="135"/>
      <protection hidden="1"/>
    </xf>
    <xf numFmtId="0" fontId="3" fillId="0" borderId="19" xfId="0" applyFont="1" applyBorder="1" applyAlignment="1" applyProtection="1">
      <alignment horizontal="center" vertical="center"/>
      <protection hidden="1"/>
    </xf>
    <xf numFmtId="0" fontId="0" fillId="0" borderId="20" xfId="0" applyBorder="1" applyProtection="1">
      <protection hidden="1"/>
    </xf>
    <xf numFmtId="0" fontId="0" fillId="6" borderId="26" xfId="0" applyFill="1" applyBorder="1" applyProtection="1">
      <protection hidden="1"/>
    </xf>
    <xf numFmtId="0" fontId="0" fillId="6" borderId="9" xfId="0" applyFill="1" applyBorder="1" applyProtection="1">
      <protection hidden="1"/>
    </xf>
    <xf numFmtId="0" fontId="0" fillId="6" borderId="21" xfId="0" applyFill="1" applyBorder="1" applyProtection="1">
      <protection hidden="1"/>
    </xf>
    <xf numFmtId="0" fontId="2" fillId="0" borderId="0" xfId="0" applyFont="1" applyAlignment="1" applyProtection="1">
      <alignment horizontal="right"/>
      <protection hidden="1"/>
    </xf>
    <xf numFmtId="0" fontId="2" fillId="2" borderId="1" xfId="0" applyFont="1" applyFill="1" applyBorder="1" applyAlignment="1" applyProtection="1">
      <alignment horizontal="center"/>
      <protection hidden="1"/>
    </xf>
    <xf numFmtId="0" fontId="2" fillId="0" borderId="4" xfId="0" applyFont="1" applyBorder="1" applyAlignment="1" applyProtection="1">
      <alignment horizontal="center"/>
      <protection hidden="1"/>
    </xf>
    <xf numFmtId="0" fontId="0" fillId="0" borderId="28" xfId="0" applyBorder="1" applyProtection="1">
      <protection hidden="1"/>
    </xf>
    <xf numFmtId="164" fontId="2" fillId="0" borderId="5" xfId="0" applyNumberFormat="1" applyFont="1" applyBorder="1" applyAlignment="1" applyProtection="1">
      <alignment horizontal="center"/>
      <protection hidden="1"/>
    </xf>
    <xf numFmtId="0" fontId="0" fillId="0" borderId="0" xfId="0" applyAlignment="1" applyProtection="1">
      <alignment horizontal="left" vertical="top"/>
      <protection hidden="1"/>
    </xf>
    <xf numFmtId="0" fontId="0" fillId="0" borderId="0" xfId="0" applyAlignment="1" applyProtection="1">
      <alignment vertical="center"/>
      <protection hidden="1"/>
    </xf>
    <xf numFmtId="0" fontId="2" fillId="0" borderId="0" xfId="0" applyFont="1" applyFill="1" applyBorder="1" applyAlignment="1" applyProtection="1">
      <alignment horizontal="center"/>
      <protection hidden="1"/>
    </xf>
    <xf numFmtId="0" fontId="3" fillId="0" borderId="28" xfId="0" applyFont="1" applyBorder="1" applyAlignment="1" applyProtection="1">
      <alignment vertical="center"/>
      <protection hidden="1"/>
    </xf>
    <xf numFmtId="0" fontId="0" fillId="0" borderId="0" xfId="0" applyFill="1" applyBorder="1" applyAlignment="1" applyProtection="1">
      <alignment horizontal="center"/>
      <protection hidden="1"/>
    </xf>
    <xf numFmtId="0" fontId="2" fillId="0" borderId="0" xfId="0" applyFont="1" applyFill="1" applyBorder="1" applyAlignment="1" applyProtection="1">
      <alignment horizontal="center" wrapText="1"/>
      <protection hidden="1"/>
    </xf>
    <xf numFmtId="0" fontId="3" fillId="0" borderId="0" xfId="0" applyFont="1" applyFill="1" applyBorder="1" applyAlignment="1" applyProtection="1">
      <alignment horizontal="center" vertical="center"/>
      <protection hidden="1"/>
    </xf>
    <xf numFmtId="164" fontId="0" fillId="0" borderId="0" xfId="0" applyNumberFormat="1" applyFill="1" applyBorder="1" applyAlignment="1" applyProtection="1">
      <alignment horizontal="center" vertical="center"/>
      <protection hidden="1"/>
    </xf>
    <xf numFmtId="0" fontId="0" fillId="0" borderId="27" xfId="0" applyBorder="1" applyProtection="1">
      <protection hidden="1"/>
    </xf>
    <xf numFmtId="0" fontId="0" fillId="0" borderId="28" xfId="0" applyFill="1" applyBorder="1" applyProtection="1">
      <protection hidden="1"/>
    </xf>
    <xf numFmtId="0" fontId="2" fillId="0" borderId="4" xfId="0" applyFont="1" applyBorder="1" applyAlignment="1">
      <alignment horizontal="center"/>
    </xf>
    <xf numFmtId="0" fontId="15" fillId="0" borderId="0" xfId="0" applyFont="1" applyAlignment="1">
      <alignment vertical="top" wrapText="1" readingOrder="1"/>
    </xf>
    <xf numFmtId="167" fontId="15" fillId="0" borderId="0" xfId="0" applyNumberFormat="1" applyFont="1" applyAlignment="1">
      <alignment vertical="top" wrapText="1" readingOrder="1"/>
    </xf>
    <xf numFmtId="0" fontId="15" fillId="9" borderId="0" xfId="0" applyFont="1" applyFill="1" applyAlignment="1">
      <alignment vertical="top" wrapText="1" readingOrder="1"/>
    </xf>
    <xf numFmtId="0" fontId="0" fillId="9" borderId="0" xfId="0" applyFill="1" applyAlignment="1">
      <alignment vertical="top"/>
    </xf>
    <xf numFmtId="167" fontId="15" fillId="9" borderId="0" xfId="0" applyNumberFormat="1" applyFont="1" applyFill="1" applyAlignment="1">
      <alignment vertical="top" wrapText="1" readingOrder="1"/>
    </xf>
    <xf numFmtId="164" fontId="0" fillId="9" borderId="0" xfId="1" applyNumberFormat="1" applyFont="1" applyFill="1"/>
    <xf numFmtId="0" fontId="16" fillId="10" borderId="0" xfId="0" applyFont="1" applyFill="1" applyAlignment="1">
      <alignment horizontal="left" vertical="top"/>
    </xf>
    <xf numFmtId="0" fontId="16" fillId="10" borderId="0" xfId="0" applyFont="1" applyFill="1"/>
    <xf numFmtId="167" fontId="15" fillId="10" borderId="0" xfId="0" applyNumberFormat="1" applyFont="1" applyFill="1" applyAlignment="1">
      <alignment vertical="top" wrapText="1" readingOrder="1"/>
    </xf>
    <xf numFmtId="164" fontId="0" fillId="10" borderId="0" xfId="1" applyNumberFormat="1" applyFont="1" applyFill="1"/>
    <xf numFmtId="1" fontId="17" fillId="10" borderId="0" xfId="0" applyNumberFormat="1" applyFont="1" applyFill="1" applyAlignment="1">
      <alignment horizontal="right"/>
    </xf>
    <xf numFmtId="164" fontId="0" fillId="10" borderId="0" xfId="0" applyNumberFormat="1" applyFill="1" applyAlignment="1">
      <alignment horizontal="right"/>
    </xf>
    <xf numFmtId="0" fontId="16" fillId="11" borderId="0" xfId="0" applyFont="1" applyFill="1"/>
    <xf numFmtId="1" fontId="17" fillId="11" borderId="0" xfId="0" applyNumberFormat="1" applyFont="1" applyFill="1" applyAlignment="1">
      <alignment horizontal="right"/>
    </xf>
    <xf numFmtId="164" fontId="14" fillId="11" borderId="0" xfId="0" applyNumberFormat="1" applyFont="1" applyFill="1" applyAlignment="1">
      <alignment horizontal="right"/>
    </xf>
    <xf numFmtId="0" fontId="16" fillId="12" borderId="0" xfId="0" applyFont="1" applyFill="1"/>
    <xf numFmtId="1" fontId="17" fillId="12" borderId="0" xfId="0" applyNumberFormat="1" applyFont="1" applyFill="1" applyAlignment="1">
      <alignment horizontal="right"/>
    </xf>
    <xf numFmtId="164" fontId="0" fillId="12" borderId="0" xfId="0" applyNumberFormat="1" applyFill="1" applyAlignment="1">
      <alignment horizontal="right"/>
    </xf>
    <xf numFmtId="1" fontId="17" fillId="12" borderId="0" xfId="0" applyNumberFormat="1" applyFont="1" applyFill="1"/>
    <xf numFmtId="0" fontId="16" fillId="12" borderId="0" xfId="0" applyFont="1" applyFill="1" applyAlignment="1">
      <alignment horizontal="left" vertical="top"/>
    </xf>
    <xf numFmtId="0" fontId="17" fillId="12" borderId="0" xfId="0" applyFont="1" applyFill="1"/>
    <xf numFmtId="44" fontId="0" fillId="0" borderId="0" xfId="2" applyFont="1" applyAlignment="1">
      <alignment horizontal="center"/>
    </xf>
    <xf numFmtId="165" fontId="17" fillId="0" borderId="0" xfId="1" applyNumberFormat="1" applyFont="1" applyAlignment="1">
      <alignment vertical="top"/>
    </xf>
    <xf numFmtId="0" fontId="20" fillId="0" borderId="0" xfId="0" applyFont="1" applyFill="1"/>
    <xf numFmtId="2" fontId="20" fillId="0" borderId="0" xfId="0" applyNumberFormat="1" applyFont="1" applyFill="1"/>
    <xf numFmtId="44" fontId="20" fillId="0" borderId="0" xfId="2" applyFont="1" applyFill="1"/>
    <xf numFmtId="0" fontId="8" fillId="0" borderId="8" xfId="0" applyFont="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3" fillId="2" borderId="9"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wrapText="1"/>
      <protection hidden="1"/>
    </xf>
    <xf numFmtId="164" fontId="3" fillId="0" borderId="0" xfId="0" applyNumberFormat="1" applyFont="1" applyBorder="1" applyAlignment="1" applyProtection="1">
      <alignment horizontal="center" vertical="center"/>
      <protection hidden="1"/>
    </xf>
    <xf numFmtId="0" fontId="4" fillId="3" borderId="22" xfId="0" applyFont="1" applyFill="1" applyBorder="1" applyAlignment="1" applyProtection="1">
      <alignment horizontal="center" wrapText="1"/>
      <protection hidden="1"/>
    </xf>
    <xf numFmtId="0" fontId="4" fillId="3" borderId="0" xfId="0" applyFont="1" applyFill="1" applyBorder="1" applyAlignment="1" applyProtection="1">
      <alignment horizontal="center" wrapText="1"/>
      <protection hidden="1"/>
    </xf>
    <xf numFmtId="0" fontId="7" fillId="0" borderId="22" xfId="0" applyFont="1" applyBorder="1" applyAlignment="1" applyProtection="1">
      <alignment horizontal="center" vertical="center" wrapText="1"/>
      <protection hidden="1"/>
    </xf>
    <xf numFmtId="0" fontId="7" fillId="0" borderId="0" xfId="0" applyFont="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protection hidden="1"/>
    </xf>
    <xf numFmtId="164" fontId="10" fillId="5"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2" fillId="0" borderId="14" xfId="0" applyFont="1" applyBorder="1" applyAlignment="1" applyProtection="1">
      <alignment horizontal="right" wrapText="1"/>
      <protection hidden="1"/>
    </xf>
    <xf numFmtId="0" fontId="2" fillId="0" borderId="14" xfId="0" applyFont="1" applyFill="1" applyBorder="1" applyAlignment="1" applyProtection="1">
      <alignment horizontal="center" vertical="center"/>
      <protection hidden="1"/>
    </xf>
    <xf numFmtId="0" fontId="2" fillId="0" borderId="15" xfId="0" applyFont="1" applyFill="1" applyBorder="1" applyAlignment="1" applyProtection="1">
      <alignment horizontal="center" vertical="center"/>
      <protection hidden="1"/>
    </xf>
    <xf numFmtId="0" fontId="9" fillId="4" borderId="12" xfId="0" applyFont="1" applyFill="1" applyBorder="1" applyAlignment="1" applyProtection="1">
      <alignment horizontal="right" vertical="center"/>
      <protection hidden="1"/>
    </xf>
    <xf numFmtId="0" fontId="9" fillId="4" borderId="5" xfId="0" applyFont="1" applyFill="1" applyBorder="1" applyAlignment="1" applyProtection="1">
      <alignment horizontal="right" vertical="center"/>
      <protection hidden="1"/>
    </xf>
    <xf numFmtId="0" fontId="9" fillId="4" borderId="12" xfId="0" applyFont="1" applyFill="1" applyBorder="1" applyAlignment="1" applyProtection="1">
      <alignment horizontal="center" vertical="center"/>
      <protection hidden="1"/>
    </xf>
    <xf numFmtId="0" fontId="9" fillId="4" borderId="5" xfId="0" applyFont="1" applyFill="1" applyBorder="1" applyAlignment="1" applyProtection="1">
      <alignment horizontal="center" vertical="center"/>
      <protection hidden="1"/>
    </xf>
    <xf numFmtId="0" fontId="9" fillId="4" borderId="12" xfId="0" applyFont="1" applyFill="1" applyBorder="1" applyAlignment="1" applyProtection="1">
      <alignment horizontal="right" vertical="center" wrapText="1"/>
      <protection hidden="1"/>
    </xf>
    <xf numFmtId="0" fontId="9" fillId="4" borderId="5" xfId="0" applyFont="1" applyFill="1" applyBorder="1" applyAlignment="1" applyProtection="1">
      <alignment horizontal="right" vertical="center" wrapText="1"/>
      <protection hidden="1"/>
    </xf>
    <xf numFmtId="0" fontId="2" fillId="0" borderId="16" xfId="0" applyFont="1" applyBorder="1" applyAlignment="1" applyProtection="1">
      <alignment horizontal="right"/>
      <protection hidden="1"/>
    </xf>
    <xf numFmtId="0" fontId="2" fillId="0" borderId="17" xfId="0" applyFont="1" applyBorder="1" applyAlignment="1" applyProtection="1">
      <alignment horizontal="right"/>
      <protection hidden="1"/>
    </xf>
    <xf numFmtId="0" fontId="2" fillId="0" borderId="17" xfId="0" applyFont="1" applyFill="1" applyBorder="1" applyAlignment="1" applyProtection="1">
      <alignment horizontal="right"/>
      <protection hidden="1"/>
    </xf>
    <xf numFmtId="0" fontId="2" fillId="0" borderId="17" xfId="0" applyFont="1" applyBorder="1" applyAlignment="1" applyProtection="1">
      <alignment horizontal="right" wrapText="1"/>
      <protection hidden="1"/>
    </xf>
    <xf numFmtId="0" fontId="9" fillId="4" borderId="5" xfId="0" applyFont="1" applyFill="1" applyBorder="1" applyAlignment="1" applyProtection="1">
      <alignment horizontal="left" vertical="center"/>
      <protection hidden="1"/>
    </xf>
    <xf numFmtId="0" fontId="9" fillId="4" borderId="11" xfId="0" applyFont="1" applyFill="1" applyBorder="1" applyAlignment="1" applyProtection="1">
      <alignment horizontal="left" vertical="center"/>
      <protection hidden="1"/>
    </xf>
    <xf numFmtId="0" fontId="2" fillId="0" borderId="13" xfId="0" applyFont="1" applyBorder="1" applyAlignment="1" applyProtection="1">
      <alignment horizontal="right"/>
      <protection hidden="1"/>
    </xf>
    <xf numFmtId="0" fontId="2" fillId="0" borderId="14" xfId="0" applyFont="1" applyBorder="1" applyAlignment="1" applyProtection="1">
      <alignment horizontal="right"/>
      <protection hidden="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561975</xdr:colOff>
      <xdr:row>2</xdr:row>
      <xdr:rowOff>101600</xdr:rowOff>
    </xdr:from>
    <xdr:to>
      <xdr:col>9</xdr:col>
      <xdr:colOff>1003300</xdr:colOff>
      <xdr:row>5</xdr:row>
      <xdr:rowOff>200660</xdr:rowOff>
    </xdr:to>
    <xdr:pic>
      <xdr:nvPicPr>
        <xdr:cNvPr id="5" name="Picture 4" descr="DESE Color Template Headers - No Nicastro.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srcRect b="11505"/>
        <a:stretch>
          <a:fillRect/>
        </a:stretch>
      </xdr:blipFill>
      <xdr:spPr bwMode="auto">
        <a:xfrm>
          <a:off x="8397875" y="469900"/>
          <a:ext cx="7807325" cy="1181100"/>
        </a:xfrm>
        <a:prstGeom prst="rect">
          <a:avLst/>
        </a:prstGeom>
        <a:noFill/>
        <a:ln w="9525">
          <a:noFill/>
          <a:miter lim="800000"/>
          <a:headEnd/>
          <a:tailEnd/>
        </a:ln>
      </xdr:spPr>
    </xdr:pic>
    <xdr:clientData/>
  </xdr:twoCellAnchor>
  <xdr:twoCellAnchor>
    <xdr:from>
      <xdr:col>1</xdr:col>
      <xdr:colOff>174625</xdr:colOff>
      <xdr:row>10</xdr:row>
      <xdr:rowOff>239711</xdr:rowOff>
    </xdr:from>
    <xdr:to>
      <xdr:col>9</xdr:col>
      <xdr:colOff>1778000</xdr:colOff>
      <xdr:row>16</xdr:row>
      <xdr:rowOff>355600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57225" y="3833811"/>
          <a:ext cx="16640175" cy="19192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chemeClr val="dk1"/>
              </a:solidFill>
              <a:effectLst/>
              <a:latin typeface="+mn-lt"/>
              <a:ea typeface="+mn-ea"/>
              <a:cs typeface="+mn-cs"/>
            </a:rPr>
            <a:t>The Department of Elementary and Secondary Education (DESE), Food &amp; Nutrition Services (FNS), </a:t>
          </a:r>
          <a:r>
            <a:rPr lang="en-US" sz="1800" i="1">
              <a:solidFill>
                <a:schemeClr val="dk1"/>
              </a:solidFill>
              <a:effectLst/>
              <a:latin typeface="+mn-lt"/>
              <a:ea typeface="+mn-ea"/>
              <a:cs typeface="+mn-cs"/>
            </a:rPr>
            <a:t>estimates</a:t>
          </a:r>
          <a:r>
            <a:rPr lang="en-US" sz="1800">
              <a:solidFill>
                <a:schemeClr val="dk1"/>
              </a:solidFill>
              <a:effectLst/>
              <a:latin typeface="+mn-lt"/>
              <a:ea typeface="+mn-ea"/>
              <a:cs typeface="+mn-cs"/>
            </a:rPr>
            <a:t> each Local Education Agency’s (LEAs) USDA Foods entitlement for the upcoming school year.  The </a:t>
          </a:r>
          <a:r>
            <a:rPr lang="en-US" sz="1800" i="1">
              <a:solidFill>
                <a:schemeClr val="dk1"/>
              </a:solidFill>
              <a:effectLst/>
              <a:latin typeface="+mn-lt"/>
              <a:ea typeface="+mn-ea"/>
              <a:cs typeface="+mn-cs"/>
            </a:rPr>
            <a:t>estimated</a:t>
          </a:r>
          <a:r>
            <a:rPr lang="en-US" sz="1800">
              <a:solidFill>
                <a:schemeClr val="dk1"/>
              </a:solidFill>
              <a:effectLst/>
              <a:latin typeface="+mn-lt"/>
              <a:ea typeface="+mn-ea"/>
              <a:cs typeface="+mn-cs"/>
            </a:rPr>
            <a:t> entitlement is calculated by multiplying Total Lunches Served (TLS) during the previous school year by the USDA per meal rate</a:t>
          </a:r>
          <a:r>
            <a:rPr lang="en-US" sz="1800" baseline="0">
              <a:solidFill>
                <a:schemeClr val="dk1"/>
              </a:solidFill>
              <a:effectLst/>
              <a:latin typeface="+mn-lt"/>
              <a:ea typeface="+mn-ea"/>
              <a:cs typeface="+mn-cs"/>
            </a:rPr>
            <a:t> published in the Federal Register. Under Section 6(e)(1) of the </a:t>
          </a:r>
          <a:r>
            <a:rPr lang="en-US" sz="1800" u="sng">
              <a:solidFill>
                <a:schemeClr val="dk1"/>
              </a:solidFill>
              <a:effectLst/>
              <a:latin typeface="+mn-lt"/>
              <a:ea typeface="+mn-ea"/>
              <a:cs typeface="+mn-cs"/>
              <a:hlinkClick xmlns:r="http://schemas.openxmlformats.org/officeDocument/2006/relationships" r:id=""/>
            </a:rPr>
            <a:t>National School Lunch Act</a:t>
          </a:r>
          <a:r>
            <a:rPr lang="en-US" sz="1800">
              <a:solidFill>
                <a:schemeClr val="dk1"/>
              </a:solidFill>
              <a:effectLst/>
              <a:latin typeface="+mn-lt"/>
              <a:ea typeface="+mn-ea"/>
              <a:cs typeface="+mn-cs"/>
            </a:rPr>
            <a:t>, the Secretary of USDA must ensure 12% of assistance for the National School Lunch Program assistance is in the form of USDA Foods.  In order to meet the 12% provision </a:t>
          </a:r>
          <a:r>
            <a:rPr lang="en-US" sz="1800" b="1">
              <a:solidFill>
                <a:schemeClr val="dk1"/>
              </a:solidFill>
              <a:effectLst/>
              <a:latin typeface="+mn-lt"/>
              <a:ea typeface="+mn-ea"/>
              <a:cs typeface="+mn-cs"/>
            </a:rPr>
            <a:t>for SY 24-25 </a:t>
          </a:r>
          <a:r>
            <a:rPr lang="en-US" sz="1800">
              <a:solidFill>
                <a:schemeClr val="dk1"/>
              </a:solidFill>
              <a:effectLst/>
              <a:latin typeface="+mn-lt"/>
              <a:ea typeface="+mn-ea"/>
              <a:cs typeface="+mn-cs"/>
            </a:rPr>
            <a:t>USDA has increased entitlement amounts by </a:t>
          </a:r>
          <a:r>
            <a:rPr lang="en-US" sz="1800" b="0">
              <a:solidFill>
                <a:schemeClr val="dk1"/>
              </a:solidFill>
              <a:effectLst/>
              <a:latin typeface="+mn-lt"/>
              <a:ea typeface="+mn-ea"/>
              <a:cs typeface="+mn-cs"/>
            </a:rPr>
            <a:t>$0.005 </a:t>
          </a:r>
          <a:r>
            <a:rPr lang="en-US" sz="1800">
              <a:solidFill>
                <a:schemeClr val="dk1"/>
              </a:solidFill>
              <a:effectLst/>
              <a:latin typeface="+mn-lt"/>
              <a:ea typeface="+mn-ea"/>
              <a:cs typeface="+mn-cs"/>
            </a:rPr>
            <a:t>per meal  and added $20 million breakfast</a:t>
          </a:r>
          <a:r>
            <a:rPr lang="en-US" sz="1800" baseline="0">
              <a:solidFill>
                <a:schemeClr val="dk1"/>
              </a:solidFill>
              <a:effectLst/>
              <a:latin typeface="+mn-lt"/>
              <a:ea typeface="+mn-ea"/>
              <a:cs typeface="+mn-cs"/>
            </a:rPr>
            <a:t> dollars for</a:t>
          </a:r>
          <a:r>
            <a:rPr lang="en-US" sz="1800">
              <a:solidFill>
                <a:schemeClr val="dk1"/>
              </a:solidFill>
              <a:effectLst/>
              <a:latin typeface="+mn-lt"/>
              <a:ea typeface="+mn-ea"/>
              <a:cs typeface="+mn-cs"/>
            </a:rPr>
            <a:t> an effective per meal rate of </a:t>
          </a:r>
          <a:r>
            <a:rPr lang="en-US" sz="1800" b="1">
              <a:solidFill>
                <a:schemeClr val="dk1"/>
              </a:solidFill>
              <a:effectLst/>
              <a:latin typeface="+mn-lt"/>
              <a:ea typeface="+mn-ea"/>
              <a:cs typeface="+mn-cs"/>
            </a:rPr>
            <a:t>$0.45</a:t>
          </a:r>
          <a:r>
            <a:rPr lang="en-US" sz="1800" b="0">
              <a:solidFill>
                <a:schemeClr val="dk1"/>
              </a:solidFill>
              <a:effectLst/>
              <a:latin typeface="+mn-lt"/>
              <a:ea typeface="+mn-ea"/>
              <a:cs typeface="+mn-cs"/>
            </a:rPr>
            <a:t>.</a:t>
          </a:r>
          <a:r>
            <a:rPr lang="en-US" sz="1800" b="0" baseline="0">
              <a:solidFill>
                <a:schemeClr val="dk1"/>
              </a:solidFill>
              <a:effectLst/>
              <a:latin typeface="+mn-lt"/>
              <a:ea typeface="+mn-ea"/>
              <a:cs typeface="+mn-cs"/>
            </a:rPr>
            <a:t>  The state of </a:t>
          </a:r>
          <a:r>
            <a:rPr lang="en-US" sz="1800">
              <a:solidFill>
                <a:schemeClr val="dk1"/>
              </a:solidFill>
              <a:effectLst/>
              <a:latin typeface="+mn-lt"/>
              <a:ea typeface="+mn-ea"/>
              <a:cs typeface="+mn-cs"/>
            </a:rPr>
            <a:t>Missouri was able to further increase this rate based on carry over </a:t>
          </a:r>
          <a:r>
            <a:rPr kumimoji="0" lang="en-US" sz="1800" b="0" i="0" u="none" strike="noStrike" kern="0" cap="none" spc="0" normalizeH="0" baseline="0" noProof="0">
              <a:ln>
                <a:noFill/>
              </a:ln>
              <a:solidFill>
                <a:prstClr val="black"/>
              </a:solidFill>
              <a:effectLst/>
              <a:uLnTx/>
              <a:uFillTx/>
              <a:latin typeface="+mn-lt"/>
              <a:ea typeface="+mn-ea"/>
              <a:cs typeface="+mn-cs"/>
            </a:rPr>
            <a:t>entitlement available</a:t>
          </a:r>
          <a:r>
            <a:rPr lang="en-US" sz="1800">
              <a:solidFill>
                <a:schemeClr val="dk1"/>
              </a:solidFill>
              <a:effectLst/>
              <a:latin typeface="+mn-lt"/>
              <a:ea typeface="+mn-ea"/>
              <a:cs typeface="+mn-cs"/>
            </a:rPr>
            <a:t>.  Therefore Missouri  has an adjusted</a:t>
          </a:r>
          <a:r>
            <a:rPr lang="en-US" sz="1800" baseline="0">
              <a:solidFill>
                <a:schemeClr val="dk1"/>
              </a:solidFill>
              <a:effectLst/>
              <a:latin typeface="+mn-lt"/>
              <a:ea typeface="+mn-ea"/>
              <a:cs typeface="+mn-cs"/>
            </a:rPr>
            <a:t> per meal effective rate of </a:t>
          </a:r>
          <a:r>
            <a:rPr lang="en-US" sz="1800" b="1" baseline="0">
              <a:solidFill>
                <a:schemeClr val="dk1"/>
              </a:solidFill>
              <a:effectLst/>
              <a:latin typeface="+mn-lt"/>
              <a:ea typeface="+mn-ea"/>
              <a:cs typeface="+mn-cs"/>
            </a:rPr>
            <a:t>$.56 for SY 24-25.  </a:t>
          </a:r>
          <a:endParaRPr lang="en-US" sz="1800" b="1">
            <a:solidFill>
              <a:schemeClr val="dk1"/>
            </a:solidFill>
            <a:effectLst/>
            <a:latin typeface="+mn-lt"/>
            <a:ea typeface="+mn-ea"/>
            <a:cs typeface="+mn-cs"/>
          </a:endParaRPr>
        </a:p>
        <a:p>
          <a:endParaRPr lang="en-US" sz="1800">
            <a:solidFill>
              <a:schemeClr val="dk1"/>
            </a:solidFill>
            <a:effectLst/>
            <a:latin typeface="+mn-lt"/>
            <a:ea typeface="+mn-ea"/>
            <a:cs typeface="+mn-cs"/>
          </a:endParaRPr>
        </a:p>
        <a:p>
          <a:r>
            <a:rPr lang="en-US" sz="1100" i="1" baseline="0">
              <a:solidFill>
                <a:schemeClr val="dk1"/>
              </a:solidFill>
              <a:effectLst/>
              <a:latin typeface="+mn-lt"/>
              <a:ea typeface="+mn-ea"/>
              <a:cs typeface="+mn-cs"/>
            </a:rPr>
            <a:t>SY18-19 TLS by the USDA per meal rate published. </a:t>
          </a:r>
          <a:endParaRPr lang="en-US" sz="1200">
            <a:solidFill>
              <a:schemeClr val="dk1"/>
            </a:solidFill>
            <a:effectLst/>
            <a:latin typeface="+mn-lt"/>
            <a:ea typeface="+mn-ea"/>
            <a:cs typeface="+mn-cs"/>
          </a:endParaRPr>
        </a:p>
        <a:p>
          <a:r>
            <a:rPr lang="en-US" sz="1800">
              <a:solidFill>
                <a:schemeClr val="dk1"/>
              </a:solidFill>
              <a:effectLst/>
              <a:latin typeface="+mn-lt"/>
              <a:ea typeface="+mn-ea"/>
              <a:cs typeface="+mn-cs"/>
            </a:rPr>
            <a:t> </a:t>
          </a:r>
          <a:endParaRPr lang="en-US" sz="1200">
            <a:solidFill>
              <a:schemeClr val="dk1"/>
            </a:solidFill>
            <a:effectLst/>
            <a:latin typeface="+mn-lt"/>
            <a:ea typeface="+mn-ea"/>
            <a:cs typeface="+mn-cs"/>
          </a:endParaRPr>
        </a:p>
        <a:p>
          <a:r>
            <a:rPr lang="en-US" sz="1800">
              <a:solidFill>
                <a:schemeClr val="dk1"/>
              </a:solidFill>
              <a:effectLst/>
              <a:latin typeface="+mn-lt"/>
              <a:ea typeface="+mn-ea"/>
              <a:cs typeface="+mn-cs"/>
            </a:rPr>
            <a:t>USDA Foods are accessible to Missouri LEAs on our annual USDA Foods Packet</a:t>
          </a:r>
          <a:r>
            <a:rPr lang="en-US" sz="1800" baseline="0">
              <a:solidFill>
                <a:schemeClr val="dk1"/>
              </a:solidFill>
              <a:effectLst/>
              <a:latin typeface="+mn-lt"/>
              <a:ea typeface="+mn-ea"/>
              <a:cs typeface="+mn-cs"/>
            </a:rPr>
            <a:t> through non processed USDA Brown Box items, DoD Fresh, or through processed items. </a:t>
          </a:r>
          <a:r>
            <a:rPr lang="en-US" sz="1800">
              <a:solidFill>
                <a:schemeClr val="dk1"/>
              </a:solidFill>
              <a:effectLst/>
              <a:latin typeface="+mn-lt"/>
              <a:ea typeface="+mn-ea"/>
              <a:cs typeface="+mn-cs"/>
            </a:rPr>
            <a:t>The Annual USDA Foods Packet is filled out annually by each LEA and is due back to DESE – FNS in February to determine the items to be received during the subsequent school year.  This annual USDA Foods Packet is the only time DESE – FNS will survey for USDA Food requests and</a:t>
          </a:r>
          <a:r>
            <a:rPr lang="en-US" sz="1800" baseline="0">
              <a:solidFill>
                <a:schemeClr val="dk1"/>
              </a:solidFill>
              <a:effectLst/>
              <a:latin typeface="+mn-lt"/>
              <a:ea typeface="+mn-ea"/>
              <a:cs typeface="+mn-cs"/>
            </a:rPr>
            <a:t> must be submitted by each LEA desiring to receive USDA Foods. </a:t>
          </a:r>
        </a:p>
        <a:p>
          <a:endParaRPr lang="en-US" sz="1800" baseline="0">
            <a:solidFill>
              <a:schemeClr val="dk1"/>
            </a:solidFill>
            <a:effectLst/>
            <a:latin typeface="+mn-lt"/>
            <a:ea typeface="+mn-ea"/>
            <a:cs typeface="+mn-cs"/>
          </a:endParaRPr>
        </a:p>
        <a:p>
          <a:r>
            <a:rPr lang="en-US" sz="1800">
              <a:solidFill>
                <a:schemeClr val="dk1"/>
              </a:solidFill>
              <a:effectLst/>
              <a:latin typeface="+mn-lt"/>
              <a:ea typeface="+mn-ea"/>
              <a:cs typeface="+mn-cs"/>
            </a:rPr>
            <a:t>If you have any questions, please contact the DESE – FNS office at 573-751-7253 or </a:t>
          </a:r>
          <a:r>
            <a:rPr lang="en-US" sz="1800" u="sng">
              <a:solidFill>
                <a:schemeClr val="dk1"/>
              </a:solidFill>
              <a:effectLst/>
              <a:latin typeface="+mn-lt"/>
              <a:ea typeface="+mn-ea"/>
              <a:cs typeface="+mn-cs"/>
              <a:hlinkClick xmlns:r="http://schemas.openxmlformats.org/officeDocument/2006/relationships" r:id=""/>
            </a:rPr>
            <a:t>donatedfoods@dese.mo.gov</a:t>
          </a:r>
          <a:r>
            <a:rPr lang="en-US" sz="1800">
              <a:solidFill>
                <a:schemeClr val="dk1"/>
              </a:solidFill>
              <a:effectLst/>
              <a:latin typeface="+mn-lt"/>
              <a:ea typeface="+mn-ea"/>
              <a:cs typeface="+mn-cs"/>
            </a:rPr>
            <a:t>.</a:t>
          </a:r>
          <a:endParaRPr lang="en-US" sz="1200">
            <a:solidFill>
              <a:schemeClr val="dk1"/>
            </a:solidFill>
            <a:effectLst/>
            <a:latin typeface="+mn-lt"/>
            <a:ea typeface="+mn-ea"/>
            <a:cs typeface="+mn-cs"/>
          </a:endParaRPr>
        </a:p>
        <a:p>
          <a:r>
            <a:rPr lang="en-US" sz="1100"/>
            <a:t>for</a:t>
          </a:r>
        </a:p>
      </xdr:txBody>
    </xdr:sp>
    <xdr:clientData/>
  </xdr:twoCellAnchor>
  <xdr:twoCellAnchor>
    <xdr:from>
      <xdr:col>1</xdr:col>
      <xdr:colOff>63500</xdr:colOff>
      <xdr:row>18</xdr:row>
      <xdr:rowOff>31750</xdr:rowOff>
    </xdr:from>
    <xdr:to>
      <xdr:col>9</xdr:col>
      <xdr:colOff>1849437</xdr:colOff>
      <xdr:row>29</xdr:row>
      <xdr:rowOff>87313</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47688" y="5953125"/>
          <a:ext cx="17089437" cy="2151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In accordance with federal civil rights law and U.S. Department of Agriculture (USDA) civil rights regulations and policies, this institution is prohibited from discriminating on the basis of race, color, national origin, sex (including gender identity and sexual orientation), disability, age, or reprisal or retaliation for prior civil rights activity.</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Program information may be made available in languages other than English. Persons with disabilities who require alternative means of communication to obtain program information (e.g., Braille, large print, audiotape, American Sign Language), should contact the responsible state or local agency that administers the program or USDA’s TARGET Center at (202) 720-2600 (voice and TTY) or contact USDA through the Federal Relay Service at (800) 877-8339.</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To file a program discrimination complaint, a Complainant should complete a Form AD-3027, USDA Program Discrimination Complaint Form which can be obtained from any USDA office, by calling (866) 632-9992, or by writing a letter addressed to USDA. The letter must contain the complainant’s name, address, telephone number, and a written description of the alleged discriminatory action in sufficient detail to inform the Assistant Secretary for Civil Rights (ASCR) about the nature and date of an alleged civil rights violation. The completed AD-3027 form or letter must be submitted to USDA by:</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1. </a:t>
          </a:r>
          <a:r>
            <a:rPr lang="en-US" sz="1100" b="1" i="0">
              <a:solidFill>
                <a:schemeClr val="dk1"/>
              </a:solidFill>
              <a:effectLst/>
              <a:latin typeface="+mn-lt"/>
              <a:ea typeface="+mn-ea"/>
              <a:cs typeface="+mn-cs"/>
            </a:rPr>
            <a:t>mail:</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U.S. Department of Agriculture</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Office of the Assistant Secretary for Civil Rights</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1400 Independence Avenue, SW</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Washington, D.C. 20250-9410; or</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2. </a:t>
          </a:r>
          <a:r>
            <a:rPr lang="en-US" sz="1100" b="1" i="0">
              <a:solidFill>
                <a:schemeClr val="dk1"/>
              </a:solidFill>
              <a:effectLst/>
              <a:latin typeface="+mn-lt"/>
              <a:ea typeface="+mn-ea"/>
              <a:cs typeface="+mn-cs"/>
            </a:rPr>
            <a:t>fax:</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(833) 256-1665 or (202) 690-7442; or</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3. </a:t>
          </a:r>
          <a:r>
            <a:rPr lang="en-US" sz="1100" b="1" i="0">
              <a:solidFill>
                <a:schemeClr val="dk1"/>
              </a:solidFill>
              <a:effectLst/>
              <a:latin typeface="+mn-lt"/>
              <a:ea typeface="+mn-ea"/>
              <a:cs typeface="+mn-cs"/>
            </a:rPr>
            <a:t>email:</a:t>
          </a: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hlinkClick xmlns:r="http://schemas.openxmlformats.org/officeDocument/2006/relationships" r:id=""/>
            </a:rPr>
            <a:t>program.intake@usda.gov</a:t>
          </a:r>
          <a:endParaRPr lang="en-US" sz="1100" b="0" i="0">
            <a:solidFill>
              <a:schemeClr val="dk1"/>
            </a:solidFill>
            <a:effectLst/>
            <a:latin typeface="+mn-lt"/>
            <a:ea typeface="+mn-ea"/>
            <a:cs typeface="+mn-cs"/>
          </a:endParaRP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This institution is an equal opportunity provider.</a:t>
          </a:r>
        </a:p>
        <a:p>
          <a:endParaRPr lang="en-US"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fo\DESE-FNS\Donated%20Foods\Entitlement\22-23%20Entitlement\EntitlmentLetter202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tter"/>
      <sheetName val="Data"/>
      <sheetName val="Schools"/>
    </sheetNames>
    <sheetDataSet>
      <sheetData sheetId="0"/>
      <sheetData sheetId="1">
        <row r="2">
          <cell r="A2" t="str">
            <v>001-014</v>
          </cell>
          <cell r="B2" t="str">
            <v>BRUCE NORMILE JUV JUSTICE CTR</v>
          </cell>
          <cell r="C2">
            <v>1153.1475</v>
          </cell>
          <cell r="D2">
            <v>2901</v>
          </cell>
        </row>
        <row r="3">
          <cell r="A3" t="str">
            <v>001-090</v>
          </cell>
          <cell r="B3" t="str">
            <v>ADAIR CO. R-I</v>
          </cell>
          <cell r="C3">
            <v>12258.900000000001</v>
          </cell>
          <cell r="D3">
            <v>30840</v>
          </cell>
        </row>
        <row r="4">
          <cell r="A4" t="str">
            <v>001-091</v>
          </cell>
          <cell r="B4" t="str">
            <v>KIRKSVILLE R-III</v>
          </cell>
          <cell r="C4">
            <v>100117.92750000001</v>
          </cell>
          <cell r="D4">
            <v>251869</v>
          </cell>
        </row>
        <row r="5">
          <cell r="A5" t="str">
            <v>001-092</v>
          </cell>
          <cell r="B5" t="str">
            <v>ADAIR CO. R-II</v>
          </cell>
          <cell r="C5">
            <v>8037.4500000000007</v>
          </cell>
          <cell r="D5">
            <v>20220</v>
          </cell>
        </row>
        <row r="6">
          <cell r="A6" t="str">
            <v>001-401</v>
          </cell>
          <cell r="B6" t="str">
            <v>MARY IMMACULATE SCHOOL</v>
          </cell>
          <cell r="C6">
            <v>2526.1125000000002</v>
          </cell>
          <cell r="D6">
            <v>6355</v>
          </cell>
        </row>
        <row r="7">
          <cell r="A7" t="str">
            <v>002-089</v>
          </cell>
          <cell r="B7" t="str">
            <v>NORTH ANDREW CO. R-VI</v>
          </cell>
          <cell r="C7">
            <v>15698.865000000002</v>
          </cell>
          <cell r="D7">
            <v>39494</v>
          </cell>
        </row>
        <row r="8">
          <cell r="A8" t="str">
            <v>002-090</v>
          </cell>
          <cell r="B8" t="str">
            <v>AVENUE CITY R-IX</v>
          </cell>
          <cell r="C8">
            <v>6616.3875000000007</v>
          </cell>
          <cell r="D8">
            <v>16645</v>
          </cell>
        </row>
        <row r="9">
          <cell r="A9" t="str">
            <v>002-097</v>
          </cell>
          <cell r="B9" t="str">
            <v>SAVANNAH R-III</v>
          </cell>
          <cell r="C9">
            <v>84127.297500000001</v>
          </cell>
          <cell r="D9">
            <v>211641</v>
          </cell>
        </row>
        <row r="10">
          <cell r="A10" t="str">
            <v>003-031</v>
          </cell>
          <cell r="B10" t="str">
            <v>TARKIO R-I</v>
          </cell>
          <cell r="C10">
            <v>15357.4125</v>
          </cell>
          <cell r="D10">
            <v>38635</v>
          </cell>
        </row>
        <row r="11">
          <cell r="A11" t="str">
            <v>003-032</v>
          </cell>
          <cell r="B11" t="str">
            <v>ROCK PORT R-II</v>
          </cell>
          <cell r="C11">
            <v>18660.637500000001</v>
          </cell>
          <cell r="D11">
            <v>46945</v>
          </cell>
        </row>
        <row r="12">
          <cell r="A12" t="str">
            <v>003-033</v>
          </cell>
          <cell r="B12" t="str">
            <v>FAIRFAX R-III</v>
          </cell>
          <cell r="C12">
            <v>6283.2825000000003</v>
          </cell>
          <cell r="D12">
            <v>15807</v>
          </cell>
        </row>
        <row r="13">
          <cell r="A13" t="str">
            <v>004-106</v>
          </cell>
          <cell r="B13" t="str">
            <v>COMMUNITY R-VI</v>
          </cell>
          <cell r="C13">
            <v>13501.087500000001</v>
          </cell>
          <cell r="D13">
            <v>33965</v>
          </cell>
        </row>
        <row r="14">
          <cell r="A14" t="str">
            <v>004-109</v>
          </cell>
          <cell r="B14" t="str">
            <v>VAN-FAR R-I</v>
          </cell>
          <cell r="C14">
            <v>26436.135000000002</v>
          </cell>
          <cell r="D14">
            <v>66506</v>
          </cell>
        </row>
        <row r="15">
          <cell r="A15" t="str">
            <v>004-110</v>
          </cell>
          <cell r="B15" t="str">
            <v>MEXICO 59</v>
          </cell>
          <cell r="C15">
            <v>102871.01250000001</v>
          </cell>
          <cell r="D15">
            <v>258795</v>
          </cell>
        </row>
        <row r="16">
          <cell r="A16" t="str">
            <v>004-400</v>
          </cell>
          <cell r="B16" t="str">
            <v>ST BRENDANS SCHOOL</v>
          </cell>
          <cell r="C16">
            <v>9608.7674999999999</v>
          </cell>
          <cell r="D16">
            <v>24173</v>
          </cell>
        </row>
        <row r="17">
          <cell r="A17" t="str">
            <v>005-120</v>
          </cell>
          <cell r="B17" t="str">
            <v>WHEATON R-III</v>
          </cell>
          <cell r="C17">
            <v>18842.295000000002</v>
          </cell>
          <cell r="D17">
            <v>47402</v>
          </cell>
        </row>
        <row r="18">
          <cell r="A18" t="str">
            <v>005-121</v>
          </cell>
          <cell r="B18" t="str">
            <v>SOUTHWEST R-V</v>
          </cell>
          <cell r="C18">
            <v>37443.705000000002</v>
          </cell>
          <cell r="D18">
            <v>94198</v>
          </cell>
        </row>
        <row r="19">
          <cell r="A19" t="str">
            <v>005-122</v>
          </cell>
          <cell r="B19" t="str">
            <v>EXETER R-VI</v>
          </cell>
          <cell r="C19">
            <v>14734.53</v>
          </cell>
          <cell r="D19">
            <v>37068</v>
          </cell>
        </row>
        <row r="20">
          <cell r="A20" t="str">
            <v>005-123</v>
          </cell>
          <cell r="B20" t="str">
            <v>CASSVILLE R-IV</v>
          </cell>
          <cell r="C20">
            <v>91433.74500000001</v>
          </cell>
          <cell r="D20">
            <v>230022</v>
          </cell>
        </row>
        <row r="21">
          <cell r="A21" t="str">
            <v>005-124</v>
          </cell>
          <cell r="B21" t="str">
            <v>PURDY R-II</v>
          </cell>
          <cell r="C21">
            <v>25664.587500000001</v>
          </cell>
          <cell r="D21">
            <v>64565</v>
          </cell>
        </row>
        <row r="22">
          <cell r="A22" t="str">
            <v>005-127</v>
          </cell>
          <cell r="B22" t="str">
            <v>SHELL KNOB 78</v>
          </cell>
          <cell r="C22">
            <v>8094.2925000000005</v>
          </cell>
          <cell r="D22">
            <v>20363</v>
          </cell>
        </row>
        <row r="23">
          <cell r="A23" t="str">
            <v>005-128</v>
          </cell>
          <cell r="B23" t="str">
            <v>MONETT R-I</v>
          </cell>
          <cell r="C23">
            <v>114743.54250000001</v>
          </cell>
          <cell r="D23">
            <v>288663</v>
          </cell>
        </row>
        <row r="24">
          <cell r="A24" t="str">
            <v>006-101</v>
          </cell>
          <cell r="B24" t="str">
            <v>LIBERAL R-II</v>
          </cell>
          <cell r="C24">
            <v>16258.545</v>
          </cell>
          <cell r="D24">
            <v>40902</v>
          </cell>
        </row>
        <row r="25">
          <cell r="A25" t="str">
            <v>006-103</v>
          </cell>
          <cell r="B25" t="str">
            <v>GOLDEN CITY R-III</v>
          </cell>
          <cell r="C25">
            <v>9196.1625000000004</v>
          </cell>
          <cell r="D25">
            <v>23135</v>
          </cell>
        </row>
        <row r="26">
          <cell r="A26" t="str">
            <v>006-104</v>
          </cell>
          <cell r="B26" t="str">
            <v>LAMAR R-I</v>
          </cell>
          <cell r="C26">
            <v>46263.832500000004</v>
          </cell>
          <cell r="D26">
            <v>116387</v>
          </cell>
        </row>
        <row r="27">
          <cell r="A27" t="str">
            <v>007-008</v>
          </cell>
          <cell r="B27" t="str">
            <v>RICH HILL YOUTH DEV. CTR.</v>
          </cell>
          <cell r="C27">
            <v>2162.4</v>
          </cell>
          <cell r="D27">
            <v>5440</v>
          </cell>
        </row>
        <row r="28">
          <cell r="A28" t="str">
            <v>007-121</v>
          </cell>
          <cell r="B28" t="str">
            <v>MIAMI R-I</v>
          </cell>
          <cell r="C28">
            <v>7739.3250000000007</v>
          </cell>
          <cell r="D28">
            <v>19470</v>
          </cell>
        </row>
        <row r="29">
          <cell r="A29" t="str">
            <v>007-122</v>
          </cell>
          <cell r="B29" t="str">
            <v>BALLARD R-II</v>
          </cell>
          <cell r="C29">
            <v>6000.2625000000007</v>
          </cell>
          <cell r="D29">
            <v>15095</v>
          </cell>
        </row>
        <row r="30">
          <cell r="A30" t="str">
            <v>007-123</v>
          </cell>
          <cell r="B30" t="str">
            <v>ADRIAN R-III</v>
          </cell>
          <cell r="C30">
            <v>27132.555</v>
          </cell>
          <cell r="D30">
            <v>68258</v>
          </cell>
        </row>
        <row r="31">
          <cell r="A31" t="str">
            <v>007-124</v>
          </cell>
          <cell r="B31" t="str">
            <v>RICH HILL R-IV</v>
          </cell>
          <cell r="C31">
            <v>13964.970000000001</v>
          </cell>
          <cell r="D31">
            <v>35132</v>
          </cell>
        </row>
        <row r="32">
          <cell r="A32" t="str">
            <v>007-125</v>
          </cell>
          <cell r="B32" t="str">
            <v>HUME R-VIII</v>
          </cell>
          <cell r="C32">
            <v>6398.5574999999999</v>
          </cell>
          <cell r="D32">
            <v>16097</v>
          </cell>
        </row>
        <row r="33">
          <cell r="A33" t="str">
            <v>007-126</v>
          </cell>
          <cell r="B33" t="str">
            <v>HUDSON R-IX</v>
          </cell>
          <cell r="C33">
            <v>2206.125</v>
          </cell>
          <cell r="D33">
            <v>5550</v>
          </cell>
        </row>
        <row r="34">
          <cell r="A34" t="str">
            <v>007-129</v>
          </cell>
          <cell r="B34" t="str">
            <v>BUTLER R-V</v>
          </cell>
          <cell r="C34">
            <v>39164.482500000006</v>
          </cell>
          <cell r="D34">
            <v>98527</v>
          </cell>
        </row>
        <row r="35">
          <cell r="A35" t="str">
            <v>008-106</v>
          </cell>
          <cell r="B35" t="str">
            <v>LINCOLN R-II</v>
          </cell>
          <cell r="C35">
            <v>23479.530000000002</v>
          </cell>
          <cell r="D35">
            <v>59068</v>
          </cell>
        </row>
        <row r="36">
          <cell r="A36" t="str">
            <v>008-107</v>
          </cell>
          <cell r="B36" t="str">
            <v>WARSAW R-IX</v>
          </cell>
          <cell r="C36">
            <v>63983.985000000001</v>
          </cell>
          <cell r="D36">
            <v>160966</v>
          </cell>
        </row>
        <row r="37">
          <cell r="A37" t="str">
            <v>008-111</v>
          </cell>
          <cell r="B37" t="str">
            <v>COLE CAMP R-I</v>
          </cell>
          <cell r="C37">
            <v>38629.447500000002</v>
          </cell>
          <cell r="D37">
            <v>97181</v>
          </cell>
        </row>
        <row r="38">
          <cell r="A38" t="str">
            <v>008-400</v>
          </cell>
          <cell r="B38" t="str">
            <v>LUTHERAN SCHOOL ASSN</v>
          </cell>
          <cell r="C38">
            <v>5434.62</v>
          </cell>
          <cell r="D38">
            <v>13672</v>
          </cell>
        </row>
        <row r="39">
          <cell r="A39" t="str">
            <v>009-077</v>
          </cell>
          <cell r="B39" t="str">
            <v>MEADOW HEIGHTS R-II</v>
          </cell>
          <cell r="C39">
            <v>25317.172500000001</v>
          </cell>
          <cell r="D39">
            <v>63691</v>
          </cell>
        </row>
        <row r="40">
          <cell r="A40" t="str">
            <v>009-078</v>
          </cell>
          <cell r="B40" t="str">
            <v>LEOPOLD R-III</v>
          </cell>
          <cell r="C40">
            <v>10592.58</v>
          </cell>
          <cell r="D40">
            <v>26648</v>
          </cell>
        </row>
        <row r="41">
          <cell r="A41" t="str">
            <v>009-079</v>
          </cell>
          <cell r="B41" t="str">
            <v>ZALMA R-V</v>
          </cell>
          <cell r="C41">
            <v>8745</v>
          </cell>
          <cell r="D41">
            <v>22000</v>
          </cell>
        </row>
        <row r="42">
          <cell r="A42" t="str">
            <v>009-080</v>
          </cell>
          <cell r="B42" t="str">
            <v>WOODLAND R-IV</v>
          </cell>
          <cell r="C42">
            <v>40680.945</v>
          </cell>
          <cell r="D42">
            <v>102342</v>
          </cell>
        </row>
        <row r="43">
          <cell r="A43" t="str">
            <v>010-025</v>
          </cell>
          <cell r="B43" t="str">
            <v>CTY OF BOONE-13TH JUDICIAL CIR</v>
          </cell>
          <cell r="C43">
            <v>1841.6175000000001</v>
          </cell>
          <cell r="D43">
            <v>4633</v>
          </cell>
        </row>
        <row r="44">
          <cell r="A44" t="str">
            <v>010-087</v>
          </cell>
          <cell r="B44" t="str">
            <v>SOUTHERN BOONE CO. R-I</v>
          </cell>
          <cell r="C44">
            <v>55984.695</v>
          </cell>
          <cell r="D44">
            <v>140842</v>
          </cell>
        </row>
        <row r="45">
          <cell r="A45" t="str">
            <v>010-089</v>
          </cell>
          <cell r="B45" t="str">
            <v>HALLSVILLE R-IV</v>
          </cell>
          <cell r="C45">
            <v>46343.73</v>
          </cell>
          <cell r="D45">
            <v>116588</v>
          </cell>
        </row>
        <row r="46">
          <cell r="A46" t="str">
            <v>010-090</v>
          </cell>
          <cell r="B46" t="str">
            <v>STURGEON R-V</v>
          </cell>
          <cell r="C46">
            <v>14138.28</v>
          </cell>
          <cell r="D46">
            <v>35568</v>
          </cell>
        </row>
        <row r="47">
          <cell r="A47" t="str">
            <v>010-091</v>
          </cell>
          <cell r="B47" t="str">
            <v>CENTRALIA R-VI</v>
          </cell>
          <cell r="C47">
            <v>50263.08</v>
          </cell>
          <cell r="D47">
            <v>126448</v>
          </cell>
        </row>
        <row r="48">
          <cell r="A48" t="str">
            <v>010-092</v>
          </cell>
          <cell r="B48" t="str">
            <v>HARRISBURG R-VIII</v>
          </cell>
          <cell r="C48">
            <v>19793.115000000002</v>
          </cell>
          <cell r="D48">
            <v>49794</v>
          </cell>
        </row>
        <row r="49">
          <cell r="A49" t="str">
            <v>010-093</v>
          </cell>
          <cell r="B49" t="str">
            <v>COLUMBIA 93</v>
          </cell>
          <cell r="C49">
            <v>693252.32250000001</v>
          </cell>
          <cell r="D49">
            <v>1744031</v>
          </cell>
        </row>
        <row r="50">
          <cell r="A50" t="str">
            <v>010-402</v>
          </cell>
          <cell r="B50" t="str">
            <v>OUR LADY OF LOURDES INTERPARISH SCHOOL</v>
          </cell>
          <cell r="C50">
            <v>24485.205000000002</v>
          </cell>
          <cell r="D50">
            <v>61598</v>
          </cell>
        </row>
        <row r="51">
          <cell r="A51" t="str">
            <v>010-420</v>
          </cell>
          <cell r="B51" t="str">
            <v>Great Circle - Columbia</v>
          </cell>
          <cell r="C51">
            <v>14883.990000000002</v>
          </cell>
          <cell r="D51">
            <v>37444</v>
          </cell>
        </row>
        <row r="52">
          <cell r="A52" t="str">
            <v>011-042</v>
          </cell>
          <cell r="B52" t="str">
            <v>RIVERBEND TREATMENT CTR.</v>
          </cell>
          <cell r="C52">
            <v>3565.5750000000003</v>
          </cell>
          <cell r="D52">
            <v>8970</v>
          </cell>
        </row>
        <row r="53">
          <cell r="A53" t="str">
            <v>011-076</v>
          </cell>
          <cell r="B53" t="str">
            <v>EAST BUCHANAN CO. C-1</v>
          </cell>
          <cell r="C53">
            <v>21457.05</v>
          </cell>
          <cell r="D53">
            <v>53980</v>
          </cell>
        </row>
        <row r="54">
          <cell r="A54" t="str">
            <v>011-078</v>
          </cell>
          <cell r="B54" t="str">
            <v>MID-BUCHANAN CO. R-V</v>
          </cell>
          <cell r="C54">
            <v>22125.247500000001</v>
          </cell>
          <cell r="D54">
            <v>55661</v>
          </cell>
        </row>
        <row r="55">
          <cell r="A55" t="str">
            <v>011-079</v>
          </cell>
          <cell r="B55" t="str">
            <v>BUCHANAN CO. R-IV</v>
          </cell>
          <cell r="C55">
            <v>14408.58</v>
          </cell>
          <cell r="D55">
            <v>36248</v>
          </cell>
        </row>
        <row r="56">
          <cell r="A56" t="str">
            <v>011-082</v>
          </cell>
          <cell r="B56" t="str">
            <v>ST JOSEPH</v>
          </cell>
          <cell r="C56">
            <v>528793.0575</v>
          </cell>
          <cell r="D56">
            <v>1330297</v>
          </cell>
        </row>
        <row r="57">
          <cell r="A57" t="str">
            <v>011-400</v>
          </cell>
          <cell r="B57" t="str">
            <v>ST JOSEPHS CO CATHEDRAL SCH</v>
          </cell>
          <cell r="C57">
            <v>10265.040000000001</v>
          </cell>
          <cell r="D57">
            <v>25824</v>
          </cell>
        </row>
        <row r="58">
          <cell r="A58" t="str">
            <v>011-401</v>
          </cell>
          <cell r="B58" t="str">
            <v>HELEN M DAVIS STATE SCHOOL</v>
          </cell>
          <cell r="C58">
            <v>2184.2625000000003</v>
          </cell>
          <cell r="D58">
            <v>5495</v>
          </cell>
        </row>
        <row r="59">
          <cell r="A59" t="str">
            <v>011-407</v>
          </cell>
          <cell r="B59" t="str">
            <v>ST FRANCIS XAVIER SCHOOL</v>
          </cell>
          <cell r="C59">
            <v>8052.5550000000003</v>
          </cell>
          <cell r="D59">
            <v>20258</v>
          </cell>
        </row>
        <row r="60">
          <cell r="A60" t="str">
            <v>011-409</v>
          </cell>
          <cell r="B60" t="str">
            <v>ST JAMES SCHOOL</v>
          </cell>
          <cell r="C60">
            <v>4044.96</v>
          </cell>
          <cell r="D60">
            <v>10176</v>
          </cell>
        </row>
        <row r="61">
          <cell r="A61" t="str">
            <v>012-014</v>
          </cell>
          <cell r="B61" t="str">
            <v>W. E. SEARS YOUTH CTR.</v>
          </cell>
          <cell r="C61">
            <v>10155.727500000001</v>
          </cell>
          <cell r="D61">
            <v>25549</v>
          </cell>
        </row>
        <row r="62">
          <cell r="A62" t="str">
            <v>012-108</v>
          </cell>
          <cell r="B62" t="str">
            <v>NEELYVILLE R-IV</v>
          </cell>
          <cell r="C62">
            <v>26280.315000000002</v>
          </cell>
          <cell r="D62">
            <v>66114</v>
          </cell>
        </row>
        <row r="63">
          <cell r="A63" t="str">
            <v>012-109</v>
          </cell>
          <cell r="B63" t="str">
            <v>POPLAR BLUFF R-I</v>
          </cell>
          <cell r="C63">
            <v>243288.285</v>
          </cell>
          <cell r="D63">
            <v>612046</v>
          </cell>
        </row>
        <row r="64">
          <cell r="A64" t="str">
            <v>012-110</v>
          </cell>
          <cell r="B64" t="str">
            <v>TWIN RIVERS R-X</v>
          </cell>
          <cell r="C64">
            <v>48984.322500000002</v>
          </cell>
          <cell r="D64">
            <v>123231</v>
          </cell>
        </row>
        <row r="65">
          <cell r="A65" t="str">
            <v>012-400</v>
          </cell>
          <cell r="B65" t="str">
            <v>SACRED HEART SCHOOL</v>
          </cell>
          <cell r="C65">
            <v>3870.0600000000004</v>
          </cell>
          <cell r="D65">
            <v>9736</v>
          </cell>
        </row>
        <row r="66">
          <cell r="A66" t="str">
            <v>012-402</v>
          </cell>
          <cell r="B66" t="str">
            <v>SHADY GROVE STATE SCHOOL</v>
          </cell>
          <cell r="C66">
            <v>1780.8000000000002</v>
          </cell>
          <cell r="D66">
            <v>4480</v>
          </cell>
        </row>
        <row r="67">
          <cell r="A67" t="str">
            <v>013-054</v>
          </cell>
          <cell r="B67" t="str">
            <v>BRECKENRIDGE R-I</v>
          </cell>
          <cell r="C67">
            <v>3206.6325000000002</v>
          </cell>
          <cell r="D67">
            <v>8067</v>
          </cell>
        </row>
        <row r="68">
          <cell r="A68" t="str">
            <v>013-055</v>
          </cell>
          <cell r="B68" t="str">
            <v>HAMILTON R-II</v>
          </cell>
          <cell r="C68">
            <v>33221.0625</v>
          </cell>
          <cell r="D68">
            <v>83575</v>
          </cell>
        </row>
        <row r="69">
          <cell r="A69" t="str">
            <v>013-057</v>
          </cell>
          <cell r="B69" t="str">
            <v>NEW YORK R-IV</v>
          </cell>
          <cell r="C69">
            <v>1146.3900000000001</v>
          </cell>
          <cell r="D69">
            <v>2884</v>
          </cell>
        </row>
        <row r="70">
          <cell r="A70" t="str">
            <v>013-058</v>
          </cell>
          <cell r="B70" t="str">
            <v>COWGILL R-VI</v>
          </cell>
          <cell r="C70">
            <v>2120.2650000000003</v>
          </cell>
          <cell r="D70">
            <v>5334</v>
          </cell>
        </row>
        <row r="71">
          <cell r="A71" t="str">
            <v>013-059</v>
          </cell>
          <cell r="B71" t="str">
            <v>POLO R-VII</v>
          </cell>
          <cell r="C71">
            <v>19301.805</v>
          </cell>
          <cell r="D71">
            <v>48558</v>
          </cell>
        </row>
        <row r="72">
          <cell r="A72" t="str">
            <v>013-060</v>
          </cell>
          <cell r="B72" t="str">
            <v>MIRABILE C-1</v>
          </cell>
          <cell r="C72">
            <v>2654.5050000000001</v>
          </cell>
          <cell r="D72">
            <v>6678</v>
          </cell>
        </row>
        <row r="73">
          <cell r="A73" t="str">
            <v>013-061</v>
          </cell>
          <cell r="B73" t="str">
            <v>BRAYMER C-4</v>
          </cell>
          <cell r="C73">
            <v>14820.390000000001</v>
          </cell>
          <cell r="D73">
            <v>37284</v>
          </cell>
        </row>
        <row r="74">
          <cell r="A74" t="str">
            <v>013-062</v>
          </cell>
          <cell r="B74" t="str">
            <v>KINGSTON 42</v>
          </cell>
          <cell r="C74">
            <v>1641.2775000000001</v>
          </cell>
          <cell r="D74">
            <v>4129</v>
          </cell>
        </row>
        <row r="75">
          <cell r="A75" t="str">
            <v>014-009</v>
          </cell>
          <cell r="B75" t="str">
            <v>MISSOURI GIRLS TOWN FOUNDATION</v>
          </cell>
          <cell r="C75">
            <v>2860.4100000000003</v>
          </cell>
          <cell r="D75">
            <v>7196</v>
          </cell>
        </row>
        <row r="76">
          <cell r="A76" t="str">
            <v>014-017</v>
          </cell>
          <cell r="B76" t="str">
            <v>FULTON TREATMENT CTR.</v>
          </cell>
          <cell r="C76">
            <v>2003.0025000000001</v>
          </cell>
          <cell r="D76">
            <v>5039</v>
          </cell>
        </row>
        <row r="77">
          <cell r="A77" t="str">
            <v>014-126</v>
          </cell>
          <cell r="B77" t="str">
            <v>NORTH CALLAWAY CO. R-I</v>
          </cell>
          <cell r="C77">
            <v>37501.342499999999</v>
          </cell>
          <cell r="D77">
            <v>94343</v>
          </cell>
        </row>
        <row r="78">
          <cell r="A78" t="str">
            <v>014-127</v>
          </cell>
          <cell r="B78" t="str">
            <v>NEW BLOOMFIELD R-III</v>
          </cell>
          <cell r="C78">
            <v>30507.727500000001</v>
          </cell>
          <cell r="D78">
            <v>76749</v>
          </cell>
        </row>
        <row r="79">
          <cell r="A79" t="str">
            <v>014-129</v>
          </cell>
          <cell r="B79" t="str">
            <v>FULTON 58</v>
          </cell>
          <cell r="C79">
            <v>75958.275000000009</v>
          </cell>
          <cell r="D79">
            <v>191090</v>
          </cell>
        </row>
        <row r="80">
          <cell r="A80" t="str">
            <v>014-130</v>
          </cell>
          <cell r="B80" t="str">
            <v>SOUTH CALLAWAY CO. R-II</v>
          </cell>
          <cell r="C80">
            <v>25290.9375</v>
          </cell>
          <cell r="D80">
            <v>63625</v>
          </cell>
        </row>
        <row r="81">
          <cell r="A81" t="str">
            <v>014-400</v>
          </cell>
          <cell r="B81" t="str">
            <v>MO SCHOOL FOR THE DEAF</v>
          </cell>
          <cell r="C81">
            <v>3439.9650000000001</v>
          </cell>
          <cell r="D81">
            <v>8654</v>
          </cell>
        </row>
        <row r="82">
          <cell r="A82" t="str">
            <v>014-401</v>
          </cell>
          <cell r="B82" t="str">
            <v>ST PETERS SCHOOL</v>
          </cell>
          <cell r="C82">
            <v>4932.9750000000004</v>
          </cell>
          <cell r="D82">
            <v>12410</v>
          </cell>
        </row>
        <row r="83">
          <cell r="A83" t="str">
            <v>015-001</v>
          </cell>
          <cell r="B83" t="str">
            <v>STOUTLAND R-II</v>
          </cell>
          <cell r="C83">
            <v>20373.465</v>
          </cell>
          <cell r="D83">
            <v>51254</v>
          </cell>
        </row>
        <row r="84">
          <cell r="A84" t="str">
            <v>015-002</v>
          </cell>
          <cell r="B84" t="str">
            <v>CAMDENTON R-III</v>
          </cell>
          <cell r="C84">
            <v>171083.20500000002</v>
          </cell>
          <cell r="D84">
            <v>430398</v>
          </cell>
        </row>
        <row r="85">
          <cell r="A85" t="str">
            <v>015-003</v>
          </cell>
          <cell r="B85" t="str">
            <v>CLIMAX SPRINGS R-IV</v>
          </cell>
          <cell r="C85">
            <v>9561.067500000001</v>
          </cell>
          <cell r="D85">
            <v>24053</v>
          </cell>
        </row>
        <row r="86">
          <cell r="A86" t="str">
            <v>015-004</v>
          </cell>
          <cell r="B86" t="str">
            <v>MACKS CREEK R-V</v>
          </cell>
          <cell r="C86">
            <v>20367.502500000002</v>
          </cell>
          <cell r="D86">
            <v>51239</v>
          </cell>
        </row>
        <row r="87">
          <cell r="A87" t="str">
            <v>016-006</v>
          </cell>
          <cell r="B87" t="str">
            <v>GIRARDOT CENTER FOR YOUTH</v>
          </cell>
          <cell r="C87">
            <v>3026.1675</v>
          </cell>
          <cell r="D87">
            <v>7613</v>
          </cell>
        </row>
        <row r="88">
          <cell r="A88" t="str">
            <v>016-090</v>
          </cell>
          <cell r="B88" t="str">
            <v>JACKSON R-II</v>
          </cell>
          <cell r="C88">
            <v>219513.41250000001</v>
          </cell>
          <cell r="D88">
            <v>552235</v>
          </cell>
        </row>
        <row r="89">
          <cell r="A89" t="str">
            <v>016-092</v>
          </cell>
          <cell r="B89" t="str">
            <v>DELTA R-V</v>
          </cell>
          <cell r="C89">
            <v>10883.550000000001</v>
          </cell>
          <cell r="D89">
            <v>27380</v>
          </cell>
        </row>
        <row r="90">
          <cell r="A90" t="str">
            <v>016-094</v>
          </cell>
          <cell r="B90" t="str">
            <v>OAK RIDGE R-VI</v>
          </cell>
          <cell r="C90">
            <v>20088.855</v>
          </cell>
          <cell r="D90">
            <v>50538</v>
          </cell>
        </row>
        <row r="91">
          <cell r="A91" t="str">
            <v>016-096</v>
          </cell>
          <cell r="B91" t="str">
            <v>CAPE GIRARDEAU 63</v>
          </cell>
          <cell r="C91">
            <v>228265.17</v>
          </cell>
          <cell r="D91">
            <v>574252</v>
          </cell>
        </row>
        <row r="92">
          <cell r="A92" t="str">
            <v>016-097</v>
          </cell>
          <cell r="B92" t="str">
            <v>NELL HOLCOMB R-IV</v>
          </cell>
          <cell r="C92">
            <v>13198.192500000001</v>
          </cell>
          <cell r="D92">
            <v>33203</v>
          </cell>
        </row>
        <row r="93">
          <cell r="A93" t="str">
            <v>016-400</v>
          </cell>
          <cell r="B93" t="str">
            <v>ST MARYS SCHOOL</v>
          </cell>
          <cell r="C93">
            <v>8307.75</v>
          </cell>
          <cell r="D93">
            <v>20900</v>
          </cell>
        </row>
        <row r="94">
          <cell r="A94" t="str">
            <v>016-401</v>
          </cell>
          <cell r="B94" t="str">
            <v>ST VINCENT ELEM SCHOOL</v>
          </cell>
          <cell r="C94">
            <v>15321.637500000001</v>
          </cell>
          <cell r="D94">
            <v>38545</v>
          </cell>
        </row>
        <row r="95">
          <cell r="A95" t="str">
            <v>016-406</v>
          </cell>
          <cell r="B95" t="str">
            <v>IMMACULATE CONCEPTION SCHOOL</v>
          </cell>
          <cell r="C95">
            <v>9014.505000000001</v>
          </cell>
          <cell r="D95">
            <v>22678</v>
          </cell>
        </row>
        <row r="96">
          <cell r="A96" t="str">
            <v>016-407</v>
          </cell>
          <cell r="B96" t="str">
            <v>ST PAUL LUTHERAN SCHOOL</v>
          </cell>
          <cell r="C96">
            <v>11036.19</v>
          </cell>
          <cell r="D96">
            <v>27764</v>
          </cell>
        </row>
        <row r="97">
          <cell r="A97" t="str">
            <v>016-410</v>
          </cell>
          <cell r="B97" t="str">
            <v>PARKVIEW STATE SCHOOL</v>
          </cell>
          <cell r="C97">
            <v>1242.1875</v>
          </cell>
          <cell r="D97">
            <v>3125</v>
          </cell>
        </row>
        <row r="98">
          <cell r="A98" t="str">
            <v>017-121</v>
          </cell>
          <cell r="B98" t="str">
            <v>HALE R-I</v>
          </cell>
          <cell r="C98">
            <v>8058.915</v>
          </cell>
          <cell r="D98">
            <v>20274</v>
          </cell>
        </row>
        <row r="99">
          <cell r="A99" t="str">
            <v>017-122</v>
          </cell>
          <cell r="B99" t="str">
            <v>TINA-AVALON R-II</v>
          </cell>
          <cell r="C99">
            <v>8428.192500000001</v>
          </cell>
          <cell r="D99">
            <v>21203</v>
          </cell>
        </row>
        <row r="100">
          <cell r="A100" t="str">
            <v>017-124</v>
          </cell>
          <cell r="B100" t="str">
            <v>BOSWORTH R-V</v>
          </cell>
          <cell r="C100">
            <v>2264.9549999999999</v>
          </cell>
          <cell r="D100">
            <v>5698</v>
          </cell>
        </row>
        <row r="101">
          <cell r="A101" t="str">
            <v>017-125</v>
          </cell>
          <cell r="B101" t="str">
            <v>CARROLLTON R-VII</v>
          </cell>
          <cell r="C101">
            <v>35602.087500000001</v>
          </cell>
          <cell r="D101">
            <v>89565</v>
          </cell>
        </row>
        <row r="102">
          <cell r="A102" t="str">
            <v>017-126</v>
          </cell>
          <cell r="B102" t="str">
            <v>NORBORNE R-VIII</v>
          </cell>
          <cell r="C102">
            <v>8725.92</v>
          </cell>
          <cell r="D102">
            <v>21952</v>
          </cell>
        </row>
        <row r="103">
          <cell r="A103" t="str">
            <v>018-047</v>
          </cell>
          <cell r="B103" t="str">
            <v>EAST CARTER CO. R-II</v>
          </cell>
          <cell r="C103">
            <v>28004.272500000003</v>
          </cell>
          <cell r="D103">
            <v>70451</v>
          </cell>
        </row>
        <row r="104">
          <cell r="A104" t="str">
            <v>018-050</v>
          </cell>
          <cell r="B104" t="str">
            <v>VAN BUREN R-I</v>
          </cell>
          <cell r="C104">
            <v>20491.920000000002</v>
          </cell>
          <cell r="D104">
            <v>51552</v>
          </cell>
        </row>
        <row r="105">
          <cell r="A105" t="str">
            <v>019-139</v>
          </cell>
          <cell r="B105" t="str">
            <v>ARCHIE R-V</v>
          </cell>
          <cell r="C105">
            <v>17596.927500000002</v>
          </cell>
          <cell r="D105">
            <v>44269</v>
          </cell>
        </row>
        <row r="106">
          <cell r="A106" t="str">
            <v>019-140</v>
          </cell>
          <cell r="B106" t="str">
            <v>STRASBURG C-3</v>
          </cell>
          <cell r="C106">
            <v>2846.4974999999999</v>
          </cell>
          <cell r="D106">
            <v>7161</v>
          </cell>
        </row>
        <row r="107">
          <cell r="A107" t="str">
            <v>019-142</v>
          </cell>
          <cell r="B107" t="str">
            <v>RAYMORE-PECULIAR R-II</v>
          </cell>
          <cell r="C107">
            <v>237089.27250000002</v>
          </cell>
          <cell r="D107">
            <v>596451</v>
          </cell>
        </row>
        <row r="108">
          <cell r="A108" t="str">
            <v>019-144</v>
          </cell>
          <cell r="B108" t="str">
            <v>SHERWOOD CASS R-VIII</v>
          </cell>
          <cell r="C108">
            <v>26088.720000000001</v>
          </cell>
          <cell r="D108">
            <v>65632</v>
          </cell>
        </row>
        <row r="109">
          <cell r="A109" t="str">
            <v>019-147</v>
          </cell>
          <cell r="B109" t="str">
            <v>EAST LYNNE 40</v>
          </cell>
          <cell r="C109">
            <v>4002.8250000000003</v>
          </cell>
          <cell r="D109">
            <v>10070</v>
          </cell>
        </row>
        <row r="110">
          <cell r="A110" t="str">
            <v>019-148</v>
          </cell>
          <cell r="B110" t="str">
            <v>PLEASANT HILL R-III</v>
          </cell>
          <cell r="C110">
            <v>57363.225000000006</v>
          </cell>
          <cell r="D110">
            <v>144310</v>
          </cell>
        </row>
        <row r="111">
          <cell r="A111" t="str">
            <v>019-149</v>
          </cell>
          <cell r="B111" t="str">
            <v>HARRISONVILLE R-IX</v>
          </cell>
          <cell r="C111">
            <v>89299.17</v>
          </cell>
          <cell r="D111">
            <v>224652</v>
          </cell>
        </row>
        <row r="112">
          <cell r="A112" t="str">
            <v>019-150</v>
          </cell>
          <cell r="B112" t="str">
            <v>DREXEL R-IV</v>
          </cell>
          <cell r="C112">
            <v>10876.792500000001</v>
          </cell>
          <cell r="D112">
            <v>27363</v>
          </cell>
        </row>
        <row r="113">
          <cell r="A113" t="str">
            <v>019-151</v>
          </cell>
          <cell r="B113" t="str">
            <v>MIDWAY R-I</v>
          </cell>
          <cell r="C113">
            <v>15932.1975</v>
          </cell>
          <cell r="D113">
            <v>40081</v>
          </cell>
        </row>
        <row r="114">
          <cell r="A114" t="str">
            <v>019-152</v>
          </cell>
          <cell r="B114" t="str">
            <v>BELTON 124</v>
          </cell>
          <cell r="C114">
            <v>161224.01250000001</v>
          </cell>
          <cell r="D114">
            <v>405595</v>
          </cell>
        </row>
        <row r="115">
          <cell r="A115" t="str">
            <v>020-001</v>
          </cell>
          <cell r="B115" t="str">
            <v>STOCKTON R-I</v>
          </cell>
          <cell r="C115">
            <v>35844.165000000001</v>
          </cell>
          <cell r="D115">
            <v>90174</v>
          </cell>
        </row>
        <row r="116">
          <cell r="A116" t="str">
            <v>020-002</v>
          </cell>
          <cell r="B116" t="str">
            <v>EL DORADO SPRINGS R-II</v>
          </cell>
          <cell r="C116">
            <v>64257.465000000004</v>
          </cell>
          <cell r="D116">
            <v>161654</v>
          </cell>
        </row>
        <row r="117">
          <cell r="A117" t="str">
            <v>021-148</v>
          </cell>
          <cell r="B117" t="str">
            <v>NORTHWESTERN R-I</v>
          </cell>
          <cell r="C117">
            <v>6564.7125000000005</v>
          </cell>
          <cell r="D117">
            <v>16515</v>
          </cell>
        </row>
        <row r="118">
          <cell r="A118" t="str">
            <v>021-149</v>
          </cell>
          <cell r="B118" t="str">
            <v>BRUNSWICK R-II</v>
          </cell>
          <cell r="C118">
            <v>12408.757500000002</v>
          </cell>
          <cell r="D118">
            <v>31217</v>
          </cell>
        </row>
        <row r="119">
          <cell r="A119" t="str">
            <v>021-150</v>
          </cell>
          <cell r="B119" t="str">
            <v>KEYTESVILLE R-III</v>
          </cell>
          <cell r="C119">
            <v>6308.7225000000008</v>
          </cell>
          <cell r="D119">
            <v>15871</v>
          </cell>
        </row>
        <row r="120">
          <cell r="A120" t="str">
            <v>021-151</v>
          </cell>
          <cell r="B120" t="str">
            <v>SALISBURY R-IV</v>
          </cell>
          <cell r="C120">
            <v>19825.3125</v>
          </cell>
          <cell r="D120">
            <v>49875</v>
          </cell>
        </row>
        <row r="121">
          <cell r="A121" t="str">
            <v>021-400</v>
          </cell>
          <cell r="B121" t="str">
            <v>ST JOSEPH'S SCHOOL</v>
          </cell>
          <cell r="C121">
            <v>6933.1950000000006</v>
          </cell>
          <cell r="D121">
            <v>17442</v>
          </cell>
        </row>
        <row r="122">
          <cell r="A122" t="str">
            <v>022-005</v>
          </cell>
          <cell r="B122" t="str">
            <v>DELMINA WOODS YOUTH FACILITY</v>
          </cell>
          <cell r="C122">
            <v>1846.3875</v>
          </cell>
          <cell r="D122">
            <v>4645</v>
          </cell>
        </row>
        <row r="123">
          <cell r="A123" t="str">
            <v>022-088</v>
          </cell>
          <cell r="B123" t="str">
            <v>CHADWICK R-I</v>
          </cell>
          <cell r="C123">
            <v>11151.067500000001</v>
          </cell>
          <cell r="D123">
            <v>28053</v>
          </cell>
        </row>
        <row r="124">
          <cell r="A124" t="str">
            <v>022-089</v>
          </cell>
          <cell r="B124" t="str">
            <v>NIXA R-II</v>
          </cell>
          <cell r="C124">
            <v>195535.02000000002</v>
          </cell>
          <cell r="D124">
            <v>491912</v>
          </cell>
        </row>
        <row r="125">
          <cell r="A125" t="str">
            <v>022-090</v>
          </cell>
          <cell r="B125" t="str">
            <v>SPARTA R-III</v>
          </cell>
          <cell r="C125">
            <v>34931.505000000005</v>
          </cell>
          <cell r="D125">
            <v>87878</v>
          </cell>
        </row>
        <row r="126">
          <cell r="A126" t="str">
            <v>022-091</v>
          </cell>
          <cell r="B126" t="str">
            <v>BILLINGS R-IV</v>
          </cell>
          <cell r="C126">
            <v>15669.847500000002</v>
          </cell>
          <cell r="D126">
            <v>39421</v>
          </cell>
        </row>
        <row r="127">
          <cell r="A127" t="str">
            <v>022-092</v>
          </cell>
          <cell r="B127" t="str">
            <v>CLEVER R-V</v>
          </cell>
          <cell r="C127">
            <v>41064.135000000002</v>
          </cell>
          <cell r="D127">
            <v>103306</v>
          </cell>
        </row>
        <row r="128">
          <cell r="A128" t="str">
            <v>022-093</v>
          </cell>
          <cell r="B128" t="str">
            <v>OZARK R-VI</v>
          </cell>
          <cell r="C128">
            <v>189524.82</v>
          </cell>
          <cell r="D128">
            <v>476792</v>
          </cell>
        </row>
        <row r="129">
          <cell r="A129" t="str">
            <v>022-094</v>
          </cell>
          <cell r="B129" t="str">
            <v>SPOKANE R-VII</v>
          </cell>
          <cell r="C129">
            <v>29907.9</v>
          </cell>
          <cell r="D129">
            <v>75240</v>
          </cell>
        </row>
        <row r="130">
          <cell r="A130" t="str">
            <v>023-101</v>
          </cell>
          <cell r="B130" t="str">
            <v>CLARK CO. R-I</v>
          </cell>
          <cell r="C130">
            <v>45042.712500000001</v>
          </cell>
          <cell r="D130">
            <v>113315</v>
          </cell>
        </row>
        <row r="131">
          <cell r="A131" t="str">
            <v>024-009</v>
          </cell>
          <cell r="B131" t="str">
            <v>WATKINS MILL PARK CAMP</v>
          </cell>
          <cell r="C131">
            <v>6282.09</v>
          </cell>
          <cell r="D131">
            <v>15804</v>
          </cell>
        </row>
        <row r="132">
          <cell r="A132" t="str">
            <v>024-020</v>
          </cell>
          <cell r="B132" t="str">
            <v>NORTHWEST REG. YOUTH CTR.</v>
          </cell>
          <cell r="C132">
            <v>4375.2825000000003</v>
          </cell>
          <cell r="D132">
            <v>11007</v>
          </cell>
        </row>
        <row r="133">
          <cell r="A133" t="str">
            <v>024-027</v>
          </cell>
          <cell r="B133" t="str">
            <v>SYNERGY SERVICES INC</v>
          </cell>
          <cell r="C133">
            <v>2696.2425000000003</v>
          </cell>
          <cell r="D133">
            <v>6783</v>
          </cell>
        </row>
        <row r="134">
          <cell r="A134" t="str">
            <v>024-086</v>
          </cell>
          <cell r="B134" t="str">
            <v>KEARNEY R-I</v>
          </cell>
          <cell r="C134">
            <v>99880.62000000001</v>
          </cell>
          <cell r="D134">
            <v>251272</v>
          </cell>
        </row>
        <row r="135">
          <cell r="A135" t="str">
            <v>024-087</v>
          </cell>
          <cell r="B135" t="str">
            <v>SMITHVILLE R-II</v>
          </cell>
          <cell r="C135">
            <v>80141.565000000002</v>
          </cell>
          <cell r="D135">
            <v>201614</v>
          </cell>
        </row>
        <row r="136">
          <cell r="A136" t="str">
            <v>024-089</v>
          </cell>
          <cell r="B136" t="str">
            <v>EXCELSIOR SPRINGS 40</v>
          </cell>
          <cell r="C136">
            <v>99669.150000000009</v>
          </cell>
          <cell r="D136">
            <v>250740</v>
          </cell>
        </row>
        <row r="137">
          <cell r="A137" t="str">
            <v>024-090</v>
          </cell>
          <cell r="B137" t="str">
            <v>LIBERTY 53</v>
          </cell>
          <cell r="C137">
            <v>499017.52500000002</v>
          </cell>
          <cell r="D137">
            <v>1255390</v>
          </cell>
        </row>
        <row r="138">
          <cell r="A138" t="str">
            <v>024-091</v>
          </cell>
          <cell r="B138" t="str">
            <v>MISSOURI CITY 56</v>
          </cell>
          <cell r="C138">
            <v>1450.0800000000002</v>
          </cell>
          <cell r="D138">
            <v>3648</v>
          </cell>
        </row>
        <row r="139">
          <cell r="A139" t="str">
            <v>024-093</v>
          </cell>
          <cell r="B139" t="str">
            <v>NORTH KANSAS CITY 74</v>
          </cell>
          <cell r="C139">
            <v>901095.93</v>
          </cell>
          <cell r="D139">
            <v>2266908</v>
          </cell>
        </row>
        <row r="140">
          <cell r="A140" t="str">
            <v>024-409</v>
          </cell>
          <cell r="B140" t="str">
            <v>MAPLE VALLEY STATE SCHOOL</v>
          </cell>
          <cell r="C140">
            <v>1789.9425000000001</v>
          </cell>
          <cell r="D140">
            <v>4503</v>
          </cell>
        </row>
        <row r="141">
          <cell r="A141" t="str">
            <v>025-001</v>
          </cell>
          <cell r="B141" t="str">
            <v>CAMERON R-I</v>
          </cell>
          <cell r="C141">
            <v>63784.44</v>
          </cell>
          <cell r="D141">
            <v>160464</v>
          </cell>
        </row>
        <row r="142">
          <cell r="A142" t="str">
            <v>025-002</v>
          </cell>
          <cell r="B142" t="str">
            <v>LATHROP R-II</v>
          </cell>
          <cell r="C142">
            <v>26460.780000000002</v>
          </cell>
          <cell r="D142">
            <v>66568</v>
          </cell>
        </row>
        <row r="143">
          <cell r="A143" t="str">
            <v>025-003</v>
          </cell>
          <cell r="B143" t="str">
            <v>CLINTON CO. R-III</v>
          </cell>
          <cell r="C143">
            <v>22037.797500000001</v>
          </cell>
          <cell r="D143">
            <v>55441</v>
          </cell>
        </row>
        <row r="144">
          <cell r="A144" t="str">
            <v>026-001</v>
          </cell>
          <cell r="B144" t="str">
            <v>COLE CO. R-I</v>
          </cell>
          <cell r="C144">
            <v>27256.575000000001</v>
          </cell>
          <cell r="D144">
            <v>68570</v>
          </cell>
        </row>
        <row r="145">
          <cell r="A145" t="str">
            <v>026-002</v>
          </cell>
          <cell r="B145" t="str">
            <v>BLAIR OAKS R-II</v>
          </cell>
          <cell r="C145">
            <v>62819.707500000004</v>
          </cell>
          <cell r="D145">
            <v>158037</v>
          </cell>
        </row>
        <row r="146">
          <cell r="A146" t="str">
            <v>026-005</v>
          </cell>
          <cell r="B146" t="str">
            <v>COLE CO. R-V</v>
          </cell>
          <cell r="C146">
            <v>26073.615000000002</v>
          </cell>
          <cell r="D146">
            <v>65594</v>
          </cell>
        </row>
        <row r="147">
          <cell r="A147" t="str">
            <v>026-006</v>
          </cell>
          <cell r="B147" t="str">
            <v>JEFFERSON CITY</v>
          </cell>
          <cell r="C147">
            <v>456231.02250000002</v>
          </cell>
          <cell r="D147">
            <v>1147751</v>
          </cell>
        </row>
        <row r="148">
          <cell r="A148" t="str">
            <v>026-100</v>
          </cell>
          <cell r="B148" t="str">
            <v>MICHAEL W. PRENGER FAMILY CTR</v>
          </cell>
          <cell r="C148">
            <v>1207.2075</v>
          </cell>
          <cell r="D148">
            <v>3037</v>
          </cell>
        </row>
        <row r="149">
          <cell r="A149" t="str">
            <v>026-400</v>
          </cell>
          <cell r="B149" t="str">
            <v>TRINITY LUTHERAN SCHOOL</v>
          </cell>
          <cell r="C149">
            <v>11084.685000000001</v>
          </cell>
          <cell r="D149">
            <v>27886</v>
          </cell>
        </row>
        <row r="150">
          <cell r="A150" t="str">
            <v>026-401</v>
          </cell>
          <cell r="B150" t="str">
            <v>ST JOSEPHS SCHOOL</v>
          </cell>
          <cell r="C150">
            <v>15088.305</v>
          </cell>
          <cell r="D150">
            <v>37958</v>
          </cell>
        </row>
        <row r="151">
          <cell r="A151" t="str">
            <v>026-402</v>
          </cell>
          <cell r="B151" t="str">
            <v>IMMACULATE CONCEPTION SCH</v>
          </cell>
          <cell r="C151">
            <v>14342.1975</v>
          </cell>
          <cell r="D151">
            <v>36081</v>
          </cell>
        </row>
        <row r="152">
          <cell r="A152" t="str">
            <v>026-403</v>
          </cell>
          <cell r="B152" t="str">
            <v>ST FRANCIS XAVIER SCHOOL</v>
          </cell>
          <cell r="C152">
            <v>8155.5075000000006</v>
          </cell>
          <cell r="D152">
            <v>20517</v>
          </cell>
        </row>
        <row r="153">
          <cell r="A153" t="str">
            <v>026-404</v>
          </cell>
          <cell r="B153" t="str">
            <v>ST STANISLAUS SCHOOL</v>
          </cell>
          <cell r="C153">
            <v>10603.3125</v>
          </cell>
          <cell r="D153">
            <v>26675</v>
          </cell>
        </row>
        <row r="154">
          <cell r="A154" t="str">
            <v>026-406</v>
          </cell>
          <cell r="B154" t="str">
            <v>ST MARTINS SCHOOL</v>
          </cell>
          <cell r="C154">
            <v>12829.710000000001</v>
          </cell>
          <cell r="D154">
            <v>32276</v>
          </cell>
        </row>
        <row r="155">
          <cell r="A155" t="str">
            <v>026-408</v>
          </cell>
          <cell r="B155" t="str">
            <v>ST PETERS SCHOOL</v>
          </cell>
          <cell r="C155">
            <v>29314.035</v>
          </cell>
          <cell r="D155">
            <v>73746</v>
          </cell>
        </row>
        <row r="156">
          <cell r="A156" t="str">
            <v>026-530</v>
          </cell>
          <cell r="B156" t="str">
            <v>ST THOMAS THE APOSTLE SCH</v>
          </cell>
          <cell r="C156">
            <v>5742.6824999999999</v>
          </cell>
          <cell r="D156">
            <v>14447</v>
          </cell>
        </row>
        <row r="157">
          <cell r="A157" t="str">
            <v>027-055</v>
          </cell>
          <cell r="B157" t="str">
            <v>BLACKWATER R-II</v>
          </cell>
          <cell r="C157">
            <v>5199.6975000000002</v>
          </cell>
          <cell r="D157">
            <v>13081</v>
          </cell>
        </row>
        <row r="158">
          <cell r="A158" t="str">
            <v>027-056</v>
          </cell>
          <cell r="B158" t="str">
            <v>COOPER CO. R-IV</v>
          </cell>
          <cell r="C158">
            <v>5832.5174999999999</v>
          </cell>
          <cell r="D158">
            <v>14673</v>
          </cell>
        </row>
        <row r="159">
          <cell r="A159" t="str">
            <v>027-057</v>
          </cell>
          <cell r="B159" t="str">
            <v>PRAIRIE HOME R-V</v>
          </cell>
          <cell r="C159">
            <v>7359.7125000000005</v>
          </cell>
          <cell r="D159">
            <v>18515</v>
          </cell>
        </row>
        <row r="160">
          <cell r="A160" t="str">
            <v>027-058</v>
          </cell>
          <cell r="B160" t="str">
            <v>OTTERVILLE R-VI</v>
          </cell>
          <cell r="C160">
            <v>11654.7</v>
          </cell>
          <cell r="D160">
            <v>29320</v>
          </cell>
        </row>
        <row r="161">
          <cell r="A161" t="str">
            <v>027-059</v>
          </cell>
          <cell r="B161" t="str">
            <v>PILOT GROVE C-4</v>
          </cell>
          <cell r="C161">
            <v>14114.032500000001</v>
          </cell>
          <cell r="D161">
            <v>35507</v>
          </cell>
        </row>
        <row r="162">
          <cell r="A162" t="str">
            <v>027-061</v>
          </cell>
          <cell r="B162" t="str">
            <v>BOONVILLE R-I</v>
          </cell>
          <cell r="C162">
            <v>78388.987500000003</v>
          </cell>
          <cell r="D162">
            <v>197205</v>
          </cell>
        </row>
        <row r="163">
          <cell r="A163" t="str">
            <v>027-401</v>
          </cell>
          <cell r="B163" t="str">
            <v>ST PETER &amp; PAUL SCHOOL</v>
          </cell>
          <cell r="C163">
            <v>7667.3775000000005</v>
          </cell>
          <cell r="D163">
            <v>19289</v>
          </cell>
        </row>
        <row r="164">
          <cell r="A164" t="str">
            <v>027-402</v>
          </cell>
          <cell r="B164" t="str">
            <v>ST JOSEPH SCHOOL</v>
          </cell>
          <cell r="C164">
            <v>3589.8225000000002</v>
          </cell>
          <cell r="D164">
            <v>9031</v>
          </cell>
        </row>
        <row r="165">
          <cell r="A165" t="str">
            <v>028-101</v>
          </cell>
          <cell r="B165" t="str">
            <v>CRAWFORD CO. R-I</v>
          </cell>
          <cell r="C165">
            <v>39449.092499999999</v>
          </cell>
          <cell r="D165">
            <v>99243</v>
          </cell>
        </row>
        <row r="166">
          <cell r="A166" t="str">
            <v>028-102</v>
          </cell>
          <cell r="B166" t="str">
            <v>CRAWFORD CO. R-II</v>
          </cell>
          <cell r="C166">
            <v>45025.62</v>
          </cell>
          <cell r="D166">
            <v>113272</v>
          </cell>
        </row>
        <row r="167">
          <cell r="A167" t="str">
            <v>028-103</v>
          </cell>
          <cell r="B167" t="str">
            <v>STEELVILLE R-III</v>
          </cell>
          <cell r="C167">
            <v>42624.322500000002</v>
          </cell>
          <cell r="D167">
            <v>107231</v>
          </cell>
        </row>
        <row r="168">
          <cell r="A168" t="str">
            <v>028-400</v>
          </cell>
          <cell r="B168" t="str">
            <v>HOLY CROSS SCHOOL</v>
          </cell>
          <cell r="C168">
            <v>2543.2049999999999</v>
          </cell>
          <cell r="D168">
            <v>6398</v>
          </cell>
        </row>
        <row r="169">
          <cell r="A169" t="str">
            <v>029-001</v>
          </cell>
          <cell r="B169" t="str">
            <v>LOCKWOOD R-I</v>
          </cell>
          <cell r="C169">
            <v>14663.775000000001</v>
          </cell>
          <cell r="D169">
            <v>36890</v>
          </cell>
        </row>
        <row r="170">
          <cell r="A170" t="str">
            <v>029-002</v>
          </cell>
          <cell r="B170" t="str">
            <v>DADEVILLE R-II</v>
          </cell>
          <cell r="C170">
            <v>8091.51</v>
          </cell>
          <cell r="D170">
            <v>20356</v>
          </cell>
        </row>
        <row r="171">
          <cell r="A171" t="str">
            <v>029-003</v>
          </cell>
          <cell r="B171" t="str">
            <v>EVERTON R-III</v>
          </cell>
          <cell r="C171">
            <v>7878.4500000000007</v>
          </cell>
          <cell r="D171">
            <v>19820</v>
          </cell>
        </row>
        <row r="172">
          <cell r="A172" t="str">
            <v>029-004</v>
          </cell>
          <cell r="B172" t="str">
            <v>GREENFIELD R-IV</v>
          </cell>
          <cell r="C172">
            <v>21771.075000000001</v>
          </cell>
          <cell r="D172">
            <v>54770</v>
          </cell>
        </row>
        <row r="173">
          <cell r="A173" t="str">
            <v>030-093</v>
          </cell>
          <cell r="B173" t="str">
            <v>DALLAS CO. R-I</v>
          </cell>
          <cell r="C173">
            <v>60741.975000000006</v>
          </cell>
          <cell r="D173">
            <v>152810</v>
          </cell>
        </row>
        <row r="174">
          <cell r="A174" t="str">
            <v>031-116</v>
          </cell>
          <cell r="B174" t="str">
            <v>PATTONSBURG R-II</v>
          </cell>
          <cell r="C174">
            <v>10947.547500000001</v>
          </cell>
          <cell r="D174">
            <v>27541</v>
          </cell>
        </row>
        <row r="175">
          <cell r="A175" t="str">
            <v>031-117</v>
          </cell>
          <cell r="B175" t="str">
            <v>WINSTON R-VI</v>
          </cell>
          <cell r="C175">
            <v>8200.4250000000011</v>
          </cell>
          <cell r="D175">
            <v>20630</v>
          </cell>
        </row>
        <row r="176">
          <cell r="A176" t="str">
            <v>031-118</v>
          </cell>
          <cell r="B176" t="str">
            <v>NORTH DAVIESS R-III</v>
          </cell>
          <cell r="C176">
            <v>3565.9725000000003</v>
          </cell>
          <cell r="D176">
            <v>8971</v>
          </cell>
        </row>
        <row r="177">
          <cell r="A177" t="str">
            <v>031-121</v>
          </cell>
          <cell r="B177" t="str">
            <v>GALLATIN R-V</v>
          </cell>
          <cell r="C177">
            <v>22968.7425</v>
          </cell>
          <cell r="D177">
            <v>57783</v>
          </cell>
        </row>
        <row r="178">
          <cell r="A178" t="str">
            <v>031-122</v>
          </cell>
          <cell r="B178" t="str">
            <v>TRI-COUNTY R-VII</v>
          </cell>
          <cell r="C178">
            <v>8465.16</v>
          </cell>
          <cell r="D178">
            <v>21296</v>
          </cell>
        </row>
        <row r="179">
          <cell r="A179" t="str">
            <v>032-054</v>
          </cell>
          <cell r="B179" t="str">
            <v>OSBORN R-O</v>
          </cell>
          <cell r="C179">
            <v>3959.1000000000004</v>
          </cell>
          <cell r="D179">
            <v>9960</v>
          </cell>
        </row>
        <row r="180">
          <cell r="A180" t="str">
            <v>032-055</v>
          </cell>
          <cell r="B180" t="str">
            <v>MAYSVILLE R-I</v>
          </cell>
          <cell r="C180">
            <v>25237.672500000001</v>
          </cell>
          <cell r="D180">
            <v>63491</v>
          </cell>
        </row>
        <row r="181">
          <cell r="A181" t="str">
            <v>032-056</v>
          </cell>
          <cell r="B181" t="str">
            <v>UNION STAR R-II</v>
          </cell>
          <cell r="C181">
            <v>7203.0975000000008</v>
          </cell>
          <cell r="D181">
            <v>18121</v>
          </cell>
        </row>
        <row r="182">
          <cell r="A182" t="str">
            <v>032-058</v>
          </cell>
          <cell r="B182" t="str">
            <v>STEWARTSVILLE C-2</v>
          </cell>
          <cell r="C182">
            <v>10399.395</v>
          </cell>
          <cell r="D182">
            <v>26162</v>
          </cell>
        </row>
        <row r="183">
          <cell r="A183" t="str">
            <v>033-090</v>
          </cell>
          <cell r="B183" t="str">
            <v>SALEM R-80</v>
          </cell>
          <cell r="C183">
            <v>73310.13</v>
          </cell>
          <cell r="D183">
            <v>184428</v>
          </cell>
        </row>
        <row r="184">
          <cell r="A184" t="str">
            <v>033-091</v>
          </cell>
          <cell r="B184" t="str">
            <v>OAK HILL R-I</v>
          </cell>
          <cell r="C184">
            <v>6881.9175000000005</v>
          </cell>
          <cell r="D184">
            <v>17313</v>
          </cell>
        </row>
        <row r="185">
          <cell r="A185" t="str">
            <v>033-092</v>
          </cell>
          <cell r="B185" t="str">
            <v>GREEN FOREST R-II</v>
          </cell>
          <cell r="C185">
            <v>9004.567500000001</v>
          </cell>
          <cell r="D185">
            <v>22653</v>
          </cell>
        </row>
        <row r="186">
          <cell r="A186" t="str">
            <v>033-093</v>
          </cell>
          <cell r="B186" t="str">
            <v>DENT-PHELPS R-III</v>
          </cell>
          <cell r="C186">
            <v>9490.7100000000009</v>
          </cell>
          <cell r="D186">
            <v>23876</v>
          </cell>
        </row>
        <row r="187">
          <cell r="A187" t="str">
            <v>033-094</v>
          </cell>
          <cell r="B187" t="str">
            <v>NORTH WOOD R-IV</v>
          </cell>
          <cell r="C187">
            <v>7138.7025000000003</v>
          </cell>
          <cell r="D187">
            <v>17959</v>
          </cell>
        </row>
        <row r="188">
          <cell r="A188" t="str">
            <v>034-121</v>
          </cell>
          <cell r="B188" t="str">
            <v>SKYLINE R-II</v>
          </cell>
          <cell r="C188">
            <v>5068.92</v>
          </cell>
          <cell r="D188">
            <v>12752</v>
          </cell>
        </row>
        <row r="189">
          <cell r="A189" t="str">
            <v>034-122</v>
          </cell>
          <cell r="B189" t="str">
            <v>PLAINVIEW R-VIII</v>
          </cell>
          <cell r="C189">
            <v>5507.3625000000002</v>
          </cell>
          <cell r="D189">
            <v>13855</v>
          </cell>
        </row>
        <row r="190">
          <cell r="A190" t="str">
            <v>034-124</v>
          </cell>
          <cell r="B190" t="str">
            <v>AVA R-I</v>
          </cell>
          <cell r="C190">
            <v>60341.692500000005</v>
          </cell>
          <cell r="D190">
            <v>151803</v>
          </cell>
        </row>
        <row r="191">
          <cell r="A191" t="str">
            <v>035-092</v>
          </cell>
          <cell r="B191" t="str">
            <v>MALDEN R-I</v>
          </cell>
          <cell r="C191">
            <v>54601.792500000003</v>
          </cell>
          <cell r="D191">
            <v>137363</v>
          </cell>
        </row>
        <row r="192">
          <cell r="A192" t="str">
            <v>035-093</v>
          </cell>
          <cell r="B192" t="str">
            <v>CAMPBELL R-II</v>
          </cell>
          <cell r="C192">
            <v>27191.385000000002</v>
          </cell>
          <cell r="D192">
            <v>68406</v>
          </cell>
        </row>
        <row r="193">
          <cell r="A193" t="str">
            <v>035-094</v>
          </cell>
          <cell r="B193" t="str">
            <v>HOLCOMB R-III</v>
          </cell>
          <cell r="C193">
            <v>27539.9925</v>
          </cell>
          <cell r="D193">
            <v>69283</v>
          </cell>
        </row>
        <row r="194">
          <cell r="A194" t="str">
            <v>035-097</v>
          </cell>
          <cell r="B194" t="str">
            <v>CLARKTON C-4</v>
          </cell>
          <cell r="C194">
            <v>21773.857500000002</v>
          </cell>
          <cell r="D194">
            <v>54777</v>
          </cell>
        </row>
        <row r="195">
          <cell r="A195" t="str">
            <v>035-098</v>
          </cell>
          <cell r="B195" t="str">
            <v>SENATH-HORNERSVILLE C-8</v>
          </cell>
          <cell r="C195">
            <v>37892.084999999999</v>
          </cell>
          <cell r="D195">
            <v>95326</v>
          </cell>
        </row>
        <row r="196">
          <cell r="A196" t="str">
            <v>035-099</v>
          </cell>
          <cell r="B196" t="str">
            <v>SOUTHLAND C-9</v>
          </cell>
          <cell r="C196">
            <v>12830.1075</v>
          </cell>
          <cell r="D196">
            <v>32277</v>
          </cell>
        </row>
        <row r="197">
          <cell r="A197" t="str">
            <v>035-102</v>
          </cell>
          <cell r="B197" t="str">
            <v>KENNETT 39</v>
          </cell>
          <cell r="C197">
            <v>79744.065000000002</v>
          </cell>
          <cell r="D197">
            <v>200614</v>
          </cell>
        </row>
        <row r="198">
          <cell r="A198" t="str">
            <v>035-400</v>
          </cell>
          <cell r="B198" t="str">
            <v>ST TERESA SCHOOL</v>
          </cell>
          <cell r="C198">
            <v>4521.96</v>
          </cell>
          <cell r="D198">
            <v>11376</v>
          </cell>
        </row>
        <row r="199">
          <cell r="A199" t="str">
            <v>036-123</v>
          </cell>
          <cell r="B199" t="str">
            <v>FRANKLIN CO. R-II</v>
          </cell>
          <cell r="C199">
            <v>6191.0625</v>
          </cell>
          <cell r="D199">
            <v>15575</v>
          </cell>
        </row>
        <row r="200">
          <cell r="A200" t="str">
            <v>036-126</v>
          </cell>
          <cell r="B200" t="str">
            <v>MERAMEC VALLEY R-III</v>
          </cell>
          <cell r="C200">
            <v>130463.47500000001</v>
          </cell>
          <cell r="D200">
            <v>328210</v>
          </cell>
        </row>
        <row r="201">
          <cell r="A201" t="str">
            <v>036-131</v>
          </cell>
          <cell r="B201" t="str">
            <v>UNION R-XI</v>
          </cell>
          <cell r="C201">
            <v>147934.79250000001</v>
          </cell>
          <cell r="D201">
            <v>372163</v>
          </cell>
        </row>
        <row r="202">
          <cell r="A202" t="str">
            <v>036-133</v>
          </cell>
          <cell r="B202" t="str">
            <v>LONEDELL R-XIV</v>
          </cell>
          <cell r="C202">
            <v>12475.140000000001</v>
          </cell>
          <cell r="D202">
            <v>31384</v>
          </cell>
        </row>
        <row r="203">
          <cell r="A203" t="str">
            <v>036-134</v>
          </cell>
          <cell r="B203" t="str">
            <v>SPRING BLUFF R-XV</v>
          </cell>
          <cell r="C203">
            <v>7843.0725000000002</v>
          </cell>
          <cell r="D203">
            <v>19731</v>
          </cell>
        </row>
        <row r="204">
          <cell r="A204" t="str">
            <v>036-135</v>
          </cell>
          <cell r="B204" t="str">
            <v>STRAIN-JAPAN R-XVI</v>
          </cell>
          <cell r="C204">
            <v>1945.365</v>
          </cell>
          <cell r="D204">
            <v>4894</v>
          </cell>
        </row>
        <row r="205">
          <cell r="A205" t="str">
            <v>036-136</v>
          </cell>
          <cell r="B205" t="str">
            <v>ST. CLAIR R-XIII</v>
          </cell>
          <cell r="C205">
            <v>101491.29000000001</v>
          </cell>
          <cell r="D205">
            <v>255324</v>
          </cell>
        </row>
        <row r="206">
          <cell r="A206" t="str">
            <v>036-137</v>
          </cell>
          <cell r="B206" t="str">
            <v>SULLIVAN C-2</v>
          </cell>
          <cell r="C206">
            <v>75999.615000000005</v>
          </cell>
          <cell r="D206">
            <v>191194</v>
          </cell>
        </row>
        <row r="207">
          <cell r="A207" t="str">
            <v>036-138</v>
          </cell>
          <cell r="B207" t="str">
            <v>NEW HAVEN</v>
          </cell>
          <cell r="C207">
            <v>24184.695</v>
          </cell>
          <cell r="D207">
            <v>60842</v>
          </cell>
        </row>
        <row r="208">
          <cell r="A208" t="str">
            <v>036-139</v>
          </cell>
          <cell r="B208" t="str">
            <v>WASHINGTON</v>
          </cell>
          <cell r="C208">
            <v>153648.06</v>
          </cell>
          <cell r="D208">
            <v>386536</v>
          </cell>
        </row>
        <row r="209">
          <cell r="A209" t="str">
            <v>036-400</v>
          </cell>
          <cell r="B209" t="str">
            <v>ST GERTRUDE SCHOOL</v>
          </cell>
          <cell r="C209">
            <v>6547.2225000000008</v>
          </cell>
          <cell r="D209">
            <v>16471</v>
          </cell>
        </row>
        <row r="210">
          <cell r="A210" t="str">
            <v>036-402</v>
          </cell>
          <cell r="B210" t="str">
            <v>ST FRANCIS BORGIA SCHOOLS</v>
          </cell>
          <cell r="C210">
            <v>10236.022500000001</v>
          </cell>
          <cell r="D210">
            <v>25751</v>
          </cell>
        </row>
        <row r="211">
          <cell r="A211" t="str">
            <v>036-405</v>
          </cell>
          <cell r="B211" t="str">
            <v>OUR LADY OF LOURDES SCH</v>
          </cell>
          <cell r="C211">
            <v>10785.3675</v>
          </cell>
          <cell r="D211">
            <v>27133</v>
          </cell>
        </row>
        <row r="212">
          <cell r="A212" t="str">
            <v>036-406</v>
          </cell>
          <cell r="B212" t="str">
            <v>ST JOHN THE BAPTIST SCHOOL</v>
          </cell>
          <cell r="C212">
            <v>7098.9525000000003</v>
          </cell>
          <cell r="D212">
            <v>17859</v>
          </cell>
        </row>
        <row r="213">
          <cell r="A213" t="str">
            <v>036-408</v>
          </cell>
          <cell r="B213" t="str">
            <v>ST ANTHONY SCHOOL</v>
          </cell>
          <cell r="C213">
            <v>3099.7050000000004</v>
          </cell>
          <cell r="D213">
            <v>7798</v>
          </cell>
        </row>
        <row r="214">
          <cell r="A214" t="str">
            <v>036-409</v>
          </cell>
          <cell r="B214" t="str">
            <v>IMMANUEL LUTHERAN SCHOOL</v>
          </cell>
          <cell r="C214">
            <v>6286.4625000000005</v>
          </cell>
          <cell r="D214">
            <v>15815</v>
          </cell>
        </row>
        <row r="215">
          <cell r="A215" t="str">
            <v>036-414</v>
          </cell>
          <cell r="B215" t="str">
            <v>AUTUMN HILL STATE SCHOOL</v>
          </cell>
          <cell r="C215">
            <v>1354.68</v>
          </cell>
          <cell r="D215">
            <v>3408</v>
          </cell>
        </row>
        <row r="216">
          <cell r="A216" t="str">
            <v>037-037</v>
          </cell>
          <cell r="B216" t="str">
            <v>GASCONADE CO. R-II</v>
          </cell>
          <cell r="C216">
            <v>69894.014999999999</v>
          </cell>
          <cell r="D216">
            <v>175834</v>
          </cell>
        </row>
        <row r="217">
          <cell r="A217" t="str">
            <v>037-039</v>
          </cell>
          <cell r="B217" t="str">
            <v>GASCONADE CO. R-I</v>
          </cell>
          <cell r="C217">
            <v>33135.202499999999</v>
          </cell>
          <cell r="D217">
            <v>83359</v>
          </cell>
        </row>
        <row r="218">
          <cell r="A218" t="str">
            <v>037-400</v>
          </cell>
          <cell r="B218" t="str">
            <v>ST GEORGE SCHOOLS</v>
          </cell>
          <cell r="C218">
            <v>7133.1375000000007</v>
          </cell>
          <cell r="D218">
            <v>17945</v>
          </cell>
        </row>
        <row r="219">
          <cell r="A219" t="str">
            <v>038-044</v>
          </cell>
          <cell r="B219" t="str">
            <v>KING CITY R-I</v>
          </cell>
          <cell r="C219">
            <v>16329.300000000001</v>
          </cell>
          <cell r="D219">
            <v>41080</v>
          </cell>
        </row>
        <row r="220">
          <cell r="A220" t="str">
            <v>038-045</v>
          </cell>
          <cell r="B220" t="str">
            <v>STANBERRY R-II</v>
          </cell>
          <cell r="C220">
            <v>17128.672500000001</v>
          </cell>
          <cell r="D220">
            <v>43091</v>
          </cell>
        </row>
        <row r="221">
          <cell r="A221" t="str">
            <v>038-046</v>
          </cell>
          <cell r="B221" t="str">
            <v>ALBANY R-III</v>
          </cell>
          <cell r="C221">
            <v>22529.505000000001</v>
          </cell>
          <cell r="D221">
            <v>56678</v>
          </cell>
        </row>
        <row r="222">
          <cell r="A222" t="str">
            <v>039-006</v>
          </cell>
          <cell r="B222" t="str">
            <v>COMMUNITY LEARNING CENTER</v>
          </cell>
          <cell r="C222">
            <v>1554.6225000000002</v>
          </cell>
          <cell r="D222">
            <v>3911</v>
          </cell>
        </row>
        <row r="223">
          <cell r="A223" t="str">
            <v>039-019</v>
          </cell>
          <cell r="B223" t="str">
            <v>WILSON CREEK</v>
          </cell>
          <cell r="C223">
            <v>1451.2725</v>
          </cell>
          <cell r="D223">
            <v>3651</v>
          </cell>
        </row>
        <row r="224">
          <cell r="A224" t="str">
            <v>039-052</v>
          </cell>
          <cell r="B224" t="str">
            <v>GREENE CNTY JUVENILE DETENTION</v>
          </cell>
          <cell r="C224">
            <v>659.05500000000006</v>
          </cell>
          <cell r="D224">
            <v>1658</v>
          </cell>
        </row>
        <row r="225">
          <cell r="A225" t="str">
            <v>039-056</v>
          </cell>
          <cell r="B225" t="str">
            <v>DATEMA HOUSE</v>
          </cell>
          <cell r="C225">
            <v>1523.22</v>
          </cell>
          <cell r="D225">
            <v>3832</v>
          </cell>
        </row>
        <row r="226">
          <cell r="A226" t="str">
            <v>039-072</v>
          </cell>
          <cell r="B226" t="str">
            <v>GREENE COUNTY YOUTH ACADEMY</v>
          </cell>
          <cell r="C226">
            <v>84.667500000000004</v>
          </cell>
          <cell r="D226">
            <v>213</v>
          </cell>
        </row>
        <row r="227">
          <cell r="A227" t="str">
            <v>039-133</v>
          </cell>
          <cell r="B227" t="str">
            <v>WILLARD R-II</v>
          </cell>
          <cell r="C227">
            <v>168286.79250000001</v>
          </cell>
          <cell r="D227">
            <v>423363</v>
          </cell>
        </row>
        <row r="228">
          <cell r="A228" t="str">
            <v>039-134</v>
          </cell>
          <cell r="B228" t="str">
            <v>REPUBLIC R-III</v>
          </cell>
          <cell r="C228">
            <v>158360.82</v>
          </cell>
          <cell r="D228">
            <v>398392</v>
          </cell>
        </row>
        <row r="229">
          <cell r="A229" t="str">
            <v>039-135</v>
          </cell>
          <cell r="B229" t="str">
            <v>ASH GROVE R-IV</v>
          </cell>
          <cell r="C229">
            <v>26977.1325</v>
          </cell>
          <cell r="D229">
            <v>67867</v>
          </cell>
        </row>
        <row r="230">
          <cell r="A230" t="str">
            <v>039-136</v>
          </cell>
          <cell r="B230" t="str">
            <v>WALNUT GROVE R-V</v>
          </cell>
          <cell r="C230">
            <v>9678.7275000000009</v>
          </cell>
          <cell r="D230">
            <v>24349</v>
          </cell>
        </row>
        <row r="231">
          <cell r="A231" t="str">
            <v>039-137</v>
          </cell>
          <cell r="B231" t="str">
            <v>STRAFFORD R-VI</v>
          </cell>
          <cell r="C231">
            <v>41157.15</v>
          </cell>
          <cell r="D231">
            <v>103540</v>
          </cell>
        </row>
        <row r="232">
          <cell r="A232" t="str">
            <v>039-139</v>
          </cell>
          <cell r="B232" t="str">
            <v>LOGAN-ROGERSVILLE R-VIII</v>
          </cell>
          <cell r="C232">
            <v>79486.882500000007</v>
          </cell>
          <cell r="D232">
            <v>199967</v>
          </cell>
        </row>
        <row r="233">
          <cell r="A233" t="str">
            <v>039-141</v>
          </cell>
          <cell r="B233" t="str">
            <v>SPRINGFIELD R-XII</v>
          </cell>
          <cell r="C233">
            <v>887679.11250000005</v>
          </cell>
          <cell r="D233">
            <v>2233155</v>
          </cell>
        </row>
        <row r="234">
          <cell r="A234" t="str">
            <v>039-142</v>
          </cell>
          <cell r="B234" t="str">
            <v>FAIR GROVE R-X</v>
          </cell>
          <cell r="C234">
            <v>47056.447500000002</v>
          </cell>
          <cell r="D234">
            <v>118381</v>
          </cell>
        </row>
        <row r="235">
          <cell r="A235" t="str">
            <v>039-400</v>
          </cell>
          <cell r="B235" t="str">
            <v>ST JOSEPHS SCHOOL</v>
          </cell>
          <cell r="C235">
            <v>2470.86</v>
          </cell>
          <cell r="D235">
            <v>6216</v>
          </cell>
        </row>
        <row r="236">
          <cell r="A236" t="str">
            <v>039-403</v>
          </cell>
          <cell r="B236" t="str">
            <v>IMMACULATE CONCEPTION SCH</v>
          </cell>
          <cell r="C236">
            <v>10528.980000000001</v>
          </cell>
          <cell r="D236">
            <v>26488</v>
          </cell>
        </row>
        <row r="237">
          <cell r="A237" t="str">
            <v>039-404</v>
          </cell>
          <cell r="B237" t="str">
            <v>GREENE VALLEY STATE SCHOOL</v>
          </cell>
          <cell r="C237">
            <v>2450.9850000000001</v>
          </cell>
          <cell r="D237">
            <v>6166</v>
          </cell>
        </row>
        <row r="238">
          <cell r="A238" t="str">
            <v>039-420</v>
          </cell>
          <cell r="B238" t="str">
            <v>Great Circle - Springfield</v>
          </cell>
          <cell r="C238">
            <v>5025.5925000000007</v>
          </cell>
          <cell r="D238">
            <v>12643</v>
          </cell>
        </row>
        <row r="239">
          <cell r="A239" t="str">
            <v>040-100</v>
          </cell>
          <cell r="B239" t="str">
            <v>GRUNDY CO R-V</v>
          </cell>
          <cell r="C239">
            <v>6061.08</v>
          </cell>
          <cell r="D239">
            <v>15248</v>
          </cell>
        </row>
        <row r="240">
          <cell r="A240" t="str">
            <v>040-101</v>
          </cell>
          <cell r="B240" t="str">
            <v>SPICKARD R-II</v>
          </cell>
          <cell r="C240">
            <v>1411.5225</v>
          </cell>
          <cell r="D240">
            <v>3551</v>
          </cell>
        </row>
        <row r="241">
          <cell r="A241" t="str">
            <v>040-103</v>
          </cell>
          <cell r="B241" t="str">
            <v>PLEASANT VIEW R-VI</v>
          </cell>
          <cell r="C241">
            <v>6816.33</v>
          </cell>
          <cell r="D241">
            <v>17148</v>
          </cell>
        </row>
        <row r="242">
          <cell r="A242" t="str">
            <v>040-104</v>
          </cell>
          <cell r="B242" t="str">
            <v>LAREDO R-VII</v>
          </cell>
          <cell r="C242">
            <v>1848.375</v>
          </cell>
          <cell r="D242">
            <v>4650</v>
          </cell>
        </row>
        <row r="243">
          <cell r="A243" t="str">
            <v>040-107</v>
          </cell>
          <cell r="B243" t="str">
            <v>TRENTON R-IX</v>
          </cell>
          <cell r="C243">
            <v>57759.135000000002</v>
          </cell>
          <cell r="D243">
            <v>145306</v>
          </cell>
        </row>
        <row r="244">
          <cell r="A244" t="str">
            <v>041-001</v>
          </cell>
          <cell r="B244" t="str">
            <v>CAINSVILLE R-I</v>
          </cell>
          <cell r="C244">
            <v>5101.5150000000003</v>
          </cell>
          <cell r="D244">
            <v>12834</v>
          </cell>
        </row>
        <row r="245">
          <cell r="A245" t="str">
            <v>041-002</v>
          </cell>
          <cell r="B245" t="str">
            <v>SOUTH HARRISON CO. R-II</v>
          </cell>
          <cell r="C245">
            <v>42185.880000000005</v>
          </cell>
          <cell r="D245">
            <v>106128</v>
          </cell>
        </row>
        <row r="246">
          <cell r="A246" t="str">
            <v>041-003</v>
          </cell>
          <cell r="B246" t="str">
            <v>NORTH HARRISON R-III</v>
          </cell>
          <cell r="C246">
            <v>9837.7275000000009</v>
          </cell>
          <cell r="D246">
            <v>24749</v>
          </cell>
        </row>
        <row r="247">
          <cell r="A247" t="str">
            <v>041-004</v>
          </cell>
          <cell r="B247" t="str">
            <v>GILMAN CITY R-IV</v>
          </cell>
          <cell r="C247">
            <v>6705.0300000000007</v>
          </cell>
          <cell r="D247">
            <v>16868</v>
          </cell>
        </row>
        <row r="248">
          <cell r="A248" t="str">
            <v>041-005</v>
          </cell>
          <cell r="B248" t="str">
            <v>RIDGEWAY R-V</v>
          </cell>
          <cell r="C248">
            <v>4684.1400000000003</v>
          </cell>
          <cell r="D248">
            <v>11784</v>
          </cell>
        </row>
        <row r="249">
          <cell r="A249" t="str">
            <v>042-111</v>
          </cell>
          <cell r="B249" t="str">
            <v>HENRY CO. R-I</v>
          </cell>
          <cell r="C249">
            <v>30809.032500000001</v>
          </cell>
          <cell r="D249">
            <v>77507</v>
          </cell>
        </row>
        <row r="250">
          <cell r="A250" t="str">
            <v>042-113</v>
          </cell>
          <cell r="B250" t="str">
            <v>SHAWNEE R-III</v>
          </cell>
          <cell r="C250">
            <v>2161.2075</v>
          </cell>
          <cell r="D250">
            <v>5437</v>
          </cell>
        </row>
        <row r="251">
          <cell r="A251" t="str">
            <v>042-117</v>
          </cell>
          <cell r="B251" t="str">
            <v>CALHOUN R-VIII</v>
          </cell>
          <cell r="C251">
            <v>5803.8975</v>
          </cell>
          <cell r="D251">
            <v>14601</v>
          </cell>
        </row>
        <row r="252">
          <cell r="A252" t="str">
            <v>042-118</v>
          </cell>
          <cell r="B252" t="str">
            <v>LEESVILLE R-IX</v>
          </cell>
          <cell r="C252">
            <v>5207.6475</v>
          </cell>
          <cell r="D252">
            <v>13101</v>
          </cell>
        </row>
        <row r="253">
          <cell r="A253" t="str">
            <v>042-119</v>
          </cell>
          <cell r="B253" t="str">
            <v>DAVIS R-XII</v>
          </cell>
          <cell r="C253">
            <v>2658.48</v>
          </cell>
          <cell r="D253">
            <v>6688</v>
          </cell>
        </row>
        <row r="254">
          <cell r="A254" t="str">
            <v>042-121</v>
          </cell>
          <cell r="B254" t="str">
            <v>MONTROSE R-XIV</v>
          </cell>
          <cell r="C254">
            <v>4729.0574999999999</v>
          </cell>
          <cell r="D254">
            <v>11897</v>
          </cell>
        </row>
        <row r="255">
          <cell r="A255" t="str">
            <v>042-124</v>
          </cell>
          <cell r="B255" t="str">
            <v>CLINTON</v>
          </cell>
          <cell r="C255">
            <v>77922.322500000009</v>
          </cell>
          <cell r="D255">
            <v>196031</v>
          </cell>
        </row>
        <row r="256">
          <cell r="A256" t="str">
            <v>042-400</v>
          </cell>
          <cell r="B256" t="str">
            <v>ST MARYS SCHOOL</v>
          </cell>
          <cell r="C256">
            <v>2355.1875</v>
          </cell>
          <cell r="D256">
            <v>5925</v>
          </cell>
        </row>
        <row r="257">
          <cell r="A257" t="str">
            <v>042-401</v>
          </cell>
          <cell r="B257" t="str">
            <v>HOLY ROSARY SCHOOL</v>
          </cell>
          <cell r="C257">
            <v>4785.5025000000005</v>
          </cell>
          <cell r="D257">
            <v>12039</v>
          </cell>
        </row>
        <row r="258">
          <cell r="A258" t="str">
            <v>042-403</v>
          </cell>
          <cell r="B258" t="str">
            <v>CLINTON CHRISTIAN ACADEMY</v>
          </cell>
          <cell r="C258">
            <v>4147.5150000000003</v>
          </cell>
          <cell r="D258">
            <v>10434</v>
          </cell>
        </row>
        <row r="259">
          <cell r="A259" t="str">
            <v>043-001</v>
          </cell>
          <cell r="B259" t="str">
            <v>HICKORY CO. R-I</v>
          </cell>
          <cell r="C259">
            <v>29285.415000000001</v>
          </cell>
          <cell r="D259">
            <v>73674</v>
          </cell>
        </row>
        <row r="260">
          <cell r="A260" t="str">
            <v>043-002</v>
          </cell>
          <cell r="B260" t="str">
            <v>WHEATLAND R-II</v>
          </cell>
          <cell r="C260">
            <v>14003.130000000001</v>
          </cell>
          <cell r="D260">
            <v>35228</v>
          </cell>
        </row>
        <row r="261">
          <cell r="A261" t="str">
            <v>043-003</v>
          </cell>
          <cell r="B261" t="str">
            <v>WEAUBLEAU R-III</v>
          </cell>
          <cell r="C261">
            <v>19759.725000000002</v>
          </cell>
          <cell r="D261">
            <v>49710</v>
          </cell>
        </row>
        <row r="262">
          <cell r="A262" t="str">
            <v>043-004</v>
          </cell>
          <cell r="B262" t="str">
            <v>HERMITAGE R-IV</v>
          </cell>
          <cell r="C262">
            <v>11914.2675</v>
          </cell>
          <cell r="D262">
            <v>29973</v>
          </cell>
        </row>
        <row r="263">
          <cell r="A263" t="str">
            <v>044-078</v>
          </cell>
          <cell r="B263" t="str">
            <v>CRAIG R-III</v>
          </cell>
          <cell r="C263">
            <v>4016.34</v>
          </cell>
          <cell r="D263">
            <v>10104</v>
          </cell>
        </row>
        <row r="264">
          <cell r="A264" t="str">
            <v>044-083</v>
          </cell>
          <cell r="B264" t="str">
            <v>MOUND CITY R-II</v>
          </cell>
          <cell r="C264">
            <v>9177.48</v>
          </cell>
          <cell r="D264">
            <v>23088</v>
          </cell>
        </row>
        <row r="265">
          <cell r="A265" t="str">
            <v>044-084</v>
          </cell>
          <cell r="B265" t="str">
            <v>SOUTH HOLT CO. R-I</v>
          </cell>
          <cell r="C265">
            <v>12015.630000000001</v>
          </cell>
          <cell r="D265">
            <v>30228</v>
          </cell>
        </row>
        <row r="266">
          <cell r="A266" t="str">
            <v>045-076</v>
          </cell>
          <cell r="B266" t="str">
            <v>NEW FRANKLIN R-I</v>
          </cell>
          <cell r="C266">
            <v>17000.677500000002</v>
          </cell>
          <cell r="D266">
            <v>42769</v>
          </cell>
        </row>
        <row r="267">
          <cell r="A267" t="str">
            <v>045-077</v>
          </cell>
          <cell r="B267" t="str">
            <v>FAYETTE R-III</v>
          </cell>
          <cell r="C267">
            <v>20412.817500000001</v>
          </cell>
          <cell r="D267">
            <v>51353</v>
          </cell>
        </row>
        <row r="268">
          <cell r="A268" t="str">
            <v>045-078</v>
          </cell>
          <cell r="B268" t="str">
            <v>GLASGOW</v>
          </cell>
          <cell r="C268">
            <v>13546.800000000001</v>
          </cell>
          <cell r="D268">
            <v>34080</v>
          </cell>
        </row>
        <row r="269">
          <cell r="A269" t="str">
            <v>045-400</v>
          </cell>
          <cell r="B269" t="str">
            <v>ST MARYS SCHOOL</v>
          </cell>
          <cell r="C269">
            <v>5956.5375000000004</v>
          </cell>
          <cell r="D269">
            <v>14985</v>
          </cell>
        </row>
        <row r="270">
          <cell r="A270" t="str">
            <v>046-128</v>
          </cell>
          <cell r="B270" t="str">
            <v>HOWELL VALLEY R-I</v>
          </cell>
          <cell r="C270">
            <v>10048.4025</v>
          </cell>
          <cell r="D270">
            <v>25279</v>
          </cell>
        </row>
        <row r="271">
          <cell r="A271" t="str">
            <v>046-130</v>
          </cell>
          <cell r="B271" t="str">
            <v>MOUNTAIN VIEW-BIRCH TREE R-III</v>
          </cell>
          <cell r="C271">
            <v>60496.717500000006</v>
          </cell>
          <cell r="D271">
            <v>152193</v>
          </cell>
        </row>
        <row r="272">
          <cell r="A272" t="str">
            <v>046-131</v>
          </cell>
          <cell r="B272" t="str">
            <v>WILLOW SPRINGS R-IV</v>
          </cell>
          <cell r="C272">
            <v>55713.997500000005</v>
          </cell>
          <cell r="D272">
            <v>140161</v>
          </cell>
        </row>
        <row r="273">
          <cell r="A273" t="str">
            <v>046-132</v>
          </cell>
          <cell r="B273" t="str">
            <v>RICHARDS R-V</v>
          </cell>
          <cell r="C273">
            <v>17201.415000000001</v>
          </cell>
          <cell r="D273">
            <v>43274</v>
          </cell>
        </row>
        <row r="274">
          <cell r="A274" t="str">
            <v>046-134</v>
          </cell>
          <cell r="B274" t="str">
            <v>WEST PLAINS R-VII</v>
          </cell>
          <cell r="C274">
            <v>84464.775000000009</v>
          </cell>
          <cell r="D274">
            <v>212490</v>
          </cell>
        </row>
        <row r="275">
          <cell r="A275" t="str">
            <v>046-135</v>
          </cell>
          <cell r="B275" t="str">
            <v>GLENWOOD R-VIII</v>
          </cell>
          <cell r="C275">
            <v>8248.5225000000009</v>
          </cell>
          <cell r="D275">
            <v>20751</v>
          </cell>
        </row>
        <row r="276">
          <cell r="A276" t="str">
            <v>046-137</v>
          </cell>
          <cell r="B276" t="str">
            <v>JUNCTION HILL C-12</v>
          </cell>
          <cell r="C276">
            <v>10932.442500000001</v>
          </cell>
          <cell r="D276">
            <v>27503</v>
          </cell>
        </row>
        <row r="277">
          <cell r="A277" t="str">
            <v>046-140</v>
          </cell>
          <cell r="B277" t="str">
            <v>FAIRVIEW R-XI</v>
          </cell>
          <cell r="C277">
            <v>16822.5975</v>
          </cell>
          <cell r="D277">
            <v>42321</v>
          </cell>
        </row>
        <row r="278">
          <cell r="A278" t="str">
            <v>047-060</v>
          </cell>
          <cell r="B278" t="str">
            <v>SOUTH IRON CO. R-I</v>
          </cell>
          <cell r="C278">
            <v>13573.83</v>
          </cell>
          <cell r="D278">
            <v>34148</v>
          </cell>
        </row>
        <row r="279">
          <cell r="A279" t="str">
            <v>047-062</v>
          </cell>
          <cell r="B279" t="str">
            <v>ARCADIA VALLEY R-II</v>
          </cell>
          <cell r="C279">
            <v>38304.292500000003</v>
          </cell>
          <cell r="D279">
            <v>96363</v>
          </cell>
        </row>
        <row r="280">
          <cell r="A280" t="str">
            <v>047-064</v>
          </cell>
          <cell r="B280" t="str">
            <v>BELLEVIEW R-III</v>
          </cell>
          <cell r="C280">
            <v>5183.7975000000006</v>
          </cell>
          <cell r="D280">
            <v>13041</v>
          </cell>
        </row>
        <row r="281">
          <cell r="A281" t="str">
            <v>047-065</v>
          </cell>
          <cell r="B281" t="str">
            <v>IRON CO. C-4</v>
          </cell>
          <cell r="C281">
            <v>14550.487500000001</v>
          </cell>
          <cell r="D281">
            <v>36605</v>
          </cell>
        </row>
        <row r="282">
          <cell r="A282" t="str">
            <v>048-012</v>
          </cell>
          <cell r="B282" t="str">
            <v>JACKSON CTY JUVENILE SERVICES</v>
          </cell>
          <cell r="C282">
            <v>4870.17</v>
          </cell>
          <cell r="D282">
            <v>12252</v>
          </cell>
        </row>
        <row r="283">
          <cell r="A283" t="str">
            <v>048-040</v>
          </cell>
          <cell r="B283" t="str">
            <v>SPOFFORD HOME</v>
          </cell>
          <cell r="C283">
            <v>1291.875</v>
          </cell>
          <cell r="D283">
            <v>3250</v>
          </cell>
        </row>
        <row r="284">
          <cell r="A284" t="str">
            <v>048-041</v>
          </cell>
          <cell r="B284" t="str">
            <v>KANSAS CITY DOULOS MINISTRIES</v>
          </cell>
          <cell r="C284">
            <v>3247.9725000000003</v>
          </cell>
          <cell r="D284">
            <v>8171</v>
          </cell>
        </row>
        <row r="285">
          <cell r="A285" t="str">
            <v>048-044</v>
          </cell>
          <cell r="B285" t="str">
            <v>OZANAM HOME</v>
          </cell>
          <cell r="C285">
            <v>6895.0350000000008</v>
          </cell>
          <cell r="D285">
            <v>17346</v>
          </cell>
        </row>
        <row r="286">
          <cell r="A286" t="str">
            <v>048-045</v>
          </cell>
          <cell r="B286" t="str">
            <v>CRITTENTON CENTER</v>
          </cell>
          <cell r="C286">
            <v>11446.807500000001</v>
          </cell>
          <cell r="D286">
            <v>28797</v>
          </cell>
        </row>
        <row r="287">
          <cell r="A287" t="str">
            <v>048-050</v>
          </cell>
          <cell r="B287" t="str">
            <v>LANGSFORD HOUSE</v>
          </cell>
          <cell r="C287">
            <v>1291.875</v>
          </cell>
          <cell r="D287">
            <v>3250</v>
          </cell>
        </row>
        <row r="288">
          <cell r="A288" t="str">
            <v>048-066</v>
          </cell>
          <cell r="B288" t="str">
            <v>FORT OSAGE R-I</v>
          </cell>
          <cell r="C288">
            <v>230704.6275</v>
          </cell>
          <cell r="D288">
            <v>580389</v>
          </cell>
        </row>
        <row r="289">
          <cell r="A289" t="str">
            <v>048-068</v>
          </cell>
          <cell r="B289" t="str">
            <v>BLUE SPRINGS R-IV</v>
          </cell>
          <cell r="C289">
            <v>475653.66750000004</v>
          </cell>
          <cell r="D289">
            <v>1196613</v>
          </cell>
        </row>
        <row r="290">
          <cell r="A290" t="str">
            <v>048-069</v>
          </cell>
          <cell r="B290" t="str">
            <v>GRAIN VALLEY R-V</v>
          </cell>
          <cell r="C290">
            <v>148327.92000000001</v>
          </cell>
          <cell r="D290">
            <v>373152</v>
          </cell>
        </row>
        <row r="291">
          <cell r="A291" t="str">
            <v>048-070</v>
          </cell>
          <cell r="B291" t="str">
            <v>OAK GROVE R-VI</v>
          </cell>
          <cell r="C291">
            <v>62441.287500000006</v>
          </cell>
          <cell r="D291">
            <v>157085</v>
          </cell>
        </row>
        <row r="292">
          <cell r="A292" t="str">
            <v>048-071</v>
          </cell>
          <cell r="B292" t="str">
            <v>LEE'S SUMMIT R-VII</v>
          </cell>
          <cell r="C292">
            <v>549820.01250000007</v>
          </cell>
          <cell r="D292">
            <v>1383195</v>
          </cell>
        </row>
        <row r="293">
          <cell r="A293" t="str">
            <v>048-072</v>
          </cell>
          <cell r="B293" t="str">
            <v>HICKMAN MILLS C-1</v>
          </cell>
          <cell r="C293">
            <v>321354.5025</v>
          </cell>
          <cell r="D293">
            <v>808439</v>
          </cell>
        </row>
        <row r="294">
          <cell r="A294" t="str">
            <v>048-073</v>
          </cell>
          <cell r="B294" t="str">
            <v>RAYTOWN C-2</v>
          </cell>
          <cell r="C294">
            <v>373375.32750000001</v>
          </cell>
          <cell r="D294">
            <v>939309</v>
          </cell>
        </row>
        <row r="295">
          <cell r="A295" t="str">
            <v>048-074</v>
          </cell>
          <cell r="B295" t="str">
            <v>GRANDVIEW C-4</v>
          </cell>
          <cell r="C295">
            <v>181927.005</v>
          </cell>
          <cell r="D295">
            <v>457678</v>
          </cell>
        </row>
        <row r="296">
          <cell r="A296" t="str">
            <v>048-075</v>
          </cell>
          <cell r="B296" t="str">
            <v>LONE JACK C-6</v>
          </cell>
          <cell r="C296">
            <v>21164.49</v>
          </cell>
          <cell r="D296">
            <v>53244</v>
          </cell>
        </row>
        <row r="297">
          <cell r="A297" t="str">
            <v>048-077</v>
          </cell>
          <cell r="B297" t="str">
            <v>INDEPENDENCE 30</v>
          </cell>
          <cell r="C297">
            <v>720837.23250000004</v>
          </cell>
          <cell r="D297">
            <v>1813427</v>
          </cell>
        </row>
        <row r="298">
          <cell r="A298" t="str">
            <v>048-078</v>
          </cell>
          <cell r="B298" t="str">
            <v>KANSAS CITY 33</v>
          </cell>
          <cell r="C298">
            <v>797023.27500000002</v>
          </cell>
          <cell r="D298">
            <v>2005090</v>
          </cell>
        </row>
        <row r="299">
          <cell r="A299" t="str">
            <v>048-080</v>
          </cell>
          <cell r="B299" t="str">
            <v>CENTER 58</v>
          </cell>
          <cell r="C299">
            <v>125321.41500000001</v>
          </cell>
          <cell r="D299">
            <v>315274</v>
          </cell>
        </row>
        <row r="300">
          <cell r="A300" t="str">
            <v>048-404</v>
          </cell>
          <cell r="B300" t="str">
            <v>ST ELIZABETHS SCHOOL</v>
          </cell>
          <cell r="C300">
            <v>7636.3725000000004</v>
          </cell>
          <cell r="D300">
            <v>19211</v>
          </cell>
        </row>
        <row r="301">
          <cell r="A301" t="str">
            <v>048-410</v>
          </cell>
          <cell r="B301" t="str">
            <v>HOLY CROSS SCHOOL</v>
          </cell>
          <cell r="C301">
            <v>8624.5575000000008</v>
          </cell>
          <cell r="D301">
            <v>21697</v>
          </cell>
        </row>
        <row r="302">
          <cell r="A302" t="str">
            <v>048-411</v>
          </cell>
          <cell r="B302" t="str">
            <v>Our Lady of Hope School</v>
          </cell>
          <cell r="C302">
            <v>7264.3125</v>
          </cell>
          <cell r="D302">
            <v>18275</v>
          </cell>
        </row>
        <row r="303">
          <cell r="A303" t="str">
            <v>048-413</v>
          </cell>
          <cell r="B303" t="str">
            <v>CALVARY LUTHERAN SCHOOL</v>
          </cell>
          <cell r="C303">
            <v>24612.0075</v>
          </cell>
          <cell r="D303">
            <v>61917</v>
          </cell>
        </row>
        <row r="304">
          <cell r="A304" t="str">
            <v>048-423</v>
          </cell>
          <cell r="B304" t="str">
            <v>NOVA CENTER</v>
          </cell>
          <cell r="C304">
            <v>1597.5525</v>
          </cell>
          <cell r="D304">
            <v>4019</v>
          </cell>
        </row>
        <row r="305">
          <cell r="A305" t="str">
            <v>048-445</v>
          </cell>
          <cell r="B305" t="str">
            <v>NATIVITY BVM SCHOOL</v>
          </cell>
          <cell r="C305">
            <v>6377.4900000000007</v>
          </cell>
          <cell r="D305">
            <v>16044</v>
          </cell>
        </row>
        <row r="306">
          <cell r="A306" t="str">
            <v>048-448</v>
          </cell>
          <cell r="B306" t="str">
            <v>ISLAMIC SCH OF GREATER KC</v>
          </cell>
          <cell r="C306">
            <v>8366.9775000000009</v>
          </cell>
          <cell r="D306">
            <v>21049</v>
          </cell>
        </row>
        <row r="307">
          <cell r="A307" t="str">
            <v xml:space="preserve">048-448   </v>
          </cell>
          <cell r="B307" t="str">
            <v>ISLAMIC SCH OF GREATER KC</v>
          </cell>
          <cell r="C307">
            <v>8366.9775000000009</v>
          </cell>
          <cell r="D307">
            <v>21049</v>
          </cell>
        </row>
        <row r="308">
          <cell r="A308" t="str">
            <v>048-457</v>
          </cell>
          <cell r="B308" t="str">
            <v>ST JOHN REGIS SCHOOL</v>
          </cell>
          <cell r="C308">
            <v>4215.8850000000002</v>
          </cell>
          <cell r="D308">
            <v>10606</v>
          </cell>
        </row>
        <row r="309">
          <cell r="A309" t="str">
            <v>048-464</v>
          </cell>
          <cell r="B309" t="str">
            <v>LAKEVIEW WOODS STATE SCHOOL</v>
          </cell>
          <cell r="C309">
            <v>1373.3625000000002</v>
          </cell>
          <cell r="D309">
            <v>3455</v>
          </cell>
        </row>
        <row r="310">
          <cell r="A310" t="str">
            <v>048-471</v>
          </cell>
          <cell r="B310" t="str">
            <v>GILLIS CENTER</v>
          </cell>
          <cell r="C310">
            <v>6072.21</v>
          </cell>
          <cell r="D310">
            <v>15276</v>
          </cell>
        </row>
        <row r="311">
          <cell r="A311" t="str">
            <v>048-474</v>
          </cell>
          <cell r="B311" t="str">
            <v>DALE M THOMPSON/TRAILS WEST SS</v>
          </cell>
          <cell r="C311">
            <v>1551.8400000000001</v>
          </cell>
          <cell r="D311">
            <v>3904</v>
          </cell>
        </row>
        <row r="312">
          <cell r="A312" t="str">
            <v>048-616</v>
          </cell>
          <cell r="B312" t="str">
            <v>FAITH ACADEMY</v>
          </cell>
          <cell r="C312">
            <v>742.92750000000001</v>
          </cell>
          <cell r="D312">
            <v>1869</v>
          </cell>
        </row>
        <row r="313">
          <cell r="A313" t="str">
            <v>048-634</v>
          </cell>
          <cell r="B313" t="str">
            <v>SHERWOOD CENTER FOR THE EXCEPT</v>
          </cell>
          <cell r="C313">
            <v>4327.1850000000004</v>
          </cell>
          <cell r="D313">
            <v>10886</v>
          </cell>
        </row>
        <row r="314">
          <cell r="A314" t="str">
            <v>048-815</v>
          </cell>
          <cell r="B314" t="str">
            <v>CRISTO REY KANSAS CITY</v>
          </cell>
          <cell r="C314">
            <v>17565.127500000002</v>
          </cell>
          <cell r="D314">
            <v>44189</v>
          </cell>
        </row>
        <row r="315">
          <cell r="A315" t="str">
            <v>048-901</v>
          </cell>
          <cell r="B315" t="str">
            <v>UNIVERSITY ACADEMY</v>
          </cell>
          <cell r="C315">
            <v>43167.705000000002</v>
          </cell>
          <cell r="D315">
            <v>108598</v>
          </cell>
        </row>
        <row r="316">
          <cell r="A316" t="str">
            <v>048-902</v>
          </cell>
          <cell r="B316" t="str">
            <v>GUADALUPE CENTERS SCHOOLS</v>
          </cell>
          <cell r="C316">
            <v>72555.675000000003</v>
          </cell>
          <cell r="D316">
            <v>182530</v>
          </cell>
        </row>
        <row r="317">
          <cell r="A317" t="str">
            <v>048-904</v>
          </cell>
          <cell r="B317" t="str">
            <v>HOGAN PREPARATORY ACADEMY</v>
          </cell>
          <cell r="C317">
            <v>58105.755000000005</v>
          </cell>
          <cell r="D317">
            <v>146178</v>
          </cell>
        </row>
        <row r="318">
          <cell r="A318" t="str">
            <v>048-905</v>
          </cell>
          <cell r="B318" t="str">
            <v>GENESIS SCHOOL INC</v>
          </cell>
          <cell r="C318">
            <v>15394.380000000001</v>
          </cell>
          <cell r="D318">
            <v>38728</v>
          </cell>
        </row>
        <row r="319">
          <cell r="A319" t="str">
            <v>048-909</v>
          </cell>
          <cell r="B319" t="str">
            <v>ALLEN VILLAGE</v>
          </cell>
          <cell r="C319">
            <v>31308.292500000003</v>
          </cell>
          <cell r="D319">
            <v>78763</v>
          </cell>
        </row>
        <row r="320">
          <cell r="A320" t="str">
            <v>048-910</v>
          </cell>
          <cell r="B320" t="str">
            <v>LEE A. TOLBERT COM. ACADEMY</v>
          </cell>
          <cell r="C320">
            <v>29416.59</v>
          </cell>
          <cell r="D320">
            <v>74004</v>
          </cell>
        </row>
        <row r="321">
          <cell r="A321" t="str">
            <v>048-912</v>
          </cell>
          <cell r="B321" t="str">
            <v>KC INTERNATIONAL ACADEMY</v>
          </cell>
          <cell r="C321">
            <v>41515.297500000001</v>
          </cell>
          <cell r="D321">
            <v>104441</v>
          </cell>
        </row>
        <row r="322">
          <cell r="A322" t="str">
            <v>048-913</v>
          </cell>
          <cell r="B322" t="str">
            <v>GORDON PARKS ELEM.</v>
          </cell>
          <cell r="C322">
            <v>8021.1525000000001</v>
          </cell>
          <cell r="D322">
            <v>20179</v>
          </cell>
        </row>
        <row r="323">
          <cell r="A323" t="str">
            <v>048-914</v>
          </cell>
          <cell r="B323" t="str">
            <v>ACADEMIE LAFAYETTE</v>
          </cell>
          <cell r="C323">
            <v>12588.4275</v>
          </cell>
          <cell r="D323">
            <v>31669</v>
          </cell>
        </row>
        <row r="324">
          <cell r="A324" t="str">
            <v>048-915</v>
          </cell>
          <cell r="B324" t="str">
            <v>SCUOLA VITA NUOVA</v>
          </cell>
          <cell r="C324">
            <v>16166.325000000001</v>
          </cell>
          <cell r="D324">
            <v>40670</v>
          </cell>
        </row>
        <row r="325">
          <cell r="A325" t="str">
            <v>048-916</v>
          </cell>
          <cell r="B325" t="str">
            <v>BROOKSIDE CHARTER SCH</v>
          </cell>
          <cell r="C325">
            <v>37982.715000000004</v>
          </cell>
          <cell r="D325">
            <v>95554</v>
          </cell>
        </row>
        <row r="326">
          <cell r="A326" t="str">
            <v>048-918</v>
          </cell>
          <cell r="B326" t="str">
            <v>KIPP: ENDEAVOR ACADEMY</v>
          </cell>
          <cell r="C326">
            <v>30768.09</v>
          </cell>
          <cell r="D326">
            <v>77404</v>
          </cell>
        </row>
        <row r="327">
          <cell r="A327" t="str">
            <v>048-921</v>
          </cell>
          <cell r="B327" t="str">
            <v>PATHWAY ACADEMY</v>
          </cell>
          <cell r="C327">
            <v>5850.4050000000007</v>
          </cell>
          <cell r="D327">
            <v>14718</v>
          </cell>
        </row>
        <row r="328">
          <cell r="A328" t="str">
            <v>048-922</v>
          </cell>
          <cell r="B328" t="str">
            <v>FRONTIER SCHOOL OF INNOVATION</v>
          </cell>
          <cell r="C328">
            <v>87740.572500000009</v>
          </cell>
          <cell r="D328">
            <v>220731</v>
          </cell>
        </row>
        <row r="329">
          <cell r="A329" t="str">
            <v>048-923</v>
          </cell>
          <cell r="B329" t="str">
            <v>DE LA SALLE CHARTER SCHOOL</v>
          </cell>
          <cell r="C329">
            <v>3221.34</v>
          </cell>
          <cell r="D329">
            <v>8104</v>
          </cell>
        </row>
        <row r="330">
          <cell r="A330" t="str">
            <v>048-924</v>
          </cell>
          <cell r="B330" t="str">
            <v>EWING MARION KAUFFMAN SCHOOL</v>
          </cell>
          <cell r="C330">
            <v>48803.46</v>
          </cell>
          <cell r="D330">
            <v>122776</v>
          </cell>
        </row>
        <row r="331">
          <cell r="A331" t="str">
            <v>048-925</v>
          </cell>
          <cell r="B331" t="str">
            <v>HOPE LEADERSHIP ACADEMY</v>
          </cell>
          <cell r="C331">
            <v>5947.7925000000005</v>
          </cell>
          <cell r="D331">
            <v>14963</v>
          </cell>
        </row>
        <row r="332">
          <cell r="A332" t="str">
            <v>048-926</v>
          </cell>
          <cell r="B332" t="str">
            <v>CROSSROADS CHARTER SCHOOLS</v>
          </cell>
          <cell r="C332">
            <v>20028.435000000001</v>
          </cell>
          <cell r="D332">
            <v>50386</v>
          </cell>
        </row>
        <row r="333">
          <cell r="A333" t="str">
            <v>048-927</v>
          </cell>
          <cell r="B333" t="str">
            <v>ACADEMY FOR INTEGRATED ARTS</v>
          </cell>
          <cell r="C333">
            <v>12138.4575</v>
          </cell>
          <cell r="D333">
            <v>30537</v>
          </cell>
        </row>
        <row r="334">
          <cell r="A334" t="str">
            <v>048-928</v>
          </cell>
          <cell r="B334" t="str">
            <v>CITIZENS OF THE WORLD CHARTER</v>
          </cell>
          <cell r="C334">
            <v>10420.4625</v>
          </cell>
          <cell r="D334">
            <v>26215</v>
          </cell>
        </row>
        <row r="335">
          <cell r="A335" t="str">
            <v>049-132</v>
          </cell>
          <cell r="B335" t="str">
            <v>CARL JUNCTION R-I</v>
          </cell>
          <cell r="C335">
            <v>107904.55500000001</v>
          </cell>
          <cell r="D335">
            <v>271458</v>
          </cell>
        </row>
        <row r="336">
          <cell r="A336" t="str">
            <v>049-135</v>
          </cell>
          <cell r="B336" t="str">
            <v>AVILLA R-XIII</v>
          </cell>
          <cell r="C336">
            <v>6216.5025000000005</v>
          </cell>
          <cell r="D336">
            <v>15639</v>
          </cell>
        </row>
        <row r="337">
          <cell r="A337" t="str">
            <v>049-137</v>
          </cell>
          <cell r="B337" t="str">
            <v>JASPER CO. R-V</v>
          </cell>
          <cell r="C337">
            <v>17591.760000000002</v>
          </cell>
          <cell r="D337">
            <v>44256</v>
          </cell>
        </row>
        <row r="338">
          <cell r="A338" t="str">
            <v>049-140</v>
          </cell>
          <cell r="B338" t="str">
            <v>SARCOXIE R-II</v>
          </cell>
          <cell r="C338">
            <v>36541.380000000005</v>
          </cell>
          <cell r="D338">
            <v>91928</v>
          </cell>
        </row>
        <row r="339">
          <cell r="A339" t="str">
            <v>049-142</v>
          </cell>
          <cell r="B339" t="str">
            <v>CARTHAGE R-IX</v>
          </cell>
          <cell r="C339">
            <v>205069.45500000002</v>
          </cell>
          <cell r="D339">
            <v>515898</v>
          </cell>
        </row>
        <row r="340">
          <cell r="A340" t="str">
            <v>049-144</v>
          </cell>
          <cell r="B340" t="str">
            <v>WEBB CITY R-VII</v>
          </cell>
          <cell r="C340">
            <v>144360.87</v>
          </cell>
          <cell r="D340">
            <v>363172</v>
          </cell>
        </row>
        <row r="341">
          <cell r="A341" t="str">
            <v>049-148</v>
          </cell>
          <cell r="B341" t="str">
            <v>JOPLIN SCHOOLS</v>
          </cell>
          <cell r="C341">
            <v>293583.5625</v>
          </cell>
          <cell r="D341">
            <v>738575</v>
          </cell>
        </row>
        <row r="342">
          <cell r="A342" t="str">
            <v>049-400</v>
          </cell>
          <cell r="B342" t="str">
            <v>ST MARYS SCHOOL</v>
          </cell>
          <cell r="C342">
            <v>4509.6374999999998</v>
          </cell>
          <cell r="D342">
            <v>11345</v>
          </cell>
        </row>
        <row r="343">
          <cell r="A343" t="str">
            <v>049-406</v>
          </cell>
          <cell r="B343" t="str">
            <v>COLLEGE VIEW STATE SCHOOL</v>
          </cell>
          <cell r="C343">
            <v>690.06000000000006</v>
          </cell>
          <cell r="D343">
            <v>1736</v>
          </cell>
        </row>
        <row r="344">
          <cell r="A344" t="str">
            <v>050-001</v>
          </cell>
          <cell r="B344" t="str">
            <v>NORTHWEST R-I</v>
          </cell>
          <cell r="C344">
            <v>221598.69750000001</v>
          </cell>
          <cell r="D344">
            <v>557481</v>
          </cell>
        </row>
        <row r="345">
          <cell r="A345" t="str">
            <v>050-002</v>
          </cell>
          <cell r="B345" t="str">
            <v>GRANDVIEW R-II</v>
          </cell>
          <cell r="C345">
            <v>23592.022500000003</v>
          </cell>
          <cell r="D345">
            <v>59351</v>
          </cell>
        </row>
        <row r="346">
          <cell r="A346" t="str">
            <v>050-003</v>
          </cell>
          <cell r="B346" t="str">
            <v>HILLSBORO R-III</v>
          </cell>
          <cell r="C346">
            <v>121400.47500000001</v>
          </cell>
          <cell r="D346">
            <v>305410</v>
          </cell>
        </row>
        <row r="347">
          <cell r="A347" t="str">
            <v>050-005</v>
          </cell>
          <cell r="B347" t="str">
            <v>DUNKLIN R-V</v>
          </cell>
          <cell r="C347">
            <v>69863.407500000001</v>
          </cell>
          <cell r="D347">
            <v>175757</v>
          </cell>
        </row>
        <row r="348">
          <cell r="A348" t="str">
            <v>050-006</v>
          </cell>
          <cell r="B348" t="str">
            <v>FESTUS R-VI</v>
          </cell>
          <cell r="C348">
            <v>117528.42750000001</v>
          </cell>
          <cell r="D348">
            <v>295669</v>
          </cell>
        </row>
        <row r="349">
          <cell r="A349" t="str">
            <v>050-007</v>
          </cell>
          <cell r="B349" t="str">
            <v>JEFFERSON CO. R-VII</v>
          </cell>
          <cell r="C349">
            <v>40356.982500000006</v>
          </cell>
          <cell r="D349">
            <v>101527</v>
          </cell>
        </row>
        <row r="350">
          <cell r="A350" t="str">
            <v>050-009</v>
          </cell>
          <cell r="B350" t="str">
            <v>SUNRISE R-IX</v>
          </cell>
          <cell r="C350">
            <v>12113.8125</v>
          </cell>
          <cell r="D350">
            <v>30475</v>
          </cell>
        </row>
        <row r="351">
          <cell r="A351" t="str">
            <v>050-010</v>
          </cell>
          <cell r="B351" t="str">
            <v>WINDSOR C-1</v>
          </cell>
          <cell r="C351">
            <v>107233.9725</v>
          </cell>
          <cell r="D351">
            <v>269771</v>
          </cell>
        </row>
        <row r="352">
          <cell r="A352" t="str">
            <v>050-012</v>
          </cell>
          <cell r="B352" t="str">
            <v>FOX C-6</v>
          </cell>
          <cell r="C352">
            <v>376930.96500000003</v>
          </cell>
          <cell r="D352">
            <v>948254</v>
          </cell>
        </row>
        <row r="353">
          <cell r="A353" t="str">
            <v>050-013</v>
          </cell>
          <cell r="B353" t="str">
            <v>CRYSTAL CITY 47</v>
          </cell>
          <cell r="C353">
            <v>23215.59</v>
          </cell>
          <cell r="D353">
            <v>58404</v>
          </cell>
        </row>
        <row r="354">
          <cell r="A354" t="str">
            <v>050-014</v>
          </cell>
          <cell r="B354" t="str">
            <v>DESOTO 73</v>
          </cell>
          <cell r="C354">
            <v>101761.59000000001</v>
          </cell>
          <cell r="D354">
            <v>256004</v>
          </cell>
        </row>
        <row r="355">
          <cell r="A355" t="str">
            <v>050-035</v>
          </cell>
          <cell r="B355" t="str">
            <v>HILLSBORO TREATMENT CTR.</v>
          </cell>
          <cell r="C355">
            <v>1288.6950000000002</v>
          </cell>
          <cell r="D355">
            <v>3242</v>
          </cell>
        </row>
        <row r="356">
          <cell r="A356" t="str">
            <v>050-400</v>
          </cell>
          <cell r="B356" t="str">
            <v>ST ROSE OF LIMA SCHOOL</v>
          </cell>
          <cell r="C356">
            <v>3217.3650000000002</v>
          </cell>
          <cell r="D356">
            <v>8094</v>
          </cell>
        </row>
        <row r="357">
          <cell r="A357" t="str">
            <v>050-410</v>
          </cell>
          <cell r="B357" t="str">
            <v>GOOD SHEPHERD SCHOOL</v>
          </cell>
          <cell r="C357">
            <v>2038.7775000000001</v>
          </cell>
          <cell r="D357">
            <v>5129</v>
          </cell>
        </row>
        <row r="358">
          <cell r="A358" t="str">
            <v>050-411</v>
          </cell>
          <cell r="B358" t="str">
            <v>OUR LADY QUEEN OF PEACE</v>
          </cell>
          <cell r="C358">
            <v>2111.1224999999999</v>
          </cell>
          <cell r="D358">
            <v>5311</v>
          </cell>
        </row>
        <row r="359">
          <cell r="A359" t="str">
            <v>050-414</v>
          </cell>
          <cell r="B359" t="str">
            <v>MAPAVILLE STATE SCHOOL</v>
          </cell>
          <cell r="C359">
            <v>1195.68</v>
          </cell>
          <cell r="D359">
            <v>3008</v>
          </cell>
        </row>
        <row r="360">
          <cell r="A360" t="str">
            <v>051-150</v>
          </cell>
          <cell r="B360" t="str">
            <v>KINGSVILLE R-I</v>
          </cell>
          <cell r="C360">
            <v>8638.8675000000003</v>
          </cell>
          <cell r="D360">
            <v>21733</v>
          </cell>
        </row>
        <row r="361">
          <cell r="A361" t="str">
            <v>051-152</v>
          </cell>
          <cell r="B361" t="str">
            <v>HOLDEN R-III</v>
          </cell>
          <cell r="C361">
            <v>39998.834999999999</v>
          </cell>
          <cell r="D361">
            <v>100626</v>
          </cell>
        </row>
        <row r="362">
          <cell r="A362" t="str">
            <v>051-153</v>
          </cell>
          <cell r="B362" t="str">
            <v>CHILHOWEE R-IV</v>
          </cell>
          <cell r="C362">
            <v>6456.5925000000007</v>
          </cell>
          <cell r="D362">
            <v>16243</v>
          </cell>
        </row>
        <row r="363">
          <cell r="A363" t="str">
            <v>051-154</v>
          </cell>
          <cell r="B363" t="str">
            <v>JOHNSON CO. R-VII</v>
          </cell>
          <cell r="C363">
            <v>17837.415000000001</v>
          </cell>
          <cell r="D363">
            <v>44874</v>
          </cell>
        </row>
        <row r="364">
          <cell r="A364" t="str">
            <v>051-155</v>
          </cell>
          <cell r="B364" t="str">
            <v>KNOB NOSTER R-VIII</v>
          </cell>
          <cell r="C364">
            <v>54427.6875</v>
          </cell>
          <cell r="D364">
            <v>136925</v>
          </cell>
        </row>
        <row r="365">
          <cell r="A365" t="str">
            <v>051-156</v>
          </cell>
          <cell r="B365" t="str">
            <v>LEETON R-X</v>
          </cell>
          <cell r="C365">
            <v>11532.667500000001</v>
          </cell>
          <cell r="D365">
            <v>29013</v>
          </cell>
        </row>
        <row r="366">
          <cell r="A366" t="str">
            <v>051-159</v>
          </cell>
          <cell r="B366" t="str">
            <v>WARRENSBURG R-VI</v>
          </cell>
          <cell r="C366">
            <v>110496.65250000001</v>
          </cell>
          <cell r="D366">
            <v>277979</v>
          </cell>
        </row>
        <row r="367">
          <cell r="A367" t="str">
            <v>052-096</v>
          </cell>
          <cell r="B367" t="str">
            <v>KNOX CO. R-I</v>
          </cell>
          <cell r="C367">
            <v>21099.3</v>
          </cell>
          <cell r="D367">
            <v>53080</v>
          </cell>
        </row>
        <row r="368">
          <cell r="A368" t="str">
            <v>053-111</v>
          </cell>
          <cell r="B368" t="str">
            <v>LACLEDE CO. R-I</v>
          </cell>
          <cell r="C368">
            <v>35497.544999999998</v>
          </cell>
          <cell r="D368">
            <v>89302</v>
          </cell>
        </row>
        <row r="369">
          <cell r="A369" t="str">
            <v>053-112</v>
          </cell>
          <cell r="B369" t="str">
            <v>GASCONADE C-4</v>
          </cell>
          <cell r="C369">
            <v>2768.9850000000001</v>
          </cell>
          <cell r="D369">
            <v>6966</v>
          </cell>
        </row>
        <row r="370">
          <cell r="A370" t="str">
            <v>053-113</v>
          </cell>
          <cell r="B370" t="str">
            <v>LEBANON R-III</v>
          </cell>
          <cell r="C370">
            <v>193628.21250000002</v>
          </cell>
          <cell r="D370">
            <v>487115</v>
          </cell>
        </row>
        <row r="371">
          <cell r="A371" t="str">
            <v>053-114</v>
          </cell>
          <cell r="B371" t="str">
            <v>LACLEDE CO. C-5</v>
          </cell>
          <cell r="C371">
            <v>20967.330000000002</v>
          </cell>
          <cell r="D371">
            <v>52748</v>
          </cell>
        </row>
        <row r="372">
          <cell r="A372" t="str">
            <v>054-018</v>
          </cell>
          <cell r="B372" t="str">
            <v>WAVERLY REGIONAL YOUTH CTR.</v>
          </cell>
          <cell r="C372">
            <v>5667.5550000000003</v>
          </cell>
          <cell r="D372">
            <v>14258</v>
          </cell>
        </row>
        <row r="373">
          <cell r="A373" t="str">
            <v>054-037</v>
          </cell>
          <cell r="B373" t="str">
            <v>CONCORDIA R-II</v>
          </cell>
          <cell r="C373">
            <v>21695.947500000002</v>
          </cell>
          <cell r="D373">
            <v>54581</v>
          </cell>
        </row>
        <row r="374">
          <cell r="A374" t="str">
            <v>054-039</v>
          </cell>
          <cell r="B374" t="str">
            <v>LAFAYETTE CO. C-1</v>
          </cell>
          <cell r="C374">
            <v>46363.605000000003</v>
          </cell>
          <cell r="D374">
            <v>116638</v>
          </cell>
        </row>
        <row r="375">
          <cell r="A375" t="str">
            <v>054-041</v>
          </cell>
          <cell r="B375" t="str">
            <v>ODESSA R-VII</v>
          </cell>
          <cell r="C375">
            <v>74714.100000000006</v>
          </cell>
          <cell r="D375">
            <v>187960</v>
          </cell>
        </row>
        <row r="376">
          <cell r="A376" t="str">
            <v>054-042</v>
          </cell>
          <cell r="B376" t="str">
            <v>SANTA FE R-X</v>
          </cell>
          <cell r="C376">
            <v>15932.1975</v>
          </cell>
          <cell r="D376">
            <v>40081</v>
          </cell>
        </row>
        <row r="377">
          <cell r="A377" t="str">
            <v>054-043</v>
          </cell>
          <cell r="B377" t="str">
            <v>WELLINGTON-NAPOLEON R-IX</v>
          </cell>
          <cell r="C377">
            <v>16079.67</v>
          </cell>
          <cell r="D377">
            <v>40452</v>
          </cell>
        </row>
        <row r="378">
          <cell r="A378" t="str">
            <v>054-045</v>
          </cell>
          <cell r="B378" t="str">
            <v>LEXINGTON R-V</v>
          </cell>
          <cell r="C378">
            <v>40059.255000000005</v>
          </cell>
          <cell r="D378">
            <v>100778</v>
          </cell>
        </row>
        <row r="379">
          <cell r="A379" t="str">
            <v>054-402</v>
          </cell>
          <cell r="B379" t="str">
            <v>TRINITY LUTHERAN SCHOOL</v>
          </cell>
          <cell r="C379">
            <v>5429.85</v>
          </cell>
          <cell r="D379">
            <v>13660</v>
          </cell>
        </row>
        <row r="380">
          <cell r="A380" t="str">
            <v>055-017</v>
          </cell>
          <cell r="B380" t="str">
            <v>MT. VERNON TREATMENT CTR.</v>
          </cell>
          <cell r="C380">
            <v>4271.1374999999998</v>
          </cell>
          <cell r="D380">
            <v>10745</v>
          </cell>
        </row>
        <row r="381">
          <cell r="A381" t="str">
            <v>055-104</v>
          </cell>
          <cell r="B381" t="str">
            <v>MILLER R-II</v>
          </cell>
          <cell r="C381">
            <v>25311.607500000002</v>
          </cell>
          <cell r="D381">
            <v>63677</v>
          </cell>
        </row>
        <row r="382">
          <cell r="A382" t="str">
            <v>055-105</v>
          </cell>
          <cell r="B382" t="str">
            <v>PIERCE CITY R-VI</v>
          </cell>
          <cell r="C382">
            <v>24418.0275</v>
          </cell>
          <cell r="D382">
            <v>61429</v>
          </cell>
        </row>
        <row r="383">
          <cell r="A383" t="str">
            <v>055-106</v>
          </cell>
          <cell r="B383" t="str">
            <v>MARIONVILLE R-IX</v>
          </cell>
          <cell r="C383">
            <v>33112.942500000005</v>
          </cell>
          <cell r="D383">
            <v>83303</v>
          </cell>
        </row>
        <row r="384">
          <cell r="A384" t="str">
            <v>055-108</v>
          </cell>
          <cell r="B384" t="str">
            <v>MT. VERNON R-V</v>
          </cell>
          <cell r="C384">
            <v>58531.875</v>
          </cell>
          <cell r="D384">
            <v>147250</v>
          </cell>
        </row>
        <row r="385">
          <cell r="A385" t="str">
            <v>055-110</v>
          </cell>
          <cell r="B385" t="str">
            <v>AURORA R-VIII</v>
          </cell>
          <cell r="C385">
            <v>65141.902500000004</v>
          </cell>
          <cell r="D385">
            <v>163879</v>
          </cell>
        </row>
        <row r="386">
          <cell r="A386" t="str">
            <v>055-111</v>
          </cell>
          <cell r="B386" t="str">
            <v>VERONA R-VII</v>
          </cell>
          <cell r="C386">
            <v>17960.64</v>
          </cell>
          <cell r="D386">
            <v>45184</v>
          </cell>
        </row>
        <row r="387">
          <cell r="A387" t="str">
            <v>055-401</v>
          </cell>
          <cell r="B387" t="str">
            <v>ST MARYS SCHOOL</v>
          </cell>
          <cell r="C387">
            <v>3330.2550000000001</v>
          </cell>
          <cell r="D387">
            <v>8378</v>
          </cell>
        </row>
        <row r="388">
          <cell r="A388" t="str">
            <v>056-015</v>
          </cell>
          <cell r="B388" t="str">
            <v>CANTON R-V</v>
          </cell>
          <cell r="C388">
            <v>23782.822500000002</v>
          </cell>
          <cell r="D388">
            <v>59831</v>
          </cell>
        </row>
        <row r="389">
          <cell r="A389" t="str">
            <v>056-017</v>
          </cell>
          <cell r="B389" t="str">
            <v>LEWIS CO. C-1</v>
          </cell>
          <cell r="C389">
            <v>39901.447500000002</v>
          </cell>
          <cell r="D389">
            <v>100381</v>
          </cell>
        </row>
        <row r="390">
          <cell r="A390" t="str">
            <v>057-001</v>
          </cell>
          <cell r="B390" t="str">
            <v>SILEX R-I</v>
          </cell>
          <cell r="C390">
            <v>12043.455</v>
          </cell>
          <cell r="D390">
            <v>30298</v>
          </cell>
        </row>
        <row r="391">
          <cell r="A391" t="str">
            <v>057-002</v>
          </cell>
          <cell r="B391" t="str">
            <v>ELSBERRY R-II</v>
          </cell>
          <cell r="C391">
            <v>37448.077499999999</v>
          </cell>
          <cell r="D391">
            <v>94209</v>
          </cell>
        </row>
        <row r="392">
          <cell r="A392" t="str">
            <v>057-003</v>
          </cell>
          <cell r="B392" t="str">
            <v>TROY R-III</v>
          </cell>
          <cell r="C392">
            <v>183881.91</v>
          </cell>
          <cell r="D392">
            <v>462596</v>
          </cell>
        </row>
        <row r="393">
          <cell r="A393" t="str">
            <v>057-004</v>
          </cell>
          <cell r="B393" t="str">
            <v>WINFIELD R-IV</v>
          </cell>
          <cell r="C393">
            <v>62205.57</v>
          </cell>
          <cell r="D393">
            <v>156492</v>
          </cell>
        </row>
        <row r="394">
          <cell r="A394" t="str">
            <v>057-012</v>
          </cell>
          <cell r="B394" t="str">
            <v>CAMP AVERY PARK CAMP</v>
          </cell>
          <cell r="C394">
            <v>2767.7925</v>
          </cell>
          <cell r="D394">
            <v>6963</v>
          </cell>
        </row>
        <row r="395">
          <cell r="A395" t="str">
            <v>057-400</v>
          </cell>
          <cell r="B395" t="str">
            <v>IMMACULATE CONCEPTION SCH</v>
          </cell>
          <cell r="C395">
            <v>5937.8550000000005</v>
          </cell>
          <cell r="D395">
            <v>14938</v>
          </cell>
        </row>
        <row r="396">
          <cell r="A396" t="str">
            <v>057-402</v>
          </cell>
          <cell r="B396" t="str">
            <v>ST ALPHONSUS SCHOOL</v>
          </cell>
          <cell r="C396">
            <v>2443.4325000000003</v>
          </cell>
          <cell r="D396">
            <v>6147</v>
          </cell>
        </row>
        <row r="397">
          <cell r="A397" t="str">
            <v>058-106</v>
          </cell>
          <cell r="B397" t="str">
            <v>LINN CO. R-I</v>
          </cell>
          <cell r="C397">
            <v>10322.280000000001</v>
          </cell>
          <cell r="D397">
            <v>25968</v>
          </cell>
        </row>
        <row r="398">
          <cell r="A398" t="str">
            <v>058-107</v>
          </cell>
          <cell r="B398" t="str">
            <v>BUCKLIN R-II</v>
          </cell>
          <cell r="C398">
            <v>5452.9050000000007</v>
          </cell>
          <cell r="D398">
            <v>13718</v>
          </cell>
        </row>
        <row r="399">
          <cell r="A399" t="str">
            <v>058-108</v>
          </cell>
          <cell r="B399" t="str">
            <v>MEADVILLE R-IV</v>
          </cell>
          <cell r="C399">
            <v>11135.962500000001</v>
          </cell>
          <cell r="D399">
            <v>28015</v>
          </cell>
        </row>
        <row r="400">
          <cell r="A400" t="str">
            <v>058-109</v>
          </cell>
          <cell r="B400" t="str">
            <v>MARCELINE R-V</v>
          </cell>
          <cell r="C400">
            <v>25037.73</v>
          </cell>
          <cell r="D400">
            <v>62988</v>
          </cell>
        </row>
        <row r="401">
          <cell r="A401" t="str">
            <v>058-112</v>
          </cell>
          <cell r="B401" t="str">
            <v>BROOKFIELD R-III</v>
          </cell>
          <cell r="C401">
            <v>39852.555</v>
          </cell>
          <cell r="D401">
            <v>100258</v>
          </cell>
        </row>
        <row r="402">
          <cell r="A402" t="str">
            <v>058-400</v>
          </cell>
          <cell r="B402" t="str">
            <v>MC CARTAN MEMORIAL SCHOOL</v>
          </cell>
          <cell r="C402">
            <v>4478.2350000000006</v>
          </cell>
          <cell r="D402">
            <v>11266</v>
          </cell>
        </row>
        <row r="403">
          <cell r="A403" t="str">
            <v>059-113</v>
          </cell>
          <cell r="B403" t="str">
            <v>SOUTHWEST LIVINGSTON CO. R-I</v>
          </cell>
          <cell r="C403">
            <v>8163.4575000000004</v>
          </cell>
          <cell r="D403">
            <v>20537</v>
          </cell>
        </row>
        <row r="404">
          <cell r="A404" t="str">
            <v>059-114</v>
          </cell>
          <cell r="B404" t="str">
            <v>LIVINGSTON CO. R-III</v>
          </cell>
          <cell r="C404">
            <v>3775.8525</v>
          </cell>
          <cell r="D404">
            <v>9499</v>
          </cell>
        </row>
        <row r="405">
          <cell r="A405" t="str">
            <v>059-117</v>
          </cell>
          <cell r="B405" t="str">
            <v>CHILLICOTHE R-II</v>
          </cell>
          <cell r="C405">
            <v>70543.53</v>
          </cell>
          <cell r="D405">
            <v>177468</v>
          </cell>
        </row>
        <row r="406">
          <cell r="A406" t="str">
            <v>059-400</v>
          </cell>
          <cell r="B406" t="str">
            <v>BISHOP HOGAN SCHOOLS</v>
          </cell>
          <cell r="C406">
            <v>5120.9925000000003</v>
          </cell>
          <cell r="D406">
            <v>12883</v>
          </cell>
        </row>
        <row r="407">
          <cell r="A407" t="str">
            <v>060-077</v>
          </cell>
          <cell r="B407" t="str">
            <v>MCDONALD CO. R-I</v>
          </cell>
          <cell r="C407">
            <v>177961.54500000001</v>
          </cell>
          <cell r="D407">
            <v>447702</v>
          </cell>
        </row>
        <row r="408">
          <cell r="A408" t="str">
            <v>061-150</v>
          </cell>
          <cell r="B408" t="str">
            <v>ATLANTA C-3</v>
          </cell>
          <cell r="C408">
            <v>11017.905000000001</v>
          </cell>
          <cell r="D408">
            <v>27718</v>
          </cell>
        </row>
        <row r="409">
          <cell r="A409" t="str">
            <v>061-151</v>
          </cell>
          <cell r="B409" t="str">
            <v>BEVIER C-4</v>
          </cell>
          <cell r="C409">
            <v>9775.7175000000007</v>
          </cell>
          <cell r="D409">
            <v>24593</v>
          </cell>
        </row>
        <row r="410">
          <cell r="A410" t="str">
            <v>061-154</v>
          </cell>
          <cell r="B410" t="str">
            <v>LA PLATA R-II</v>
          </cell>
          <cell r="C410">
            <v>15372.915000000001</v>
          </cell>
          <cell r="D410">
            <v>38674</v>
          </cell>
        </row>
        <row r="411">
          <cell r="A411" t="str">
            <v>061-156</v>
          </cell>
          <cell r="B411" t="str">
            <v>MACON CO. R-I</v>
          </cell>
          <cell r="C411">
            <v>56831.37</v>
          </cell>
          <cell r="D411">
            <v>142972</v>
          </cell>
        </row>
        <row r="412">
          <cell r="A412" t="str">
            <v>061-157</v>
          </cell>
          <cell r="B412" t="str">
            <v>CALLAO C-8</v>
          </cell>
          <cell r="C412">
            <v>2916.4575</v>
          </cell>
          <cell r="D412">
            <v>7337</v>
          </cell>
        </row>
        <row r="413">
          <cell r="A413" t="str">
            <v>061-158</v>
          </cell>
          <cell r="B413" t="str">
            <v>MACON CO. R-IV</v>
          </cell>
          <cell r="C413">
            <v>5117.0174999999999</v>
          </cell>
          <cell r="D413">
            <v>12873</v>
          </cell>
        </row>
        <row r="414">
          <cell r="A414" t="str">
            <v>061-401</v>
          </cell>
          <cell r="B414" t="str">
            <v>IMMACULATE CONCEPTION SCH</v>
          </cell>
          <cell r="C414">
            <v>4693.2825000000003</v>
          </cell>
          <cell r="D414">
            <v>11807</v>
          </cell>
        </row>
        <row r="415">
          <cell r="A415" t="str">
            <v>062-070</v>
          </cell>
          <cell r="B415" t="str">
            <v>MARQUAND-ZION R-VI</v>
          </cell>
          <cell r="C415">
            <v>7738.9275000000007</v>
          </cell>
          <cell r="D415">
            <v>19469</v>
          </cell>
        </row>
        <row r="416">
          <cell r="A416" t="str">
            <v>062-072</v>
          </cell>
          <cell r="B416" t="str">
            <v>FREDERICKTOWN R-I</v>
          </cell>
          <cell r="C416">
            <v>83555.294999999998</v>
          </cell>
          <cell r="D416">
            <v>210202</v>
          </cell>
        </row>
        <row r="417">
          <cell r="A417" t="str">
            <v>063-066</v>
          </cell>
          <cell r="B417" t="str">
            <v>MARIES CO. R-I</v>
          </cell>
          <cell r="C417">
            <v>20838.9375</v>
          </cell>
          <cell r="D417">
            <v>52425</v>
          </cell>
        </row>
        <row r="418">
          <cell r="A418" t="str">
            <v>063-067</v>
          </cell>
          <cell r="B418" t="str">
            <v>MARIES CO. R-II</v>
          </cell>
          <cell r="C418">
            <v>26204.392500000002</v>
          </cell>
          <cell r="D418">
            <v>65923</v>
          </cell>
        </row>
        <row r="419">
          <cell r="A419" t="str">
            <v>063-400</v>
          </cell>
          <cell r="B419" t="str">
            <v>VISITATION SCHOOL</v>
          </cell>
          <cell r="C419">
            <v>3364.8375000000001</v>
          </cell>
          <cell r="D419">
            <v>8465</v>
          </cell>
        </row>
        <row r="420">
          <cell r="A420" t="str">
            <v>064-072</v>
          </cell>
          <cell r="B420" t="str">
            <v>MARION CO. R-II</v>
          </cell>
          <cell r="C420">
            <v>9623.8725000000013</v>
          </cell>
          <cell r="D420">
            <v>24211</v>
          </cell>
        </row>
        <row r="421">
          <cell r="A421" t="str">
            <v>064-074</v>
          </cell>
          <cell r="B421" t="str">
            <v>PALMYRA R-I</v>
          </cell>
          <cell r="C421">
            <v>48181.372500000005</v>
          </cell>
          <cell r="D421">
            <v>121211</v>
          </cell>
        </row>
        <row r="422">
          <cell r="A422" t="str">
            <v>064-075</v>
          </cell>
          <cell r="B422" t="str">
            <v>HANNIBAL 60</v>
          </cell>
          <cell r="C422">
            <v>174184.5</v>
          </cell>
          <cell r="D422">
            <v>438200</v>
          </cell>
        </row>
        <row r="423">
          <cell r="A423" t="str">
            <v>064-403</v>
          </cell>
          <cell r="B423" t="str">
            <v>HOLY FAMILY CATH SCHOOL</v>
          </cell>
          <cell r="C423">
            <v>6545.2350000000006</v>
          </cell>
          <cell r="D423">
            <v>16466</v>
          </cell>
        </row>
        <row r="424">
          <cell r="A424" t="str">
            <v>064-404</v>
          </cell>
          <cell r="B424" t="str">
            <v>ST JOHNS LUTHERAN SCHOOL</v>
          </cell>
          <cell r="C424">
            <v>2744.7375000000002</v>
          </cell>
          <cell r="D424">
            <v>6905</v>
          </cell>
        </row>
        <row r="425">
          <cell r="A425" t="str">
            <v>064-407</v>
          </cell>
          <cell r="B425" t="str">
            <v>MISSISSIPPI VALLEY ST SCH</v>
          </cell>
          <cell r="C425">
            <v>1287.9000000000001</v>
          </cell>
          <cell r="D425">
            <v>3240</v>
          </cell>
        </row>
        <row r="426">
          <cell r="A426" t="str">
            <v>065-096</v>
          </cell>
          <cell r="B426" t="str">
            <v>NORTH MERCER CO. R-III</v>
          </cell>
          <cell r="C426">
            <v>10288.4925</v>
          </cell>
          <cell r="D426">
            <v>25883</v>
          </cell>
        </row>
        <row r="427">
          <cell r="A427" t="str">
            <v>065-098</v>
          </cell>
          <cell r="B427" t="str">
            <v>PRINCETON R-V</v>
          </cell>
          <cell r="C427">
            <v>17769.84</v>
          </cell>
          <cell r="D427">
            <v>44704</v>
          </cell>
        </row>
        <row r="428">
          <cell r="A428" t="str">
            <v>066-102</v>
          </cell>
          <cell r="B428" t="str">
            <v>ELDON R-I</v>
          </cell>
          <cell r="C428">
            <v>100506.68250000001</v>
          </cell>
          <cell r="D428">
            <v>252847</v>
          </cell>
        </row>
        <row r="429">
          <cell r="A429" t="str">
            <v>066-103</v>
          </cell>
          <cell r="B429" t="str">
            <v>MILLER CO. R-III</v>
          </cell>
          <cell r="C429">
            <v>8046.9900000000007</v>
          </cell>
          <cell r="D429">
            <v>20244</v>
          </cell>
        </row>
        <row r="430">
          <cell r="A430" t="str">
            <v>066-104</v>
          </cell>
          <cell r="B430" t="str">
            <v>ST. ELIZABETH R-IV</v>
          </cell>
          <cell r="C430">
            <v>15896.820000000002</v>
          </cell>
          <cell r="D430">
            <v>39992</v>
          </cell>
        </row>
        <row r="431">
          <cell r="A431" t="str">
            <v>066-105</v>
          </cell>
          <cell r="B431" t="str">
            <v>SCHOOL OF THE OSAGE</v>
          </cell>
          <cell r="C431">
            <v>78648.952499999999</v>
          </cell>
          <cell r="D431">
            <v>197859</v>
          </cell>
        </row>
        <row r="432">
          <cell r="A432" t="str">
            <v>066-107</v>
          </cell>
          <cell r="B432" t="str">
            <v>IBERIA R-V</v>
          </cell>
          <cell r="C432">
            <v>26434.147500000003</v>
          </cell>
          <cell r="D432">
            <v>66501</v>
          </cell>
        </row>
        <row r="433">
          <cell r="A433" t="str">
            <v>066-400</v>
          </cell>
          <cell r="B433" t="str">
            <v>OUR LADY OF SNOWS</v>
          </cell>
          <cell r="C433">
            <v>3592.2075</v>
          </cell>
          <cell r="D433">
            <v>9037</v>
          </cell>
        </row>
        <row r="434">
          <cell r="A434" t="str">
            <v>067-055</v>
          </cell>
          <cell r="B434" t="str">
            <v>EAST PRAIRIE R-II</v>
          </cell>
          <cell r="C434">
            <v>44413.47</v>
          </cell>
          <cell r="D434">
            <v>111732</v>
          </cell>
        </row>
        <row r="435">
          <cell r="A435" t="str">
            <v>067-061</v>
          </cell>
          <cell r="B435" t="str">
            <v>CHARLESTON R-I</v>
          </cell>
          <cell r="C435">
            <v>54926.152500000004</v>
          </cell>
          <cell r="D435">
            <v>138179</v>
          </cell>
        </row>
        <row r="436">
          <cell r="A436" t="str">
            <v>068-070</v>
          </cell>
          <cell r="B436" t="str">
            <v>MONITEAU CO. R-I</v>
          </cell>
          <cell r="C436">
            <v>64726.912500000006</v>
          </cell>
          <cell r="D436">
            <v>162835</v>
          </cell>
        </row>
        <row r="437">
          <cell r="A437" t="str">
            <v>068-071</v>
          </cell>
          <cell r="B437" t="str">
            <v>HIGH POINT R-III</v>
          </cell>
          <cell r="C437">
            <v>4372.1025</v>
          </cell>
          <cell r="D437">
            <v>10999</v>
          </cell>
        </row>
        <row r="438">
          <cell r="A438" t="str">
            <v>068-072</v>
          </cell>
          <cell r="B438" t="str">
            <v>MONITEAU CO. R-V</v>
          </cell>
          <cell r="C438">
            <v>2827.02</v>
          </cell>
          <cell r="D438">
            <v>7112</v>
          </cell>
        </row>
        <row r="439">
          <cell r="A439" t="str">
            <v>068-073</v>
          </cell>
          <cell r="B439" t="str">
            <v>TIPTON R-VI</v>
          </cell>
          <cell r="C439">
            <v>26611.83</v>
          </cell>
          <cell r="D439">
            <v>66948</v>
          </cell>
        </row>
        <row r="440">
          <cell r="A440" t="str">
            <v>068-074</v>
          </cell>
          <cell r="B440" t="str">
            <v>JAMESTOWN C-1</v>
          </cell>
          <cell r="C440">
            <v>10365.210000000001</v>
          </cell>
          <cell r="D440">
            <v>26076</v>
          </cell>
        </row>
        <row r="441">
          <cell r="A441" t="str">
            <v>068-075</v>
          </cell>
          <cell r="B441" t="str">
            <v>CLARKSBURG C-2</v>
          </cell>
          <cell r="C441">
            <v>3321.1125000000002</v>
          </cell>
          <cell r="D441">
            <v>8355</v>
          </cell>
        </row>
        <row r="442">
          <cell r="A442" t="str">
            <v>068-400</v>
          </cell>
          <cell r="B442" t="str">
            <v>ST ANDREW SCHOOL</v>
          </cell>
          <cell r="C442">
            <v>7282.9950000000008</v>
          </cell>
          <cell r="D442">
            <v>18322</v>
          </cell>
        </row>
        <row r="443">
          <cell r="A443" t="str">
            <v>069-104</v>
          </cell>
          <cell r="B443" t="str">
            <v>MIDDLE GROVE C-1</v>
          </cell>
          <cell r="C443">
            <v>1351.5</v>
          </cell>
          <cell r="D443">
            <v>3400</v>
          </cell>
        </row>
        <row r="444">
          <cell r="A444" t="str">
            <v>069-106</v>
          </cell>
          <cell r="B444" t="str">
            <v>MONROE CITY R-I</v>
          </cell>
          <cell r="C444">
            <v>37463.977500000001</v>
          </cell>
          <cell r="D444">
            <v>94249</v>
          </cell>
        </row>
        <row r="445">
          <cell r="A445" t="str">
            <v>069-107</v>
          </cell>
          <cell r="B445" t="str">
            <v>HOLLIDAY C-2</v>
          </cell>
          <cell r="C445">
            <v>2367.5100000000002</v>
          </cell>
          <cell r="D445">
            <v>5956</v>
          </cell>
        </row>
        <row r="446">
          <cell r="A446" t="str">
            <v>069-108</v>
          </cell>
          <cell r="B446" t="str">
            <v>MADISON C-3</v>
          </cell>
          <cell r="C446">
            <v>7706.7300000000005</v>
          </cell>
          <cell r="D446">
            <v>19388</v>
          </cell>
        </row>
        <row r="447">
          <cell r="A447" t="str">
            <v>069-109</v>
          </cell>
          <cell r="B447" t="str">
            <v>PARIS R-II</v>
          </cell>
          <cell r="C447">
            <v>18449.962500000001</v>
          </cell>
          <cell r="D447">
            <v>46415</v>
          </cell>
        </row>
        <row r="448">
          <cell r="A448" t="str">
            <v>069-400</v>
          </cell>
          <cell r="B448" t="str">
            <v>HOLY ROSARY SCHOOL</v>
          </cell>
          <cell r="C448">
            <v>7852.6125000000002</v>
          </cell>
          <cell r="D448">
            <v>19755</v>
          </cell>
        </row>
        <row r="449">
          <cell r="A449" t="str">
            <v>070-007</v>
          </cell>
          <cell r="B449" t="str">
            <v>MONTGOMERY CITY TREATMENT CTR.</v>
          </cell>
          <cell r="C449">
            <v>1677.8475000000001</v>
          </cell>
          <cell r="D449">
            <v>4221</v>
          </cell>
        </row>
        <row r="450">
          <cell r="A450" t="str">
            <v>070-092</v>
          </cell>
          <cell r="B450" t="str">
            <v>WELLSVILLE MIDDLETOWN R-I</v>
          </cell>
          <cell r="C450">
            <v>15093.4725</v>
          </cell>
          <cell r="D450">
            <v>37971</v>
          </cell>
        </row>
        <row r="451">
          <cell r="A451" t="str">
            <v>070-093</v>
          </cell>
          <cell r="B451" t="str">
            <v>MONTGOMERY CO. R-II</v>
          </cell>
          <cell r="C451">
            <v>41413.537499999999</v>
          </cell>
          <cell r="D451">
            <v>104185</v>
          </cell>
        </row>
        <row r="452">
          <cell r="A452" t="str">
            <v>071-091</v>
          </cell>
          <cell r="B452" t="str">
            <v>MORGAN CO. R-I</v>
          </cell>
          <cell r="C452">
            <v>39774.247500000005</v>
          </cell>
          <cell r="D452">
            <v>100061</v>
          </cell>
        </row>
        <row r="453">
          <cell r="A453" t="str">
            <v>071-092</v>
          </cell>
          <cell r="B453" t="str">
            <v>MORGAN CO. R-II</v>
          </cell>
          <cell r="C453">
            <v>50406.577499999999</v>
          </cell>
          <cell r="D453">
            <v>126809</v>
          </cell>
        </row>
        <row r="454">
          <cell r="A454" t="str">
            <v>072-009</v>
          </cell>
          <cell r="B454" t="str">
            <v>NEW MADRID BEND YOUTH CTR.</v>
          </cell>
          <cell r="C454">
            <v>1930.26</v>
          </cell>
          <cell r="D454">
            <v>4856</v>
          </cell>
        </row>
        <row r="455">
          <cell r="A455" t="str">
            <v>072-066</v>
          </cell>
          <cell r="B455" t="str">
            <v>RISCO R-II</v>
          </cell>
          <cell r="C455">
            <v>10274.182500000001</v>
          </cell>
          <cell r="D455">
            <v>25847</v>
          </cell>
        </row>
        <row r="456">
          <cell r="A456" t="str">
            <v>072-068</v>
          </cell>
          <cell r="B456" t="str">
            <v>PORTAGEVILLE</v>
          </cell>
          <cell r="C456">
            <v>33413.055</v>
          </cell>
          <cell r="D456">
            <v>84058</v>
          </cell>
        </row>
        <row r="457">
          <cell r="A457" t="str">
            <v>072-073</v>
          </cell>
          <cell r="B457" t="str">
            <v>GIDEON 37</v>
          </cell>
          <cell r="C457">
            <v>13502.6775</v>
          </cell>
          <cell r="D457">
            <v>33969</v>
          </cell>
        </row>
        <row r="458">
          <cell r="A458" t="str">
            <v>072-074</v>
          </cell>
          <cell r="B458" t="str">
            <v>NEW MADRID CO. R-I</v>
          </cell>
          <cell r="C458">
            <v>63603.975000000006</v>
          </cell>
          <cell r="D458">
            <v>160010</v>
          </cell>
        </row>
        <row r="459">
          <cell r="A459" t="str">
            <v>073-099</v>
          </cell>
          <cell r="B459" t="str">
            <v>EAST NEWTON CO. R-VI</v>
          </cell>
          <cell r="C459">
            <v>47207.100000000006</v>
          </cell>
          <cell r="D459">
            <v>118760</v>
          </cell>
        </row>
        <row r="460">
          <cell r="A460" t="str">
            <v>073-102</v>
          </cell>
          <cell r="B460" t="str">
            <v>DIAMOND R-IV</v>
          </cell>
          <cell r="C460">
            <v>30462.412500000002</v>
          </cell>
          <cell r="D460">
            <v>76635</v>
          </cell>
        </row>
        <row r="461">
          <cell r="A461" t="str">
            <v>073-105</v>
          </cell>
          <cell r="B461" t="str">
            <v>WESTVIEW C-6</v>
          </cell>
          <cell r="C461">
            <v>5349.1575000000003</v>
          </cell>
          <cell r="D461">
            <v>13457</v>
          </cell>
        </row>
        <row r="462">
          <cell r="A462" t="str">
            <v>073-106</v>
          </cell>
          <cell r="B462" t="str">
            <v>SENECA R-VII</v>
          </cell>
          <cell r="C462">
            <v>60268.950000000004</v>
          </cell>
          <cell r="D462">
            <v>151620</v>
          </cell>
        </row>
        <row r="463">
          <cell r="A463" t="str">
            <v>073-108</v>
          </cell>
          <cell r="B463" t="str">
            <v>NEOSHO SCHOOL DISTRICT</v>
          </cell>
          <cell r="C463">
            <v>173644.29750000002</v>
          </cell>
          <cell r="D463">
            <v>436841</v>
          </cell>
        </row>
        <row r="464">
          <cell r="A464" t="str">
            <v>074-187</v>
          </cell>
          <cell r="B464" t="str">
            <v>NODAWAY-HOLT R-VII</v>
          </cell>
          <cell r="C464">
            <v>10418.077500000001</v>
          </cell>
          <cell r="D464">
            <v>26209</v>
          </cell>
        </row>
        <row r="465">
          <cell r="A465" t="str">
            <v>074-190</v>
          </cell>
          <cell r="B465" t="str">
            <v>WEST NODAWAY CO. R-I</v>
          </cell>
          <cell r="C465">
            <v>12224.317500000001</v>
          </cell>
          <cell r="D465">
            <v>30753</v>
          </cell>
        </row>
        <row r="466">
          <cell r="A466" t="str">
            <v>074-194</v>
          </cell>
          <cell r="B466" t="str">
            <v>NORTHEAST NODAWAY CO. R-V</v>
          </cell>
          <cell r="C466">
            <v>11962.762500000001</v>
          </cell>
          <cell r="D466">
            <v>30095</v>
          </cell>
        </row>
        <row r="467">
          <cell r="A467" t="str">
            <v>074-195</v>
          </cell>
          <cell r="B467" t="str">
            <v>JEFFERSON C-123</v>
          </cell>
          <cell r="C467">
            <v>7131.1500000000005</v>
          </cell>
          <cell r="D467">
            <v>17940</v>
          </cell>
        </row>
        <row r="468">
          <cell r="A468" t="str">
            <v>074-197</v>
          </cell>
          <cell r="B468" t="str">
            <v>NORTH NODAWAY CO. R-VI</v>
          </cell>
          <cell r="C468">
            <v>12177.015000000001</v>
          </cell>
          <cell r="D468">
            <v>30634</v>
          </cell>
        </row>
        <row r="469">
          <cell r="A469" t="str">
            <v>074-201</v>
          </cell>
          <cell r="B469" t="str">
            <v>MARYVILLE R-II</v>
          </cell>
          <cell r="C469">
            <v>67327.357499999998</v>
          </cell>
          <cell r="D469">
            <v>169377</v>
          </cell>
        </row>
        <row r="470">
          <cell r="A470" t="str">
            <v>074-202</v>
          </cell>
          <cell r="B470" t="str">
            <v>SOUTH NODAWAY CO. R-IV</v>
          </cell>
          <cell r="C470">
            <v>9742.7250000000004</v>
          </cell>
          <cell r="D470">
            <v>24510</v>
          </cell>
        </row>
        <row r="471">
          <cell r="A471" t="str">
            <v>074-402</v>
          </cell>
          <cell r="B471" t="str">
            <v>N W MO STATE UNIVERSITY</v>
          </cell>
          <cell r="C471">
            <v>1886.1375</v>
          </cell>
          <cell r="D471">
            <v>4745</v>
          </cell>
        </row>
        <row r="472">
          <cell r="A472" t="str">
            <v>074-403</v>
          </cell>
          <cell r="B472" t="str">
            <v>ST GREGORYS SCHOOL</v>
          </cell>
          <cell r="C472">
            <v>6218.8875000000007</v>
          </cell>
          <cell r="D472">
            <v>15645</v>
          </cell>
        </row>
        <row r="473">
          <cell r="A473" t="str">
            <v>075-084</v>
          </cell>
          <cell r="B473" t="str">
            <v>COUCH R-I</v>
          </cell>
          <cell r="C473">
            <v>10386.2775</v>
          </cell>
          <cell r="D473">
            <v>26129</v>
          </cell>
        </row>
        <row r="474">
          <cell r="A474" t="str">
            <v>075-085</v>
          </cell>
          <cell r="B474" t="str">
            <v>THAYER R-II</v>
          </cell>
          <cell r="C474">
            <v>33436.904999999999</v>
          </cell>
          <cell r="D474">
            <v>84118</v>
          </cell>
        </row>
        <row r="475">
          <cell r="A475" t="str">
            <v>075-086</v>
          </cell>
          <cell r="B475" t="str">
            <v>OREGON-HOWELL R-III</v>
          </cell>
          <cell r="C475">
            <v>12730.7325</v>
          </cell>
          <cell r="D475">
            <v>32027</v>
          </cell>
        </row>
        <row r="476">
          <cell r="A476" t="str">
            <v>075-087</v>
          </cell>
          <cell r="B476" t="str">
            <v>ALTON R-IV</v>
          </cell>
          <cell r="C476">
            <v>26583.210000000003</v>
          </cell>
          <cell r="D476">
            <v>66876</v>
          </cell>
        </row>
        <row r="477">
          <cell r="A477" t="str">
            <v>076-081</v>
          </cell>
          <cell r="B477" t="str">
            <v>OSAGE CO. R-I</v>
          </cell>
          <cell r="C477">
            <v>9459.3075000000008</v>
          </cell>
          <cell r="D477">
            <v>23797</v>
          </cell>
        </row>
        <row r="478">
          <cell r="A478" t="str">
            <v>076-082</v>
          </cell>
          <cell r="B478" t="str">
            <v>OSAGE CO. R-II</v>
          </cell>
          <cell r="C478">
            <v>29409.8325</v>
          </cell>
          <cell r="D478">
            <v>73987</v>
          </cell>
        </row>
        <row r="479">
          <cell r="A479" t="str">
            <v>076-083</v>
          </cell>
          <cell r="B479" t="str">
            <v>OSAGE CO. R-III</v>
          </cell>
          <cell r="C479">
            <v>50201.865000000005</v>
          </cell>
          <cell r="D479">
            <v>126294</v>
          </cell>
        </row>
        <row r="480">
          <cell r="A480" t="str">
            <v>076-400</v>
          </cell>
          <cell r="B480" t="str">
            <v>ST GEORGE SCHOOL</v>
          </cell>
          <cell r="C480">
            <v>10956.69</v>
          </cell>
          <cell r="D480">
            <v>27564</v>
          </cell>
        </row>
        <row r="481">
          <cell r="A481" t="str">
            <v>076-401</v>
          </cell>
          <cell r="B481" t="str">
            <v>HOLY FAMILY SCHOOL</v>
          </cell>
          <cell r="C481">
            <v>5958.5250000000005</v>
          </cell>
          <cell r="D481">
            <v>14990</v>
          </cell>
        </row>
        <row r="482">
          <cell r="A482" t="str">
            <v>076-402</v>
          </cell>
          <cell r="B482" t="str">
            <v>IMMACULATE CONCEPTION SCH</v>
          </cell>
          <cell r="C482">
            <v>8588.3850000000002</v>
          </cell>
          <cell r="D482">
            <v>21606</v>
          </cell>
        </row>
        <row r="483">
          <cell r="A483" t="str">
            <v>076-407</v>
          </cell>
          <cell r="B483" t="str">
            <v>ST.JOSEPH SCHOOL</v>
          </cell>
          <cell r="C483">
            <v>12455.265000000001</v>
          </cell>
          <cell r="D483">
            <v>31334</v>
          </cell>
        </row>
        <row r="484">
          <cell r="A484" t="str">
            <v>076-408</v>
          </cell>
          <cell r="B484" t="str">
            <v>SACRED HEART SCHOOL</v>
          </cell>
          <cell r="C484">
            <v>1595.5650000000001</v>
          </cell>
          <cell r="D484">
            <v>4014</v>
          </cell>
        </row>
        <row r="485">
          <cell r="A485" t="str">
            <v>077-100</v>
          </cell>
          <cell r="B485" t="str">
            <v>THORNFIELD R-I</v>
          </cell>
          <cell r="C485">
            <v>2395.335</v>
          </cell>
          <cell r="D485">
            <v>6026</v>
          </cell>
        </row>
        <row r="486">
          <cell r="A486" t="str">
            <v>077-101</v>
          </cell>
          <cell r="B486" t="str">
            <v>BAKERSFIELD R-IV</v>
          </cell>
          <cell r="C486">
            <v>14515.507500000002</v>
          </cell>
          <cell r="D486">
            <v>36517</v>
          </cell>
        </row>
        <row r="487">
          <cell r="A487" t="str">
            <v>077-102</v>
          </cell>
          <cell r="B487" t="str">
            <v>GAINESVILLE R-V</v>
          </cell>
          <cell r="C487">
            <v>33782.332500000004</v>
          </cell>
          <cell r="D487">
            <v>84987</v>
          </cell>
        </row>
        <row r="488">
          <cell r="A488" t="str">
            <v>077-103</v>
          </cell>
          <cell r="B488" t="str">
            <v>DORA R-III</v>
          </cell>
          <cell r="C488">
            <v>12865.485000000001</v>
          </cell>
          <cell r="D488">
            <v>32366</v>
          </cell>
        </row>
        <row r="489">
          <cell r="A489" t="str">
            <v>077-104</v>
          </cell>
          <cell r="B489" t="str">
            <v>LUTIE R-VI</v>
          </cell>
          <cell r="C489">
            <v>7362.8924999999999</v>
          </cell>
          <cell r="D489">
            <v>18523</v>
          </cell>
        </row>
        <row r="490">
          <cell r="A490" t="str">
            <v>078-001</v>
          </cell>
          <cell r="B490" t="str">
            <v>NORTH PEMISCOT CO. R-I</v>
          </cell>
          <cell r="C490">
            <v>11151.067500000001</v>
          </cell>
          <cell r="D490">
            <v>28053</v>
          </cell>
        </row>
        <row r="491">
          <cell r="A491" t="str">
            <v>078-002</v>
          </cell>
          <cell r="B491" t="str">
            <v>HAYTI R-II</v>
          </cell>
          <cell r="C491">
            <v>33697.267500000002</v>
          </cell>
          <cell r="D491">
            <v>84773</v>
          </cell>
        </row>
        <row r="492">
          <cell r="A492" t="str">
            <v>078-003</v>
          </cell>
          <cell r="B492" t="str">
            <v>PEMISCOT CO. R-III</v>
          </cell>
          <cell r="C492">
            <v>6862.8375000000005</v>
          </cell>
          <cell r="D492">
            <v>17265</v>
          </cell>
        </row>
        <row r="493">
          <cell r="A493" t="str">
            <v>078-004</v>
          </cell>
          <cell r="B493" t="str">
            <v>COOTER R-IV</v>
          </cell>
          <cell r="C493">
            <v>7556.4750000000004</v>
          </cell>
          <cell r="D493">
            <v>19010</v>
          </cell>
        </row>
        <row r="494">
          <cell r="A494" t="str">
            <v>078-005</v>
          </cell>
          <cell r="B494" t="str">
            <v>SOUTH PEMISCOT CO. R-V</v>
          </cell>
          <cell r="C494">
            <v>26459.587500000001</v>
          </cell>
          <cell r="D494">
            <v>66565</v>
          </cell>
        </row>
        <row r="495">
          <cell r="A495" t="str">
            <v>078-009</v>
          </cell>
          <cell r="B495" t="str">
            <v>DELTA C-7</v>
          </cell>
          <cell r="C495">
            <v>8310.5325000000012</v>
          </cell>
          <cell r="D495">
            <v>20907</v>
          </cell>
        </row>
        <row r="496">
          <cell r="A496" t="str">
            <v>078-012</v>
          </cell>
          <cell r="B496" t="str">
            <v>CARUTHERSVILLE 18</v>
          </cell>
          <cell r="C496">
            <v>46000.29</v>
          </cell>
          <cell r="D496">
            <v>115724</v>
          </cell>
        </row>
        <row r="497">
          <cell r="A497" t="str">
            <v>079-077</v>
          </cell>
          <cell r="B497" t="str">
            <v>PERRY CO. 32</v>
          </cell>
          <cell r="C497">
            <v>88814.22</v>
          </cell>
          <cell r="D497">
            <v>223432</v>
          </cell>
        </row>
        <row r="498">
          <cell r="A498" t="str">
            <v>079-078</v>
          </cell>
          <cell r="B498" t="str">
            <v>ALTENBURG 48</v>
          </cell>
          <cell r="C498">
            <v>4965.9675000000007</v>
          </cell>
          <cell r="D498">
            <v>12493</v>
          </cell>
        </row>
        <row r="499">
          <cell r="A499" t="str">
            <v>079-406</v>
          </cell>
          <cell r="B499" t="str">
            <v>ST VINCENT SCHOOLS</v>
          </cell>
          <cell r="C499">
            <v>22681.350000000002</v>
          </cell>
          <cell r="D499">
            <v>57060</v>
          </cell>
        </row>
        <row r="500">
          <cell r="A500" t="str">
            <v>079-407</v>
          </cell>
          <cell r="B500" t="str">
            <v>UNITED IN CHRIST LUTHERAN SCHL</v>
          </cell>
          <cell r="C500">
            <v>4065.2325000000001</v>
          </cell>
          <cell r="D500">
            <v>10227</v>
          </cell>
        </row>
        <row r="501">
          <cell r="A501" t="str">
            <v>080-116</v>
          </cell>
          <cell r="B501" t="str">
            <v>PETTIS CO. R-V</v>
          </cell>
          <cell r="C501">
            <v>15495.7425</v>
          </cell>
          <cell r="D501">
            <v>38983</v>
          </cell>
        </row>
        <row r="502">
          <cell r="A502" t="str">
            <v>080-118</v>
          </cell>
          <cell r="B502" t="str">
            <v>LA MONTE R-IV</v>
          </cell>
          <cell r="C502">
            <v>19101.862499999999</v>
          </cell>
          <cell r="D502">
            <v>48055</v>
          </cell>
        </row>
        <row r="503">
          <cell r="A503" t="str">
            <v>080-119</v>
          </cell>
          <cell r="B503" t="str">
            <v>SMITHTON R-VI</v>
          </cell>
          <cell r="C503">
            <v>23090.377500000002</v>
          </cell>
          <cell r="D503">
            <v>58089</v>
          </cell>
        </row>
        <row r="504">
          <cell r="A504" t="str">
            <v>080-121</v>
          </cell>
          <cell r="B504" t="str">
            <v>GREEN RIDGE R-VIII</v>
          </cell>
          <cell r="C504">
            <v>19217.137500000001</v>
          </cell>
          <cell r="D504">
            <v>48345</v>
          </cell>
        </row>
        <row r="505">
          <cell r="A505" t="str">
            <v>080-122</v>
          </cell>
          <cell r="B505" t="str">
            <v>PETTIS CO. R-XII</v>
          </cell>
          <cell r="C505">
            <v>8113.77</v>
          </cell>
          <cell r="D505">
            <v>20412</v>
          </cell>
        </row>
        <row r="506">
          <cell r="A506" t="str">
            <v>080-125</v>
          </cell>
          <cell r="B506" t="str">
            <v>SEDALIA 200</v>
          </cell>
          <cell r="C506">
            <v>220734.93000000002</v>
          </cell>
          <cell r="D506">
            <v>555308</v>
          </cell>
        </row>
        <row r="507">
          <cell r="A507" t="str">
            <v>080-400</v>
          </cell>
          <cell r="B507" t="str">
            <v>SACRED HEART SCHOOL</v>
          </cell>
          <cell r="C507">
            <v>6812.3550000000005</v>
          </cell>
          <cell r="D507">
            <v>17138</v>
          </cell>
        </row>
        <row r="508">
          <cell r="A508" t="str">
            <v>080-403</v>
          </cell>
          <cell r="B508" t="str">
            <v>E W THOMPSON STATE SCHOOL</v>
          </cell>
          <cell r="C508">
            <v>1054.9650000000001</v>
          </cell>
          <cell r="D508">
            <v>2654</v>
          </cell>
        </row>
        <row r="509">
          <cell r="A509" t="str">
            <v>081-094</v>
          </cell>
          <cell r="B509" t="str">
            <v>ST. JAMES R-I</v>
          </cell>
          <cell r="C509">
            <v>74337.66750000001</v>
          </cell>
          <cell r="D509">
            <v>187013</v>
          </cell>
        </row>
        <row r="510">
          <cell r="A510" t="str">
            <v>081-095</v>
          </cell>
          <cell r="B510" t="str">
            <v>NEWBURG R-II</v>
          </cell>
          <cell r="C510">
            <v>15993.4125</v>
          </cell>
          <cell r="D510">
            <v>40235</v>
          </cell>
        </row>
        <row r="511">
          <cell r="A511" t="str">
            <v>081-096</v>
          </cell>
          <cell r="B511" t="str">
            <v>ROLLA 31</v>
          </cell>
          <cell r="C511">
            <v>151474.13250000001</v>
          </cell>
          <cell r="D511">
            <v>381067</v>
          </cell>
        </row>
        <row r="512">
          <cell r="A512" t="str">
            <v>081-097</v>
          </cell>
          <cell r="B512" t="str">
            <v>PHELPS CO. R-III</v>
          </cell>
          <cell r="C512">
            <v>8060.5050000000001</v>
          </cell>
          <cell r="D512">
            <v>20278</v>
          </cell>
        </row>
        <row r="513">
          <cell r="A513" t="str">
            <v>081-401</v>
          </cell>
          <cell r="B513" t="str">
            <v>GREAT CIRCLE ST JAMES</v>
          </cell>
          <cell r="C513">
            <v>30689.385000000002</v>
          </cell>
          <cell r="D513">
            <v>77206</v>
          </cell>
        </row>
        <row r="514">
          <cell r="A514" t="str">
            <v>082-100</v>
          </cell>
          <cell r="B514" t="str">
            <v>BOWLING GREEN R-I</v>
          </cell>
          <cell r="C514">
            <v>55126.095000000001</v>
          </cell>
          <cell r="D514">
            <v>138682</v>
          </cell>
        </row>
        <row r="515">
          <cell r="A515" t="str">
            <v>082-101</v>
          </cell>
          <cell r="B515" t="str">
            <v>PIKE CO. R-III</v>
          </cell>
          <cell r="C515">
            <v>15954.4575</v>
          </cell>
          <cell r="D515">
            <v>40137</v>
          </cell>
        </row>
        <row r="516">
          <cell r="A516" t="str">
            <v>082-105</v>
          </cell>
          <cell r="B516" t="str">
            <v>BONCL R-X</v>
          </cell>
          <cell r="C516">
            <v>2741.1600000000003</v>
          </cell>
          <cell r="D516">
            <v>6896</v>
          </cell>
        </row>
        <row r="517">
          <cell r="A517" t="str">
            <v>082-108</v>
          </cell>
          <cell r="B517" t="str">
            <v>LOUISIANA R-II</v>
          </cell>
          <cell r="C517">
            <v>28801.260000000002</v>
          </cell>
          <cell r="D517">
            <v>72456</v>
          </cell>
        </row>
        <row r="518">
          <cell r="A518" t="str">
            <v>082-400</v>
          </cell>
          <cell r="B518" t="str">
            <v>ST CLEMENT SCHOOL</v>
          </cell>
          <cell r="C518">
            <v>4655.5200000000004</v>
          </cell>
          <cell r="D518">
            <v>11712</v>
          </cell>
        </row>
        <row r="519">
          <cell r="A519" t="str">
            <v>083-001</v>
          </cell>
          <cell r="B519" t="str">
            <v>NORTH PLATTE CO. R-I</v>
          </cell>
          <cell r="C519">
            <v>23131.717500000002</v>
          </cell>
          <cell r="D519">
            <v>58193</v>
          </cell>
        </row>
        <row r="520">
          <cell r="A520" t="str">
            <v>083-002</v>
          </cell>
          <cell r="B520" t="str">
            <v>WEST PLATTE CO. R-II</v>
          </cell>
          <cell r="C520">
            <v>19132.8675</v>
          </cell>
          <cell r="D520">
            <v>48133</v>
          </cell>
        </row>
        <row r="521">
          <cell r="A521" t="str">
            <v>083-003</v>
          </cell>
          <cell r="B521" t="str">
            <v>PLATTE CO. R-III</v>
          </cell>
          <cell r="C521">
            <v>138046.58250000002</v>
          </cell>
          <cell r="D521">
            <v>347287</v>
          </cell>
        </row>
        <row r="522">
          <cell r="A522" t="str">
            <v>083-005</v>
          </cell>
          <cell r="B522" t="str">
            <v>PARK HILL</v>
          </cell>
          <cell r="C522">
            <v>501444.66000000003</v>
          </cell>
          <cell r="D522">
            <v>1261496</v>
          </cell>
        </row>
        <row r="523">
          <cell r="A523" t="str">
            <v>083-400</v>
          </cell>
          <cell r="B523" t="str">
            <v>ST THERESE SCHOOL</v>
          </cell>
          <cell r="C523">
            <v>14505.967500000001</v>
          </cell>
          <cell r="D523">
            <v>36493</v>
          </cell>
        </row>
        <row r="524">
          <cell r="A524" t="str">
            <v>084-001</v>
          </cell>
          <cell r="B524" t="str">
            <v>BOLIVAR R-I</v>
          </cell>
          <cell r="C524">
            <v>90410.58</v>
          </cell>
          <cell r="D524">
            <v>227448</v>
          </cell>
        </row>
        <row r="525">
          <cell r="A525" t="str">
            <v>084-002</v>
          </cell>
          <cell r="B525" t="str">
            <v>FAIR PLAY R-II</v>
          </cell>
          <cell r="C525">
            <v>23935.065000000002</v>
          </cell>
          <cell r="D525">
            <v>60214</v>
          </cell>
        </row>
        <row r="526">
          <cell r="A526" t="str">
            <v>084-003</v>
          </cell>
          <cell r="B526" t="str">
            <v>HALFWAY R-III</v>
          </cell>
          <cell r="C526">
            <v>9669.1875</v>
          </cell>
          <cell r="D526">
            <v>24325</v>
          </cell>
        </row>
        <row r="527">
          <cell r="A527" t="str">
            <v>084-004</v>
          </cell>
          <cell r="B527" t="str">
            <v>HUMANSVILLE R-IV</v>
          </cell>
          <cell r="C527">
            <v>21711.8475</v>
          </cell>
          <cell r="D527">
            <v>54621</v>
          </cell>
        </row>
        <row r="528">
          <cell r="A528" t="str">
            <v>084-005</v>
          </cell>
          <cell r="B528" t="str">
            <v>MARION C. EARLY R-V</v>
          </cell>
          <cell r="C528">
            <v>22308.0975</v>
          </cell>
          <cell r="D528">
            <v>56121</v>
          </cell>
        </row>
        <row r="529">
          <cell r="A529" t="str">
            <v>084-006</v>
          </cell>
          <cell r="B529" t="str">
            <v>PLEASANT HOPE R-VI</v>
          </cell>
          <cell r="C529">
            <v>28380.307500000003</v>
          </cell>
          <cell r="D529">
            <v>71397</v>
          </cell>
        </row>
        <row r="530">
          <cell r="A530" t="str">
            <v>084-100</v>
          </cell>
          <cell r="B530" t="str">
            <v>GOOD SAMARITAN BOYS RANCH</v>
          </cell>
          <cell r="C530">
            <v>9117.8549999999996</v>
          </cell>
          <cell r="D530">
            <v>22938</v>
          </cell>
        </row>
        <row r="531">
          <cell r="A531" t="str">
            <v>085-043</v>
          </cell>
          <cell r="B531" t="str">
            <v>SWEDEBORG R-III</v>
          </cell>
          <cell r="C531">
            <v>1999.4250000000002</v>
          </cell>
          <cell r="D531">
            <v>5030</v>
          </cell>
        </row>
        <row r="532">
          <cell r="A532" t="str">
            <v>085-044</v>
          </cell>
          <cell r="B532" t="str">
            <v>RICHLAND R-IV</v>
          </cell>
          <cell r="C532">
            <v>25558.057500000003</v>
          </cell>
          <cell r="D532">
            <v>64297</v>
          </cell>
        </row>
        <row r="533">
          <cell r="A533" t="str">
            <v>085-045</v>
          </cell>
          <cell r="B533" t="str">
            <v>LAQUEY R-V</v>
          </cell>
          <cell r="C533">
            <v>29006.767500000002</v>
          </cell>
          <cell r="D533">
            <v>72973</v>
          </cell>
        </row>
        <row r="534">
          <cell r="A534" t="str">
            <v>085-046</v>
          </cell>
          <cell r="B534" t="str">
            <v>WAYNESVILLE R-VI</v>
          </cell>
          <cell r="C534">
            <v>251128.17750000002</v>
          </cell>
          <cell r="D534">
            <v>631769</v>
          </cell>
        </row>
        <row r="535">
          <cell r="A535" t="str">
            <v>085-048</v>
          </cell>
          <cell r="B535" t="str">
            <v>DIXON R-I</v>
          </cell>
          <cell r="C535">
            <v>37866.247500000005</v>
          </cell>
          <cell r="D535">
            <v>95261</v>
          </cell>
        </row>
        <row r="536">
          <cell r="A536" t="str">
            <v>085-049</v>
          </cell>
          <cell r="B536" t="str">
            <v>CROCKER R-II</v>
          </cell>
          <cell r="C536">
            <v>28648.2225</v>
          </cell>
          <cell r="D536">
            <v>72071</v>
          </cell>
        </row>
        <row r="537">
          <cell r="A537" t="str">
            <v>086-100</v>
          </cell>
          <cell r="B537" t="str">
            <v>PUTNAM CO. R-I</v>
          </cell>
          <cell r="C537">
            <v>34479.945</v>
          </cell>
          <cell r="D537">
            <v>86742</v>
          </cell>
        </row>
        <row r="538">
          <cell r="A538" t="str">
            <v>087-083</v>
          </cell>
          <cell r="B538" t="str">
            <v>RALLS CO. R-II</v>
          </cell>
          <cell r="C538">
            <v>30815.392500000002</v>
          </cell>
          <cell r="D538">
            <v>77523</v>
          </cell>
        </row>
        <row r="539">
          <cell r="A539" t="str">
            <v>088-072</v>
          </cell>
          <cell r="B539" t="str">
            <v>NORTHEAST RANDOLPH CO. R-IV</v>
          </cell>
          <cell r="C539">
            <v>14065.5375</v>
          </cell>
          <cell r="D539">
            <v>35385</v>
          </cell>
        </row>
        <row r="540">
          <cell r="A540" t="str">
            <v>088-073</v>
          </cell>
          <cell r="B540" t="str">
            <v>RENICK R-V</v>
          </cell>
          <cell r="C540">
            <v>4069.605</v>
          </cell>
          <cell r="D540">
            <v>10238</v>
          </cell>
        </row>
        <row r="541">
          <cell r="A541" t="str">
            <v>088-075</v>
          </cell>
          <cell r="B541" t="str">
            <v>HIGBEE R-VIII</v>
          </cell>
          <cell r="C541">
            <v>7813.6575000000003</v>
          </cell>
          <cell r="D541">
            <v>19657</v>
          </cell>
        </row>
        <row r="542">
          <cell r="A542" t="str">
            <v>088-080</v>
          </cell>
          <cell r="B542" t="str">
            <v>WESTRAN R-I</v>
          </cell>
          <cell r="C542">
            <v>28640.670000000002</v>
          </cell>
          <cell r="D542">
            <v>72052</v>
          </cell>
        </row>
        <row r="543">
          <cell r="A543" t="str">
            <v>088-081</v>
          </cell>
          <cell r="B543" t="str">
            <v>MOBERLY</v>
          </cell>
          <cell r="C543">
            <v>100464.5475</v>
          </cell>
          <cell r="D543">
            <v>252741</v>
          </cell>
        </row>
        <row r="544">
          <cell r="A544" t="str">
            <v>088-400</v>
          </cell>
          <cell r="B544" t="str">
            <v>ST PIUS X SCHOOL</v>
          </cell>
          <cell r="C544">
            <v>7600.5975000000008</v>
          </cell>
          <cell r="D544">
            <v>19121</v>
          </cell>
        </row>
        <row r="545">
          <cell r="A545" t="str">
            <v>089-080</v>
          </cell>
          <cell r="B545" t="str">
            <v>LAWSON R-XIV</v>
          </cell>
          <cell r="C545">
            <v>43356.12</v>
          </cell>
          <cell r="D545">
            <v>109072</v>
          </cell>
        </row>
        <row r="546">
          <cell r="A546" t="str">
            <v>089-087</v>
          </cell>
          <cell r="B546" t="str">
            <v>ORRICK R-XI</v>
          </cell>
          <cell r="C546">
            <v>9425.52</v>
          </cell>
          <cell r="D546">
            <v>23712</v>
          </cell>
        </row>
        <row r="547">
          <cell r="A547" t="str">
            <v>089-088</v>
          </cell>
          <cell r="B547" t="str">
            <v>HARDIN-CENTRAL C-2</v>
          </cell>
          <cell r="C547">
            <v>11495.3025</v>
          </cell>
          <cell r="D547">
            <v>28919</v>
          </cell>
        </row>
        <row r="548">
          <cell r="A548" t="str">
            <v>089-089</v>
          </cell>
          <cell r="B548" t="str">
            <v>RICHMOND R-XVI</v>
          </cell>
          <cell r="C548">
            <v>52245.810000000005</v>
          </cell>
          <cell r="D548">
            <v>131436</v>
          </cell>
        </row>
        <row r="549">
          <cell r="A549" t="str">
            <v>090-075</v>
          </cell>
          <cell r="B549" t="str">
            <v>CENTERVILLE R-I</v>
          </cell>
          <cell r="C549">
            <v>3720.2025000000003</v>
          </cell>
          <cell r="D549">
            <v>9359</v>
          </cell>
        </row>
        <row r="550">
          <cell r="A550" t="str">
            <v>090-076</v>
          </cell>
          <cell r="B550" t="str">
            <v>SOUTHERN REYNOLDS CO. R-II</v>
          </cell>
          <cell r="C550">
            <v>21955.514999999999</v>
          </cell>
          <cell r="D550">
            <v>55234</v>
          </cell>
        </row>
        <row r="551">
          <cell r="A551" t="str">
            <v>090-077</v>
          </cell>
          <cell r="B551" t="str">
            <v>BUNKER R-III</v>
          </cell>
          <cell r="C551">
            <v>10425.2325</v>
          </cell>
          <cell r="D551">
            <v>26227</v>
          </cell>
        </row>
        <row r="552">
          <cell r="A552" t="str">
            <v>090-078</v>
          </cell>
          <cell r="B552" t="str">
            <v>LESTERVILLE R-IV</v>
          </cell>
          <cell r="C552">
            <v>12478.320000000002</v>
          </cell>
          <cell r="D552">
            <v>31392</v>
          </cell>
        </row>
        <row r="553">
          <cell r="A553" t="str">
            <v>091-091</v>
          </cell>
          <cell r="B553" t="str">
            <v>NAYLOR R-II</v>
          </cell>
          <cell r="C553">
            <v>18871.3125</v>
          </cell>
          <cell r="D553">
            <v>47475</v>
          </cell>
        </row>
        <row r="554">
          <cell r="A554" t="str">
            <v>091-092</v>
          </cell>
          <cell r="B554" t="str">
            <v>DONIPHAN R-I</v>
          </cell>
          <cell r="C554">
            <v>77013.637499999997</v>
          </cell>
          <cell r="D554">
            <v>193745</v>
          </cell>
        </row>
        <row r="555">
          <cell r="A555" t="str">
            <v>091-093</v>
          </cell>
          <cell r="B555" t="str">
            <v>RIPLEY CO. R-IV</v>
          </cell>
          <cell r="C555">
            <v>5324.5124999999998</v>
          </cell>
          <cell r="D555">
            <v>13395</v>
          </cell>
        </row>
        <row r="556">
          <cell r="A556" t="str">
            <v>091-095</v>
          </cell>
          <cell r="B556" t="str">
            <v>RIPLEY CO. R-III</v>
          </cell>
          <cell r="C556">
            <v>4672.6125000000002</v>
          </cell>
          <cell r="D556">
            <v>11755</v>
          </cell>
        </row>
        <row r="557">
          <cell r="A557" t="str">
            <v>092-087</v>
          </cell>
          <cell r="B557" t="str">
            <v>FT. ZUMWALT R-II</v>
          </cell>
          <cell r="C557">
            <v>491333.05500000005</v>
          </cell>
          <cell r="D557">
            <v>1236058</v>
          </cell>
        </row>
        <row r="558">
          <cell r="A558" t="str">
            <v>092-088</v>
          </cell>
          <cell r="B558" t="str">
            <v>FRANCIS HOWELL R-III</v>
          </cell>
          <cell r="C558">
            <v>454474.47000000003</v>
          </cell>
          <cell r="D558">
            <v>1143332</v>
          </cell>
        </row>
        <row r="559">
          <cell r="A559" t="str">
            <v>092-089</v>
          </cell>
          <cell r="B559" t="str">
            <v>WENTZVILLE R-IV</v>
          </cell>
          <cell r="C559">
            <v>436745.17500000005</v>
          </cell>
          <cell r="D559">
            <v>1098730</v>
          </cell>
        </row>
        <row r="560">
          <cell r="A560" t="str">
            <v>092-090</v>
          </cell>
          <cell r="B560" t="str">
            <v>ST. CHARLES R-VI</v>
          </cell>
          <cell r="C560">
            <v>176187.5025</v>
          </cell>
          <cell r="D560">
            <v>443239</v>
          </cell>
        </row>
        <row r="561">
          <cell r="A561" t="str">
            <v>092-091</v>
          </cell>
          <cell r="B561" t="str">
            <v>ORCHARD FARM R-V</v>
          </cell>
          <cell r="C561">
            <v>55285.4925</v>
          </cell>
          <cell r="D561">
            <v>139083</v>
          </cell>
        </row>
        <row r="562">
          <cell r="A562" t="str">
            <v>092-400</v>
          </cell>
          <cell r="B562" t="str">
            <v>IMMANUEL LUTHERAN SCHOOL</v>
          </cell>
          <cell r="C562">
            <v>14398.6425</v>
          </cell>
          <cell r="D562">
            <v>36223</v>
          </cell>
        </row>
        <row r="563">
          <cell r="A563" t="str">
            <v>092-404</v>
          </cell>
          <cell r="B563" t="str">
            <v>ST THEODORE SCHOOL</v>
          </cell>
          <cell r="C563">
            <v>3887.1525000000001</v>
          </cell>
          <cell r="D563">
            <v>9779</v>
          </cell>
        </row>
        <row r="564">
          <cell r="A564" t="str">
            <v>092-406</v>
          </cell>
          <cell r="B564" t="str">
            <v>ST JOSEPHS SCHOOL</v>
          </cell>
          <cell r="C564">
            <v>4863.4125000000004</v>
          </cell>
          <cell r="D564">
            <v>12235</v>
          </cell>
        </row>
        <row r="565">
          <cell r="A565" t="str">
            <v>092-407</v>
          </cell>
          <cell r="B565" t="str">
            <v>ALL SAINTS SCHOOL</v>
          </cell>
          <cell r="C565">
            <v>7282.5975000000008</v>
          </cell>
          <cell r="D565">
            <v>18321</v>
          </cell>
        </row>
        <row r="566">
          <cell r="A566" t="str">
            <v>092-408</v>
          </cell>
          <cell r="B566" t="str">
            <v>ST PATRICK SCHOOL</v>
          </cell>
          <cell r="C566">
            <v>11009.955</v>
          </cell>
          <cell r="D566">
            <v>27698</v>
          </cell>
        </row>
        <row r="567">
          <cell r="A567" t="str">
            <v>092-425</v>
          </cell>
          <cell r="B567" t="str">
            <v>BOONSLICK STATE SCHOOL</v>
          </cell>
          <cell r="C567">
            <v>1104.6525000000001</v>
          </cell>
          <cell r="D567">
            <v>2779</v>
          </cell>
        </row>
        <row r="568">
          <cell r="A568" t="str">
            <v>092-428</v>
          </cell>
          <cell r="B568" t="str">
            <v>ST JOACHIM &amp; ST ANN SCH</v>
          </cell>
          <cell r="C568">
            <v>7317.5775000000003</v>
          </cell>
          <cell r="D568">
            <v>18409</v>
          </cell>
        </row>
        <row r="569">
          <cell r="A569" t="str">
            <v>093-120</v>
          </cell>
          <cell r="B569" t="str">
            <v>APPLETON CITY R-II</v>
          </cell>
          <cell r="C569">
            <v>15918.682500000001</v>
          </cell>
          <cell r="D569">
            <v>40047</v>
          </cell>
        </row>
        <row r="570">
          <cell r="A570" t="str">
            <v>093-121</v>
          </cell>
          <cell r="B570" t="str">
            <v>ROSCOE C-1</v>
          </cell>
          <cell r="C570">
            <v>3307.9950000000003</v>
          </cell>
          <cell r="D570">
            <v>8322</v>
          </cell>
        </row>
        <row r="571">
          <cell r="A571" t="str">
            <v>093-123</v>
          </cell>
          <cell r="B571" t="str">
            <v>LAKELAND R-III</v>
          </cell>
          <cell r="C571">
            <v>20056.657500000001</v>
          </cell>
          <cell r="D571">
            <v>50457</v>
          </cell>
        </row>
        <row r="572">
          <cell r="A572" t="str">
            <v>093-124</v>
          </cell>
          <cell r="B572" t="str">
            <v>OSCEOLA</v>
          </cell>
          <cell r="C572">
            <v>23663.97</v>
          </cell>
          <cell r="D572">
            <v>59532</v>
          </cell>
        </row>
        <row r="573">
          <cell r="A573" t="str">
            <v>094-001</v>
          </cell>
          <cell r="B573" t="str">
            <v>FARMINGTON CHILDREN'S HOME</v>
          </cell>
          <cell r="C573">
            <v>1713.6225000000002</v>
          </cell>
          <cell r="D573">
            <v>4311</v>
          </cell>
        </row>
        <row r="574">
          <cell r="A574" t="str">
            <v>094-012</v>
          </cell>
          <cell r="B574" t="str">
            <v>JUVENILE DETENTION CTR.</v>
          </cell>
          <cell r="C574">
            <v>862.17750000000001</v>
          </cell>
          <cell r="D574">
            <v>2169</v>
          </cell>
        </row>
        <row r="575">
          <cell r="A575" t="str">
            <v>094-076</v>
          </cell>
          <cell r="B575" t="str">
            <v>BISMARCK R-V</v>
          </cell>
          <cell r="C575">
            <v>30416.302500000002</v>
          </cell>
          <cell r="D575">
            <v>76519</v>
          </cell>
        </row>
        <row r="576">
          <cell r="A576" t="str">
            <v>094-078</v>
          </cell>
          <cell r="B576" t="str">
            <v>FARMINGTON R-VII</v>
          </cell>
          <cell r="C576">
            <v>160416.29250000001</v>
          </cell>
          <cell r="D576">
            <v>403563</v>
          </cell>
        </row>
        <row r="577">
          <cell r="A577" t="str">
            <v>094-083</v>
          </cell>
          <cell r="B577" t="str">
            <v>NORTH ST. FRANCOIS CO. R-I</v>
          </cell>
          <cell r="C577">
            <v>125527.71750000001</v>
          </cell>
          <cell r="D577">
            <v>315793</v>
          </cell>
        </row>
        <row r="578">
          <cell r="A578" t="str">
            <v>094-086</v>
          </cell>
          <cell r="B578" t="str">
            <v>CENTRAL R-III</v>
          </cell>
          <cell r="C578">
            <v>85400.887499999997</v>
          </cell>
          <cell r="D578">
            <v>214845</v>
          </cell>
        </row>
        <row r="579">
          <cell r="A579" t="str">
            <v>094-087</v>
          </cell>
          <cell r="B579" t="str">
            <v>WEST ST. FRANCOIS CO. R-IV</v>
          </cell>
          <cell r="C579">
            <v>44612.22</v>
          </cell>
          <cell r="D579">
            <v>112232</v>
          </cell>
        </row>
        <row r="580">
          <cell r="A580" t="str">
            <v>095-059</v>
          </cell>
          <cell r="B580" t="str">
            <v>STE. GENEVIEVE CO. R-II</v>
          </cell>
          <cell r="C580">
            <v>82052.74500000001</v>
          </cell>
          <cell r="D580">
            <v>206422</v>
          </cell>
        </row>
        <row r="581">
          <cell r="A581" t="str">
            <v>095-401</v>
          </cell>
          <cell r="B581" t="str">
            <v>ST AGNES SCHOOL</v>
          </cell>
          <cell r="C581">
            <v>6686.7449999999999</v>
          </cell>
          <cell r="D581">
            <v>16822</v>
          </cell>
        </row>
        <row r="582">
          <cell r="A582" t="str">
            <v>095-406</v>
          </cell>
          <cell r="B582" t="str">
            <v>VALLE SCHOOLS</v>
          </cell>
          <cell r="C582">
            <v>18966.315000000002</v>
          </cell>
          <cell r="D582">
            <v>47714</v>
          </cell>
        </row>
        <row r="583">
          <cell r="A583" t="str">
            <v>096-005</v>
          </cell>
          <cell r="B583" t="str">
            <v>ECH EVERY CHILDS HOPE</v>
          </cell>
          <cell r="C583">
            <v>6727.6875</v>
          </cell>
          <cell r="D583">
            <v>16925</v>
          </cell>
        </row>
        <row r="584">
          <cell r="A584" t="str">
            <v>096-013</v>
          </cell>
          <cell r="B584" t="str">
            <v>ST LOUIS COUNTY FAMILY COURT</v>
          </cell>
          <cell r="C584">
            <v>3790.9575</v>
          </cell>
          <cell r="D584">
            <v>9537</v>
          </cell>
        </row>
        <row r="585">
          <cell r="A585" t="str">
            <v>096-019</v>
          </cell>
          <cell r="B585" t="str">
            <v>RANKEN JORDAN HOME</v>
          </cell>
          <cell r="C585">
            <v>5234.2800000000007</v>
          </cell>
          <cell r="D585">
            <v>13168</v>
          </cell>
        </row>
        <row r="586">
          <cell r="A586" t="str">
            <v>096-039</v>
          </cell>
          <cell r="B586" t="str">
            <v>EPWORTH CHILDREN'S SERVICES</v>
          </cell>
          <cell r="C586">
            <v>2722.08</v>
          </cell>
          <cell r="D586">
            <v>6848</v>
          </cell>
        </row>
        <row r="587">
          <cell r="A587" t="str">
            <v>096-055</v>
          </cell>
          <cell r="B587" t="str">
            <v xml:space="preserve">TORAH PREP SCHOOL </v>
          </cell>
          <cell r="C587"/>
          <cell r="D587"/>
        </row>
        <row r="588">
          <cell r="A588" t="str">
            <v>096-063</v>
          </cell>
          <cell r="B588" t="str">
            <v>BABLER LODGE</v>
          </cell>
          <cell r="C588">
            <v>1324.8675000000001</v>
          </cell>
          <cell r="D588">
            <v>3333</v>
          </cell>
        </row>
        <row r="589">
          <cell r="A589" t="str">
            <v>096-073</v>
          </cell>
          <cell r="B589" t="str">
            <v>FORT BELLEFONTAINE CAMPUS</v>
          </cell>
          <cell r="C589">
            <v>10420.86</v>
          </cell>
          <cell r="D589">
            <v>26216</v>
          </cell>
        </row>
        <row r="590">
          <cell r="A590" t="str">
            <v>096-088</v>
          </cell>
          <cell r="B590" t="str">
            <v>HAZELWOOD</v>
          </cell>
          <cell r="C590">
            <v>692551.53</v>
          </cell>
          <cell r="D590">
            <v>1742268</v>
          </cell>
        </row>
        <row r="591">
          <cell r="A591" t="str">
            <v>096-089</v>
          </cell>
          <cell r="B591" t="str">
            <v>FERGUSON-FLORISSANT R-II</v>
          </cell>
          <cell r="C591">
            <v>525390.45750000002</v>
          </cell>
          <cell r="D591">
            <v>1321737</v>
          </cell>
        </row>
        <row r="592">
          <cell r="A592" t="str">
            <v>096-090</v>
          </cell>
          <cell r="B592" t="str">
            <v>PATTONVILLE R-III</v>
          </cell>
          <cell r="C592">
            <v>244841.3175</v>
          </cell>
          <cell r="D592">
            <v>615953</v>
          </cell>
        </row>
        <row r="593">
          <cell r="A593" t="str">
            <v>096-091</v>
          </cell>
          <cell r="B593" t="str">
            <v>ROCKWOOD R-VI</v>
          </cell>
          <cell r="C593">
            <v>557352.63750000007</v>
          </cell>
          <cell r="D593">
            <v>1402145</v>
          </cell>
        </row>
        <row r="594">
          <cell r="A594" t="str">
            <v>096-092</v>
          </cell>
          <cell r="B594" t="str">
            <v>KIRKWOOD R-VII</v>
          </cell>
          <cell r="C594">
            <v>107063.44500000001</v>
          </cell>
          <cell r="D594">
            <v>269342</v>
          </cell>
        </row>
        <row r="595">
          <cell r="A595" t="str">
            <v>096-093</v>
          </cell>
          <cell r="B595" t="str">
            <v>LINDBERGH SCHOOLS</v>
          </cell>
          <cell r="C595">
            <v>172633.85250000001</v>
          </cell>
          <cell r="D595">
            <v>434299</v>
          </cell>
        </row>
        <row r="596">
          <cell r="A596" t="str">
            <v>096-094</v>
          </cell>
          <cell r="B596" t="str">
            <v>MEHLVILLE R-IX</v>
          </cell>
          <cell r="C596">
            <v>312498.60000000003</v>
          </cell>
          <cell r="D596">
            <v>786160</v>
          </cell>
        </row>
        <row r="597">
          <cell r="A597" t="str">
            <v>096-095</v>
          </cell>
          <cell r="B597" t="str">
            <v>PARKWAY C-2</v>
          </cell>
          <cell r="C597">
            <v>429500.73750000005</v>
          </cell>
          <cell r="D597">
            <v>1080505</v>
          </cell>
        </row>
        <row r="598">
          <cell r="A598" t="str">
            <v>096-098</v>
          </cell>
          <cell r="B598" t="str">
            <v>AFFTON 101</v>
          </cell>
          <cell r="C598">
            <v>91397.572500000009</v>
          </cell>
          <cell r="D598">
            <v>229931</v>
          </cell>
        </row>
        <row r="599">
          <cell r="A599" t="str">
            <v>096-099</v>
          </cell>
          <cell r="B599" t="str">
            <v>BAYLESS</v>
          </cell>
          <cell r="C599">
            <v>78435.49500000001</v>
          </cell>
          <cell r="D599">
            <v>197322</v>
          </cell>
        </row>
        <row r="600">
          <cell r="A600" t="str">
            <v>096-100</v>
          </cell>
          <cell r="B600" t="str">
            <v>MARYGROVE</v>
          </cell>
          <cell r="C600">
            <v>10945.560000000001</v>
          </cell>
          <cell r="D600">
            <v>27536</v>
          </cell>
        </row>
        <row r="601">
          <cell r="A601" t="str">
            <v>096-101</v>
          </cell>
          <cell r="B601" t="str">
            <v>BRENTWOOD</v>
          </cell>
          <cell r="C601">
            <v>22982.2575</v>
          </cell>
          <cell r="D601">
            <v>57817</v>
          </cell>
        </row>
        <row r="602">
          <cell r="A602" t="str">
            <v>096-102</v>
          </cell>
          <cell r="B602" t="str">
            <v>CLAYTON</v>
          </cell>
          <cell r="C602">
            <v>65706.75</v>
          </cell>
          <cell r="D602">
            <v>165300</v>
          </cell>
        </row>
        <row r="603">
          <cell r="A603" t="str">
            <v>096-103</v>
          </cell>
          <cell r="B603" t="str">
            <v>HANCOCK PLACE</v>
          </cell>
          <cell r="C603">
            <v>85958.58</v>
          </cell>
          <cell r="D603">
            <v>216248</v>
          </cell>
        </row>
        <row r="604">
          <cell r="A604" t="str">
            <v>096-104</v>
          </cell>
          <cell r="B604" t="str">
            <v>JENNINGS</v>
          </cell>
          <cell r="C604">
            <v>138733.46249999999</v>
          </cell>
          <cell r="D604">
            <v>349015</v>
          </cell>
        </row>
        <row r="605">
          <cell r="A605" t="str">
            <v>096-105</v>
          </cell>
          <cell r="B605" t="str">
            <v>DEPT OF MENTAL HEALTH</v>
          </cell>
          <cell r="C605">
            <v>4122.0749999999998</v>
          </cell>
          <cell r="D605">
            <v>10370</v>
          </cell>
        </row>
        <row r="606">
          <cell r="A606" t="str">
            <v>096-106</v>
          </cell>
          <cell r="B606" t="str">
            <v>LADUE</v>
          </cell>
          <cell r="C606">
            <v>95522.827499999999</v>
          </cell>
          <cell r="D606">
            <v>240309</v>
          </cell>
        </row>
        <row r="607">
          <cell r="A607" t="str">
            <v>096-107</v>
          </cell>
          <cell r="B607" t="str">
            <v>MAPLEWOOD-RICHMOND HEIGHTS</v>
          </cell>
          <cell r="C607">
            <v>54041.715000000004</v>
          </cell>
          <cell r="D607">
            <v>135954</v>
          </cell>
        </row>
        <row r="608">
          <cell r="A608" t="str">
            <v>096-109</v>
          </cell>
          <cell r="B608" t="str">
            <v>NORMANDY</v>
          </cell>
          <cell r="C608">
            <v>174434.13</v>
          </cell>
          <cell r="D608">
            <v>438828</v>
          </cell>
        </row>
        <row r="609">
          <cell r="A609" t="str">
            <v>096-110</v>
          </cell>
          <cell r="B609" t="str">
            <v>RITENOUR</v>
          </cell>
          <cell r="C609">
            <v>334121.80499999999</v>
          </cell>
          <cell r="D609">
            <v>840558</v>
          </cell>
        </row>
        <row r="610">
          <cell r="A610" t="str">
            <v>096-111</v>
          </cell>
          <cell r="B610" t="str">
            <v>RIVERVIEW GARDENS</v>
          </cell>
          <cell r="C610">
            <v>307880.44500000001</v>
          </cell>
          <cell r="D610">
            <v>774542</v>
          </cell>
        </row>
        <row r="611">
          <cell r="A611" t="str">
            <v>096-112</v>
          </cell>
          <cell r="B611" t="str">
            <v>UNIVERSITY CITY</v>
          </cell>
          <cell r="C611">
            <v>131549.04750000002</v>
          </cell>
          <cell r="D611">
            <v>330941</v>
          </cell>
        </row>
        <row r="612">
          <cell r="A612" t="str">
            <v>096-113</v>
          </cell>
          <cell r="B612" t="str">
            <v>VALLEY PARK</v>
          </cell>
          <cell r="C612">
            <v>32678.872500000001</v>
          </cell>
          <cell r="D612">
            <v>82211</v>
          </cell>
        </row>
        <row r="613">
          <cell r="A613" t="str">
            <v>096-114</v>
          </cell>
          <cell r="B613" t="str">
            <v>WEBSTER GROVES</v>
          </cell>
          <cell r="C613">
            <v>81641.332500000004</v>
          </cell>
          <cell r="D613">
            <v>205387</v>
          </cell>
        </row>
        <row r="614">
          <cell r="A614" t="str">
            <v>096-119</v>
          </cell>
          <cell r="B614" t="str">
            <v>SPECIAL SCHOOL DST. ST. LOUIS CO.</v>
          </cell>
          <cell r="C614">
            <v>59204.047500000001</v>
          </cell>
          <cell r="D614">
            <v>148941</v>
          </cell>
        </row>
        <row r="615">
          <cell r="A615" t="str">
            <v>096-431</v>
          </cell>
          <cell r="B615" t="str">
            <v>OUR LADY OF GUADALUPE SCH</v>
          </cell>
          <cell r="C615">
            <v>8597.9250000000011</v>
          </cell>
          <cell r="D615">
            <v>21630</v>
          </cell>
        </row>
        <row r="616">
          <cell r="A616" t="str">
            <v>096-520</v>
          </cell>
          <cell r="B616" t="str">
            <v>GREAT CIRCLE; EDGEWOOD</v>
          </cell>
          <cell r="C616">
            <v>15230.212500000001</v>
          </cell>
          <cell r="D616">
            <v>38315</v>
          </cell>
        </row>
        <row r="617">
          <cell r="A617" t="str">
            <v>096-541</v>
          </cell>
          <cell r="B617" t="str">
            <v>CHRIST COMM LUTHERAN SCH</v>
          </cell>
          <cell r="C617">
            <v>10945.9575</v>
          </cell>
          <cell r="D617">
            <v>27537</v>
          </cell>
        </row>
        <row r="618">
          <cell r="A618" t="str">
            <v>096-542</v>
          </cell>
          <cell r="B618" t="str">
            <v>GRACE CHAPEL LUTHERAN SCH</v>
          </cell>
          <cell r="C618">
            <v>9216.8325000000004</v>
          </cell>
          <cell r="D618">
            <v>23187</v>
          </cell>
        </row>
        <row r="619">
          <cell r="A619" t="str">
            <v>096-549</v>
          </cell>
          <cell r="B619" t="str">
            <v>ST PAULS LUTHERAN SCHOOL</v>
          </cell>
          <cell r="C619">
            <v>7396.2825000000003</v>
          </cell>
          <cell r="D619">
            <v>18607</v>
          </cell>
        </row>
        <row r="620">
          <cell r="A620" t="str">
            <v>096-550</v>
          </cell>
          <cell r="B620" t="str">
            <v>SALEM LUTHERAN SCHOOL</v>
          </cell>
          <cell r="C620">
            <v>4017.1350000000002</v>
          </cell>
          <cell r="D620">
            <v>10106</v>
          </cell>
        </row>
        <row r="621">
          <cell r="A621" t="str">
            <v>096-551</v>
          </cell>
          <cell r="B621" t="str">
            <v>SALEM LUTHERAN SCHOOL</v>
          </cell>
          <cell r="C621">
            <v>5367.84</v>
          </cell>
          <cell r="D621">
            <v>13504</v>
          </cell>
        </row>
        <row r="622">
          <cell r="A622" t="str">
            <v>096-701</v>
          </cell>
          <cell r="B622" t="str">
            <v>HOLY TRINITY SCHOOL</v>
          </cell>
          <cell r="C622">
            <v>4939.7325000000001</v>
          </cell>
          <cell r="D622">
            <v>12427</v>
          </cell>
        </row>
        <row r="623">
          <cell r="A623" t="str">
            <v>096-708</v>
          </cell>
          <cell r="B623" t="str">
            <v>BLOSSOM WOOD DAY SCHOOL</v>
          </cell>
          <cell r="C623">
            <v>7703.1525000000001</v>
          </cell>
          <cell r="D623">
            <v>19379</v>
          </cell>
        </row>
        <row r="624">
          <cell r="A624" t="str">
            <v>096-712</v>
          </cell>
          <cell r="B624" t="str">
            <v>THE FREEDOM SCHOOL</v>
          </cell>
          <cell r="C624">
            <v>6282.8850000000002</v>
          </cell>
          <cell r="D624">
            <v>15806</v>
          </cell>
        </row>
        <row r="625">
          <cell r="A625" t="str">
            <v>096-714</v>
          </cell>
          <cell r="B625" t="str">
            <v>BLESSED TERESA OF CALCUTTA SCH</v>
          </cell>
          <cell r="C625">
            <v>7573.9650000000001</v>
          </cell>
          <cell r="D625">
            <v>19054</v>
          </cell>
        </row>
        <row r="626">
          <cell r="A626" t="str">
            <v>097-001</v>
          </cell>
          <cell r="B626" t="str">
            <v>GREAT CIRCLE - TOM BUTTERFIELD</v>
          </cell>
          <cell r="C626">
            <v>11220.2325</v>
          </cell>
          <cell r="D626">
            <v>28227</v>
          </cell>
        </row>
        <row r="627">
          <cell r="A627" t="str">
            <v>097-116</v>
          </cell>
          <cell r="B627" t="str">
            <v>MIAMI R-I</v>
          </cell>
          <cell r="C627">
            <v>3976.59</v>
          </cell>
          <cell r="D627">
            <v>10004</v>
          </cell>
        </row>
        <row r="628">
          <cell r="A628" t="str">
            <v>097-118</v>
          </cell>
          <cell r="B628" t="str">
            <v>OREARVILLE R-IV</v>
          </cell>
          <cell r="C628">
            <v>3183.5775000000003</v>
          </cell>
          <cell r="D628">
            <v>8009</v>
          </cell>
        </row>
        <row r="629">
          <cell r="A629" t="str">
            <v>097-119</v>
          </cell>
          <cell r="B629" t="str">
            <v>MALTA BEND R-V</v>
          </cell>
          <cell r="C629">
            <v>2714.9250000000002</v>
          </cell>
          <cell r="D629">
            <v>6830</v>
          </cell>
        </row>
        <row r="630">
          <cell r="A630" t="str">
            <v>097-122</v>
          </cell>
          <cell r="B630" t="str">
            <v>HARDEMAN R-X</v>
          </cell>
          <cell r="C630">
            <v>3425.2575000000002</v>
          </cell>
          <cell r="D630">
            <v>8617</v>
          </cell>
        </row>
        <row r="631">
          <cell r="A631" t="str">
            <v>097-127</v>
          </cell>
          <cell r="B631" t="str">
            <v>GILLIAM C-4</v>
          </cell>
          <cell r="C631">
            <v>1940.595</v>
          </cell>
          <cell r="D631">
            <v>4882</v>
          </cell>
        </row>
        <row r="632">
          <cell r="A632" t="str">
            <v>097-129</v>
          </cell>
          <cell r="B632" t="str">
            <v>MARSHALL</v>
          </cell>
          <cell r="C632">
            <v>110108.6925</v>
          </cell>
          <cell r="D632">
            <v>277003</v>
          </cell>
        </row>
        <row r="633">
          <cell r="A633" t="str">
            <v>097-130</v>
          </cell>
          <cell r="B633" t="str">
            <v>SLATER</v>
          </cell>
          <cell r="C633">
            <v>15091.087500000001</v>
          </cell>
          <cell r="D633">
            <v>37965</v>
          </cell>
        </row>
        <row r="634">
          <cell r="A634" t="str">
            <v>097-131</v>
          </cell>
          <cell r="B634" t="str">
            <v>SWEET SPRINGS R-VII</v>
          </cell>
          <cell r="C634">
            <v>20737.9725</v>
          </cell>
          <cell r="D634">
            <v>52171</v>
          </cell>
        </row>
        <row r="635">
          <cell r="A635" t="str">
            <v>097-400</v>
          </cell>
          <cell r="B635" t="str">
            <v>ST PETERS SCHOOL</v>
          </cell>
          <cell r="C635">
            <v>7648.2975000000006</v>
          </cell>
          <cell r="D635">
            <v>19241</v>
          </cell>
        </row>
        <row r="636">
          <cell r="A636" t="str">
            <v>098-080</v>
          </cell>
          <cell r="B636" t="str">
            <v>SCHUYLER CO. R-I</v>
          </cell>
          <cell r="C636">
            <v>23865.105</v>
          </cell>
          <cell r="D636">
            <v>60038</v>
          </cell>
        </row>
        <row r="637">
          <cell r="A637" t="str">
            <v>099-082</v>
          </cell>
          <cell r="B637" t="str">
            <v>SCOTLAND CO. R-I</v>
          </cell>
          <cell r="C637">
            <v>28647.825000000001</v>
          </cell>
          <cell r="D637">
            <v>72070</v>
          </cell>
        </row>
        <row r="638">
          <cell r="A638" t="str">
            <v>100-059</v>
          </cell>
          <cell r="B638" t="str">
            <v>SCOTT CITY R-I</v>
          </cell>
          <cell r="C638">
            <v>35764.267500000002</v>
          </cell>
          <cell r="D638">
            <v>89973</v>
          </cell>
        </row>
        <row r="639">
          <cell r="A639" t="str">
            <v>100-060</v>
          </cell>
          <cell r="B639" t="str">
            <v>CHAFFEE R-II</v>
          </cell>
          <cell r="C639">
            <v>33029.467499999999</v>
          </cell>
          <cell r="D639">
            <v>83093</v>
          </cell>
        </row>
        <row r="640">
          <cell r="A640" t="str">
            <v>100-061</v>
          </cell>
          <cell r="B640" t="str">
            <v>SCOTT CO. R-IV</v>
          </cell>
          <cell r="C640">
            <v>38674.762500000004</v>
          </cell>
          <cell r="D640">
            <v>97295</v>
          </cell>
        </row>
        <row r="641">
          <cell r="A641" t="str">
            <v>100-062</v>
          </cell>
          <cell r="B641" t="str">
            <v>SCOTT CO. CENTRAL</v>
          </cell>
          <cell r="C641">
            <v>16190.175000000001</v>
          </cell>
          <cell r="D641">
            <v>40730</v>
          </cell>
        </row>
        <row r="642">
          <cell r="A642" t="str">
            <v>100-063</v>
          </cell>
          <cell r="B642" t="str">
            <v>SIKESTON R-6</v>
          </cell>
          <cell r="C642">
            <v>147490.785</v>
          </cell>
          <cell r="D642">
            <v>371046</v>
          </cell>
        </row>
        <row r="643">
          <cell r="A643" t="str">
            <v>100-064</v>
          </cell>
          <cell r="B643" t="str">
            <v>KELSO C-7</v>
          </cell>
          <cell r="C643">
            <v>7571.58</v>
          </cell>
          <cell r="D643">
            <v>19048</v>
          </cell>
        </row>
        <row r="644">
          <cell r="A644" t="str">
            <v>100-065</v>
          </cell>
          <cell r="B644" t="str">
            <v>ORAN R-III</v>
          </cell>
          <cell r="C644">
            <v>14898.6975</v>
          </cell>
          <cell r="D644">
            <v>37481</v>
          </cell>
        </row>
        <row r="645">
          <cell r="A645" t="str">
            <v>100-400</v>
          </cell>
          <cell r="B645" t="str">
            <v>ST AUGUSTINES SCHOOL</v>
          </cell>
          <cell r="C645">
            <v>8003.6625000000004</v>
          </cell>
          <cell r="D645">
            <v>20135</v>
          </cell>
        </row>
        <row r="646">
          <cell r="A646" t="str">
            <v>100-402</v>
          </cell>
          <cell r="B646" t="str">
            <v>GUARDIAN ANGEL SCHOOL</v>
          </cell>
          <cell r="C646">
            <v>3240.42</v>
          </cell>
          <cell r="D646">
            <v>8152</v>
          </cell>
        </row>
        <row r="647">
          <cell r="A647" t="str">
            <v>100-404</v>
          </cell>
          <cell r="B647" t="str">
            <v>ST AMBROSE SCHOOL</v>
          </cell>
          <cell r="C647">
            <v>4051.32</v>
          </cell>
          <cell r="D647">
            <v>10192</v>
          </cell>
        </row>
        <row r="648">
          <cell r="A648" t="str">
            <v>100-405</v>
          </cell>
          <cell r="B648" t="str">
            <v>ST DENIS SCHOOL</v>
          </cell>
          <cell r="C648">
            <v>6279.3074999999999</v>
          </cell>
          <cell r="D648">
            <v>15797</v>
          </cell>
        </row>
        <row r="649">
          <cell r="A649" t="str">
            <v>100-406</v>
          </cell>
          <cell r="B649" t="str">
            <v>ST JOSEPH SCHOOL</v>
          </cell>
          <cell r="C649">
            <v>2246.2725</v>
          </cell>
          <cell r="D649">
            <v>5651</v>
          </cell>
        </row>
        <row r="650">
          <cell r="A650" t="str">
            <v>100-407</v>
          </cell>
          <cell r="B650" t="str">
            <v>NEW DAWN STATE SCHOOL</v>
          </cell>
          <cell r="C650">
            <v>1743.4350000000002</v>
          </cell>
          <cell r="D650">
            <v>4386</v>
          </cell>
        </row>
        <row r="651">
          <cell r="A651" t="str">
            <v>101-105</v>
          </cell>
          <cell r="B651" t="str">
            <v>WINONA R-III</v>
          </cell>
          <cell r="C651">
            <v>20034.795000000002</v>
          </cell>
          <cell r="D651">
            <v>50402</v>
          </cell>
        </row>
        <row r="652">
          <cell r="A652" t="str">
            <v>101-107</v>
          </cell>
          <cell r="B652" t="str">
            <v>EMINENCE R-I</v>
          </cell>
          <cell r="C652">
            <v>16541.962500000001</v>
          </cell>
          <cell r="D652">
            <v>41615</v>
          </cell>
        </row>
        <row r="653">
          <cell r="A653" t="str">
            <v>102-081</v>
          </cell>
          <cell r="B653" t="str">
            <v>NORTH SHELBY</v>
          </cell>
          <cell r="C653">
            <v>15556.560000000001</v>
          </cell>
          <cell r="D653">
            <v>39136</v>
          </cell>
        </row>
        <row r="654">
          <cell r="A654" t="str">
            <v>102-085</v>
          </cell>
          <cell r="B654" t="str">
            <v>SHELBY CO. R-IV</v>
          </cell>
          <cell r="C654">
            <v>34713.675000000003</v>
          </cell>
          <cell r="D654">
            <v>87330</v>
          </cell>
        </row>
        <row r="655">
          <cell r="A655" t="str">
            <v>103-127</v>
          </cell>
          <cell r="B655" t="str">
            <v>RICHLAND R-I</v>
          </cell>
          <cell r="C655">
            <v>15709.995000000001</v>
          </cell>
          <cell r="D655">
            <v>39522</v>
          </cell>
        </row>
        <row r="656">
          <cell r="A656" t="str">
            <v>103-128</v>
          </cell>
          <cell r="B656" t="str">
            <v>BELL CITY R-II</v>
          </cell>
          <cell r="C656">
            <v>13301.145</v>
          </cell>
          <cell r="D656">
            <v>33462</v>
          </cell>
        </row>
        <row r="657">
          <cell r="A657" t="str">
            <v>103-129</v>
          </cell>
          <cell r="B657" t="str">
            <v>ADVANCE R-IV</v>
          </cell>
          <cell r="C657">
            <v>14103.6975</v>
          </cell>
          <cell r="D657">
            <v>35481</v>
          </cell>
        </row>
        <row r="658">
          <cell r="A658" t="str">
            <v>103-130</v>
          </cell>
          <cell r="B658" t="str">
            <v>PUXICO R-VIII</v>
          </cell>
          <cell r="C658">
            <v>31082.512500000001</v>
          </cell>
          <cell r="D658">
            <v>78195</v>
          </cell>
        </row>
        <row r="659">
          <cell r="A659" t="str">
            <v>103-131</v>
          </cell>
          <cell r="B659" t="str">
            <v>BLOOMFIELD R-XIV</v>
          </cell>
          <cell r="C659">
            <v>24662.887500000001</v>
          </cell>
          <cell r="D659">
            <v>62045</v>
          </cell>
        </row>
        <row r="660">
          <cell r="A660" t="str">
            <v>103-132</v>
          </cell>
          <cell r="B660" t="str">
            <v>DEXTER R-XI</v>
          </cell>
          <cell r="C660">
            <v>75648.225000000006</v>
          </cell>
          <cell r="D660">
            <v>190310</v>
          </cell>
        </row>
        <row r="661">
          <cell r="A661" t="str">
            <v>103-135</v>
          </cell>
          <cell r="B661" t="str">
            <v>BERNIE R-XIII</v>
          </cell>
          <cell r="C661">
            <v>26032.275000000001</v>
          </cell>
          <cell r="D661">
            <v>65490</v>
          </cell>
        </row>
        <row r="662">
          <cell r="A662" t="str">
            <v>104-041</v>
          </cell>
          <cell r="B662" t="str">
            <v>HURLEY R-I</v>
          </cell>
          <cell r="C662">
            <v>9339.2625000000007</v>
          </cell>
          <cell r="D662">
            <v>23495</v>
          </cell>
        </row>
        <row r="663">
          <cell r="A663" t="str">
            <v>104-042</v>
          </cell>
          <cell r="B663" t="str">
            <v>GALENA R-II</v>
          </cell>
          <cell r="C663">
            <v>23091.172500000001</v>
          </cell>
          <cell r="D663">
            <v>58091</v>
          </cell>
        </row>
        <row r="664">
          <cell r="A664" t="str">
            <v>104-043</v>
          </cell>
          <cell r="B664" t="str">
            <v>CRANE R-III</v>
          </cell>
          <cell r="C664">
            <v>17434.350000000002</v>
          </cell>
          <cell r="D664">
            <v>43860</v>
          </cell>
        </row>
        <row r="665">
          <cell r="A665" t="str">
            <v>104-044</v>
          </cell>
          <cell r="B665" t="str">
            <v>REEDS SPRING R-IV</v>
          </cell>
          <cell r="C665">
            <v>84287.49</v>
          </cell>
          <cell r="D665">
            <v>212044</v>
          </cell>
        </row>
        <row r="666">
          <cell r="A666" t="str">
            <v>104-045</v>
          </cell>
          <cell r="B666" t="str">
            <v>BLUE EYE R-V</v>
          </cell>
          <cell r="C666">
            <v>24992.415000000001</v>
          </cell>
          <cell r="D666">
            <v>62874</v>
          </cell>
        </row>
        <row r="667">
          <cell r="A667" t="str">
            <v>105-123</v>
          </cell>
          <cell r="B667" t="str">
            <v>GREEN CITY R-I</v>
          </cell>
          <cell r="C667">
            <v>14551.68</v>
          </cell>
          <cell r="D667">
            <v>36608</v>
          </cell>
        </row>
        <row r="668">
          <cell r="A668" t="str">
            <v>105-124</v>
          </cell>
          <cell r="B668" t="str">
            <v>MILAN C-2</v>
          </cell>
          <cell r="C668">
            <v>36706.342499999999</v>
          </cell>
          <cell r="D668">
            <v>92343</v>
          </cell>
        </row>
        <row r="669">
          <cell r="A669" t="str">
            <v>105-125</v>
          </cell>
          <cell r="B669" t="str">
            <v>NEWTOWN-HARRIS R-III</v>
          </cell>
          <cell r="C669">
            <v>4649.5574999999999</v>
          </cell>
          <cell r="D669">
            <v>11697</v>
          </cell>
        </row>
        <row r="670">
          <cell r="A670" t="str">
            <v>106-001</v>
          </cell>
          <cell r="B670" t="str">
            <v>BRADLEYVILLE R-I</v>
          </cell>
          <cell r="C670">
            <v>8240.1750000000011</v>
          </cell>
          <cell r="D670">
            <v>20730</v>
          </cell>
        </row>
        <row r="671">
          <cell r="A671" t="str">
            <v>106-002</v>
          </cell>
          <cell r="B671" t="str">
            <v>TANEYVILLE R-II</v>
          </cell>
          <cell r="C671">
            <v>7298.1</v>
          </cell>
          <cell r="D671">
            <v>18360</v>
          </cell>
        </row>
        <row r="672">
          <cell r="A672" t="str">
            <v>106-003</v>
          </cell>
          <cell r="B672" t="str">
            <v>FORSYTH R-III</v>
          </cell>
          <cell r="C672">
            <v>53070.622500000005</v>
          </cell>
          <cell r="D672">
            <v>133511</v>
          </cell>
        </row>
        <row r="673">
          <cell r="A673" t="str">
            <v>106-004</v>
          </cell>
          <cell r="B673" t="str">
            <v>BRANSON R-IV</v>
          </cell>
          <cell r="C673">
            <v>182577.315</v>
          </cell>
          <cell r="D673">
            <v>459314</v>
          </cell>
        </row>
        <row r="674">
          <cell r="A674" t="str">
            <v>106-005</v>
          </cell>
          <cell r="B674" t="str">
            <v>HOLLISTER R-V</v>
          </cell>
          <cell r="C674">
            <v>64601.302500000005</v>
          </cell>
          <cell r="D674">
            <v>162519</v>
          </cell>
        </row>
        <row r="675">
          <cell r="A675" t="str">
            <v>106-006</v>
          </cell>
          <cell r="B675" t="str">
            <v>KIRBYVILLE R-VI</v>
          </cell>
          <cell r="C675">
            <v>13084.11</v>
          </cell>
          <cell r="D675">
            <v>32916</v>
          </cell>
        </row>
        <row r="676">
          <cell r="A676" t="str">
            <v>106-008</v>
          </cell>
          <cell r="B676" t="str">
            <v>MARK TWAIN R-VIII</v>
          </cell>
          <cell r="C676">
            <v>2540.4225000000001</v>
          </cell>
          <cell r="D676">
            <v>6391</v>
          </cell>
        </row>
        <row r="677">
          <cell r="A677" t="str">
            <v>107-020</v>
          </cell>
          <cell r="B677" t="str">
            <v>GENTRY RESIDENTIAL TREAT. FAC.</v>
          </cell>
          <cell r="C677">
            <v>2890.2225000000003</v>
          </cell>
          <cell r="D677">
            <v>7271</v>
          </cell>
        </row>
        <row r="678">
          <cell r="A678" t="str">
            <v>107-151</v>
          </cell>
          <cell r="B678" t="str">
            <v>SUCCESS R-VI</v>
          </cell>
          <cell r="C678">
            <v>6132.2325000000001</v>
          </cell>
          <cell r="D678">
            <v>15427</v>
          </cell>
        </row>
        <row r="679">
          <cell r="A679" t="str">
            <v>107-152</v>
          </cell>
          <cell r="B679" t="str">
            <v>HOUSTON R-I</v>
          </cell>
          <cell r="C679">
            <v>41474.355000000003</v>
          </cell>
          <cell r="D679">
            <v>104338</v>
          </cell>
        </row>
        <row r="680">
          <cell r="A680" t="str">
            <v>107-153</v>
          </cell>
          <cell r="B680" t="str">
            <v>SUMMERSVILLE R-II</v>
          </cell>
          <cell r="C680">
            <v>21394.642500000002</v>
          </cell>
          <cell r="D680">
            <v>53823</v>
          </cell>
        </row>
        <row r="681">
          <cell r="A681" t="str">
            <v>107-154</v>
          </cell>
          <cell r="B681" t="str">
            <v>LICKING R-VIII</v>
          </cell>
          <cell r="C681">
            <v>36016.282500000001</v>
          </cell>
          <cell r="D681">
            <v>90607</v>
          </cell>
        </row>
        <row r="682">
          <cell r="A682" t="str">
            <v>107-155</v>
          </cell>
          <cell r="B682" t="str">
            <v>CABOOL R-IV</v>
          </cell>
          <cell r="C682">
            <v>40464.307500000003</v>
          </cell>
          <cell r="D682">
            <v>101797</v>
          </cell>
        </row>
        <row r="683">
          <cell r="A683" t="str">
            <v>107-156</v>
          </cell>
          <cell r="B683" t="str">
            <v>PLATO R-V</v>
          </cell>
          <cell r="C683">
            <v>18788.235000000001</v>
          </cell>
          <cell r="D683">
            <v>47266</v>
          </cell>
        </row>
        <row r="684">
          <cell r="A684" t="str">
            <v>107-158</v>
          </cell>
          <cell r="B684" t="str">
            <v>RAYMONDVILLE R-VII</v>
          </cell>
          <cell r="C684">
            <v>7658.6325000000006</v>
          </cell>
          <cell r="D684">
            <v>19267</v>
          </cell>
        </row>
        <row r="685">
          <cell r="A685" t="str">
            <v>108-142</v>
          </cell>
          <cell r="B685" t="str">
            <v>NEVADA R-V</v>
          </cell>
          <cell r="C685">
            <v>99892.942500000005</v>
          </cell>
          <cell r="D685">
            <v>251303</v>
          </cell>
        </row>
        <row r="686">
          <cell r="A686" t="str">
            <v>108-143</v>
          </cell>
          <cell r="B686" t="str">
            <v>BRONAUGH R-VII</v>
          </cell>
          <cell r="C686">
            <v>7553.6925000000001</v>
          </cell>
          <cell r="D686">
            <v>19003</v>
          </cell>
        </row>
        <row r="687">
          <cell r="A687" t="str">
            <v>108-144</v>
          </cell>
          <cell r="B687" t="str">
            <v>SHELDON R-VIII</v>
          </cell>
          <cell r="C687">
            <v>7368.8550000000005</v>
          </cell>
          <cell r="D687">
            <v>18538</v>
          </cell>
        </row>
        <row r="688">
          <cell r="A688" t="str">
            <v>108-147</v>
          </cell>
          <cell r="B688" t="str">
            <v>NORTHEAST VERNON CO. R-I</v>
          </cell>
          <cell r="C688">
            <v>9354.7650000000012</v>
          </cell>
          <cell r="D688">
            <v>23534</v>
          </cell>
        </row>
        <row r="689">
          <cell r="A689" t="str">
            <v>109-002</v>
          </cell>
          <cell r="B689" t="str">
            <v>WRIGHT CITY R-II SCHOOL DISTRICT OF WARREN CO</v>
          </cell>
          <cell r="C689">
            <v>58813.305</v>
          </cell>
          <cell r="D689">
            <v>147958</v>
          </cell>
        </row>
        <row r="690">
          <cell r="A690" t="str">
            <v>109-003</v>
          </cell>
          <cell r="B690" t="str">
            <v>WARREN CO. R-III</v>
          </cell>
          <cell r="C690">
            <v>131178.57750000001</v>
          </cell>
          <cell r="D690">
            <v>330009</v>
          </cell>
        </row>
        <row r="691">
          <cell r="A691" t="str">
            <v>109-403</v>
          </cell>
          <cell r="B691" t="str">
            <v>ST VINCENT SCHOOL</v>
          </cell>
          <cell r="C691">
            <v>5382.5475000000006</v>
          </cell>
          <cell r="D691">
            <v>13541</v>
          </cell>
        </row>
        <row r="692">
          <cell r="A692" t="str">
            <v>110-014</v>
          </cell>
          <cell r="B692" t="str">
            <v>KINGSTON K-14</v>
          </cell>
          <cell r="C692">
            <v>50116.800000000003</v>
          </cell>
          <cell r="D692">
            <v>126080</v>
          </cell>
        </row>
        <row r="693">
          <cell r="A693" t="str">
            <v>110-029</v>
          </cell>
          <cell r="B693" t="str">
            <v>POTOSI R-III</v>
          </cell>
          <cell r="C693">
            <v>99153.99</v>
          </cell>
          <cell r="D693">
            <v>249444</v>
          </cell>
        </row>
        <row r="694">
          <cell r="A694" t="str">
            <v>110-030</v>
          </cell>
          <cell r="B694" t="str">
            <v>RICHWOODS R-VII</v>
          </cell>
          <cell r="C694">
            <v>9099.1725000000006</v>
          </cell>
          <cell r="D694">
            <v>22891</v>
          </cell>
        </row>
        <row r="695">
          <cell r="A695" t="str">
            <v>110-031</v>
          </cell>
          <cell r="B695" t="str">
            <v>VALLEY R-VI</v>
          </cell>
          <cell r="C695">
            <v>18421.342500000002</v>
          </cell>
          <cell r="D695">
            <v>46343</v>
          </cell>
        </row>
        <row r="696">
          <cell r="A696" t="str">
            <v>111-086</v>
          </cell>
          <cell r="B696" t="str">
            <v>GREENVILLE R-II</v>
          </cell>
          <cell r="C696">
            <v>36036.952499999999</v>
          </cell>
          <cell r="D696">
            <v>90659</v>
          </cell>
        </row>
        <row r="697">
          <cell r="A697" t="str">
            <v>111-087</v>
          </cell>
          <cell r="B697" t="str">
            <v>CLEARWATER R-I</v>
          </cell>
          <cell r="C697">
            <v>39220.1325</v>
          </cell>
          <cell r="D697">
            <v>98667</v>
          </cell>
        </row>
        <row r="698">
          <cell r="A698" t="str">
            <v>111-602</v>
          </cell>
          <cell r="B698" t="str">
            <v>New Hope Christian Academy</v>
          </cell>
          <cell r="C698">
            <v>3148.2000000000003</v>
          </cell>
          <cell r="D698">
            <v>7920</v>
          </cell>
        </row>
        <row r="699">
          <cell r="A699" t="str">
            <v>112-099</v>
          </cell>
          <cell r="B699" t="str">
            <v>NIANGUA R-V</v>
          </cell>
          <cell r="C699">
            <v>11015.52</v>
          </cell>
          <cell r="D699">
            <v>27712</v>
          </cell>
        </row>
        <row r="700">
          <cell r="A700" t="str">
            <v>112-101</v>
          </cell>
          <cell r="B700" t="str">
            <v>FORDLAND R-III</v>
          </cell>
          <cell r="C700">
            <v>21332.235000000001</v>
          </cell>
          <cell r="D700">
            <v>53666</v>
          </cell>
        </row>
        <row r="701">
          <cell r="A701" t="str">
            <v>112-102</v>
          </cell>
          <cell r="B701" t="str">
            <v>MARSHFIELD R-I</v>
          </cell>
          <cell r="C701">
            <v>104538.1275</v>
          </cell>
          <cell r="D701">
            <v>262989</v>
          </cell>
        </row>
        <row r="702">
          <cell r="A702" t="str">
            <v>112-103</v>
          </cell>
          <cell r="B702" t="str">
            <v>SEYMOUR R-II</v>
          </cell>
          <cell r="C702">
            <v>29832.772500000003</v>
          </cell>
          <cell r="D702">
            <v>75051</v>
          </cell>
        </row>
        <row r="703">
          <cell r="A703" t="str">
            <v>113-001</v>
          </cell>
          <cell r="B703" t="str">
            <v>WORTH CO. R-III</v>
          </cell>
          <cell r="C703">
            <v>15913.515000000001</v>
          </cell>
          <cell r="D703">
            <v>40034</v>
          </cell>
        </row>
        <row r="704">
          <cell r="A704" t="str">
            <v>114-008</v>
          </cell>
          <cell r="B704" t="str">
            <v>OZARKS REGNL JUVENILE DET DST</v>
          </cell>
          <cell r="C704">
            <v>1033.8975</v>
          </cell>
          <cell r="D704">
            <v>2601</v>
          </cell>
        </row>
        <row r="705">
          <cell r="A705" t="str">
            <v>114-112</v>
          </cell>
          <cell r="B705" t="str">
            <v>NORWOOD R-I</v>
          </cell>
          <cell r="C705">
            <v>16025.212500000001</v>
          </cell>
          <cell r="D705">
            <v>40315</v>
          </cell>
        </row>
        <row r="706">
          <cell r="A706" t="str">
            <v>114-113</v>
          </cell>
          <cell r="B706" t="str">
            <v>HARTVILLE R-II</v>
          </cell>
          <cell r="C706">
            <v>34848.03</v>
          </cell>
          <cell r="D706">
            <v>87668</v>
          </cell>
        </row>
        <row r="707">
          <cell r="A707" t="str">
            <v>114-114</v>
          </cell>
          <cell r="B707" t="str">
            <v>MOUNTAIN GROVE R-III</v>
          </cell>
          <cell r="C707">
            <v>60443.850000000006</v>
          </cell>
          <cell r="D707">
            <v>152060</v>
          </cell>
        </row>
        <row r="708">
          <cell r="A708" t="str">
            <v>114-115</v>
          </cell>
          <cell r="B708" t="str">
            <v>MANSFIELD R-IV</v>
          </cell>
          <cell r="C708">
            <v>29599.440000000002</v>
          </cell>
          <cell r="D708">
            <v>74464</v>
          </cell>
        </row>
        <row r="709">
          <cell r="A709" t="str">
            <v>114-116</v>
          </cell>
          <cell r="B709" t="str">
            <v>MANES R-V</v>
          </cell>
          <cell r="C709">
            <v>3130.71</v>
          </cell>
          <cell r="D709">
            <v>7876</v>
          </cell>
        </row>
        <row r="710">
          <cell r="A710" t="str">
            <v>115-001</v>
          </cell>
          <cell r="B710" t="str">
            <v>ANNIE MALONE CHLD &amp; FAMILY SRV</v>
          </cell>
          <cell r="C710">
            <v>4118.8950000000004</v>
          </cell>
          <cell r="D710">
            <v>10362</v>
          </cell>
        </row>
        <row r="711">
          <cell r="A711" t="str">
            <v>115-087</v>
          </cell>
          <cell r="B711" t="str">
            <v>CITY OF ST LOUIS JUVENILE DIV</v>
          </cell>
          <cell r="C711">
            <v>3400.2150000000001</v>
          </cell>
          <cell r="D711">
            <v>8554</v>
          </cell>
        </row>
        <row r="712">
          <cell r="A712" t="str">
            <v>115-115</v>
          </cell>
          <cell r="B712" t="str">
            <v>ST. LOUIS CITY</v>
          </cell>
          <cell r="C712">
            <v>1104663.6300000001</v>
          </cell>
          <cell r="D712">
            <v>2779028</v>
          </cell>
        </row>
        <row r="713">
          <cell r="A713" t="str">
            <v>115-148</v>
          </cell>
          <cell r="B713" t="str">
            <v>HOGAN ST REGIONAL YOUTH CTR.</v>
          </cell>
          <cell r="C713">
            <v>4033.8300000000004</v>
          </cell>
          <cell r="D713">
            <v>10148</v>
          </cell>
        </row>
        <row r="714">
          <cell r="A714" t="str">
            <v>115-401</v>
          </cell>
          <cell r="B714" t="str">
            <v>ST CECILIA SCHOOL</v>
          </cell>
          <cell r="C714">
            <v>8958.8549999999996</v>
          </cell>
          <cell r="D714">
            <v>22538</v>
          </cell>
        </row>
        <row r="715">
          <cell r="A715" t="str">
            <v>115-406</v>
          </cell>
          <cell r="B715" t="str">
            <v>AGAPE CHILD DEVELOPMENT</v>
          </cell>
          <cell r="C715">
            <v>2660.07</v>
          </cell>
          <cell r="D715">
            <v>6692</v>
          </cell>
        </row>
        <row r="716">
          <cell r="A716" t="str">
            <v>115-410</v>
          </cell>
          <cell r="B716" t="str">
            <v>ST JAMES THE GREATER</v>
          </cell>
          <cell r="C716">
            <v>3781.4175</v>
          </cell>
          <cell r="D716">
            <v>9513</v>
          </cell>
        </row>
        <row r="717">
          <cell r="A717" t="str">
            <v>115-414</v>
          </cell>
          <cell r="B717" t="str">
            <v>MO SCHOOL FOR THE BLIND</v>
          </cell>
          <cell r="C717">
            <v>1494.6000000000001</v>
          </cell>
          <cell r="D717">
            <v>3760</v>
          </cell>
        </row>
        <row r="718">
          <cell r="A718" t="str">
            <v>115-487</v>
          </cell>
          <cell r="B718" t="str">
            <v>GATEWAY/HUBERT WHEELER ST SCH</v>
          </cell>
          <cell r="C718">
            <v>789.8325000000001</v>
          </cell>
          <cell r="D718">
            <v>1987</v>
          </cell>
        </row>
        <row r="719">
          <cell r="A719" t="str">
            <v>115-499</v>
          </cell>
          <cell r="B719" t="str">
            <v>RIVER ROADS LUTHERAN SCH</v>
          </cell>
          <cell r="C719">
            <v>3259.5</v>
          </cell>
          <cell r="D719">
            <v>8200</v>
          </cell>
        </row>
        <row r="720">
          <cell r="A720" t="str">
            <v>115-501</v>
          </cell>
          <cell r="B720" t="str">
            <v>ST LUKES LUTHERAN SCHOOL</v>
          </cell>
          <cell r="C720">
            <v>1920.72</v>
          </cell>
          <cell r="D720">
            <v>4832</v>
          </cell>
        </row>
        <row r="721">
          <cell r="A721" t="str">
            <v xml:space="preserve">115-620   </v>
          </cell>
          <cell r="B721" t="str">
            <v>MARIAN MIDDLE SCHOOL</v>
          </cell>
          <cell r="C721">
            <v>4621.7325000000001</v>
          </cell>
          <cell r="D721">
            <v>11627</v>
          </cell>
        </row>
        <row r="722">
          <cell r="A722" t="str">
            <v>115-645</v>
          </cell>
          <cell r="B722" t="str">
            <v>LOYOLA ACADEMY</v>
          </cell>
          <cell r="C722">
            <v>3862.5075000000002</v>
          </cell>
          <cell r="D722">
            <v>9717</v>
          </cell>
        </row>
        <row r="723">
          <cell r="A723" t="str">
            <v>115-661</v>
          </cell>
          <cell r="B723" t="str">
            <v>ST. FRANCIS CABRINI ACADEMY</v>
          </cell>
          <cell r="C723">
            <v>8079.1875</v>
          </cell>
          <cell r="D723">
            <v>20325</v>
          </cell>
        </row>
        <row r="724">
          <cell r="A724" t="str">
            <v>115-662</v>
          </cell>
          <cell r="B724" t="str">
            <v>CITY ACADEMY</v>
          </cell>
          <cell r="C724">
            <v>11515.9725</v>
          </cell>
          <cell r="D724">
            <v>28971</v>
          </cell>
        </row>
        <row r="725">
          <cell r="A725" t="str">
            <v>115-663</v>
          </cell>
          <cell r="B725" t="str">
            <v>ST LOUIS CATHOLIC ACADEMY</v>
          </cell>
          <cell r="C725">
            <v>8041.4250000000002</v>
          </cell>
          <cell r="D725">
            <v>20230</v>
          </cell>
        </row>
        <row r="726">
          <cell r="A726" t="str">
            <v>115-902</v>
          </cell>
          <cell r="B726" t="str">
            <v>LIFT FOR LIFE ACADEMY</v>
          </cell>
          <cell r="C726">
            <v>23337.225000000002</v>
          </cell>
          <cell r="D726">
            <v>58710</v>
          </cell>
        </row>
        <row r="727">
          <cell r="A727" t="str">
            <v>115-903</v>
          </cell>
          <cell r="B727" t="str">
            <v>Premier Charter School</v>
          </cell>
          <cell r="C727">
            <v>33445.252500000002</v>
          </cell>
          <cell r="D727">
            <v>84139</v>
          </cell>
        </row>
        <row r="728">
          <cell r="A728" t="str">
            <v>115-906</v>
          </cell>
          <cell r="B728" t="str">
            <v>CONFLUENCE ACADEMIES</v>
          </cell>
          <cell r="C728">
            <v>159436.45500000002</v>
          </cell>
          <cell r="D728">
            <v>401098</v>
          </cell>
        </row>
        <row r="729">
          <cell r="A729" t="str">
            <v>115-911</v>
          </cell>
          <cell r="B729" t="str">
            <v>CITY GARDEN MONTESSORI</v>
          </cell>
          <cell r="C729">
            <v>5288.34</v>
          </cell>
          <cell r="D729">
            <v>13304</v>
          </cell>
        </row>
        <row r="730">
          <cell r="A730" t="str">
            <v>115-912</v>
          </cell>
          <cell r="B730" t="str">
            <v>ST. LOUIS LANG IMMERSION SCH</v>
          </cell>
          <cell r="C730">
            <v>21793.732500000002</v>
          </cell>
          <cell r="D730">
            <v>54827</v>
          </cell>
        </row>
        <row r="731">
          <cell r="A731" t="str">
            <v>115-913</v>
          </cell>
          <cell r="B731" t="str">
            <v>NORTH SIDE COMMUNITY SCHOOL</v>
          </cell>
          <cell r="C731">
            <v>30135.27</v>
          </cell>
          <cell r="D731">
            <v>75812</v>
          </cell>
        </row>
        <row r="732">
          <cell r="A732" t="str">
            <v>115-914</v>
          </cell>
          <cell r="B732" t="str">
            <v>KIPP ST LOUIS</v>
          </cell>
          <cell r="C732">
            <v>122342.55</v>
          </cell>
          <cell r="D732">
            <v>307780</v>
          </cell>
        </row>
        <row r="733">
          <cell r="A733" t="str">
            <v>115-916</v>
          </cell>
          <cell r="B733" t="str">
            <v>GATEWAY SCIENCE ACADEMY OF ST LOUIS</v>
          </cell>
          <cell r="C733">
            <v>45337.657500000001</v>
          </cell>
          <cell r="D733">
            <v>114057</v>
          </cell>
        </row>
        <row r="734">
          <cell r="A734" t="str">
            <v>115-920</v>
          </cell>
          <cell r="B734" t="str">
            <v>ST. LOUIS COLLEGE PREP</v>
          </cell>
          <cell r="C734">
            <v>14102.9025</v>
          </cell>
          <cell r="D734">
            <v>35479</v>
          </cell>
        </row>
        <row r="735">
          <cell r="A735" t="str">
            <v>115-923</v>
          </cell>
          <cell r="B735" t="str">
            <v>EAGLE COLLEGE PREP ENDEAVOR</v>
          </cell>
          <cell r="C735">
            <v>36424.514999999999</v>
          </cell>
          <cell r="D735">
            <v>91634</v>
          </cell>
        </row>
        <row r="736">
          <cell r="A736" t="str">
            <v>115-924</v>
          </cell>
          <cell r="B736" t="str">
            <v>LAFAYETTE PREPARATORY ACADEMY</v>
          </cell>
          <cell r="C736">
            <v>7536.9975000000004</v>
          </cell>
          <cell r="D736">
            <v>18961</v>
          </cell>
        </row>
        <row r="737">
          <cell r="A737" t="str">
            <v>115-925</v>
          </cell>
          <cell r="B737" t="str">
            <v>HAWTHORN LEADERSHIP SCHL GIRLS</v>
          </cell>
          <cell r="C737">
            <v>9179.8649999999998</v>
          </cell>
          <cell r="D737">
            <v>23094</v>
          </cell>
        </row>
        <row r="738">
          <cell r="A738" t="str">
            <v>115-926</v>
          </cell>
          <cell r="B738" t="str">
            <v>THE BIOME</v>
          </cell>
          <cell r="C738">
            <v>5911.2224999999999</v>
          </cell>
          <cell r="D738">
            <v>14871</v>
          </cell>
        </row>
        <row r="739">
          <cell r="A739" t="str">
            <v>115-928</v>
          </cell>
          <cell r="B739" t="str">
            <v>LA SALLE CHARTER SCHOOL</v>
          </cell>
          <cell r="C739">
            <v>7393.8975</v>
          </cell>
          <cell r="D739">
            <v>18601</v>
          </cell>
        </row>
        <row r="740">
          <cell r="A740" t="str">
            <v>115-930</v>
          </cell>
          <cell r="B740" t="str">
            <v>THE ARCH COMMUNITY SCHOOL</v>
          </cell>
          <cell r="C740">
            <v>5064.1500000000005</v>
          </cell>
          <cell r="D740">
            <v>12740</v>
          </cell>
        </row>
        <row r="741">
          <cell r="A741" t="str">
            <v>115-933</v>
          </cell>
          <cell r="B741" t="str">
            <v>ATLAS PUBLIC SCHOOL</v>
          </cell>
          <cell r="C741"/>
          <cell r="D741"/>
        </row>
        <row r="742">
          <cell r="A742" t="str">
            <v>118-118</v>
          </cell>
          <cell r="B742" t="str">
            <v>N W MO STATE UNIVERSITY</v>
          </cell>
          <cell r="C742">
            <v>2051.4974999999999</v>
          </cell>
          <cell r="D742">
            <v>5161</v>
          </cell>
        </row>
        <row r="743">
          <cell r="A743" t="str">
            <v>201-201</v>
          </cell>
          <cell r="B743" t="str">
            <v>MO SCHLS FOR THE SEV DISABLED</v>
          </cell>
          <cell r="C743">
            <v>22773.57</v>
          </cell>
          <cell r="D743">
            <v>57292</v>
          </cell>
        </row>
        <row r="744">
          <cell r="A744" t="str">
            <v>347-347</v>
          </cell>
          <cell r="B744" t="str">
            <v>DIVISION OF YOUTH SERVICE</v>
          </cell>
          <cell r="C744">
            <v>77128.117500000008</v>
          </cell>
          <cell r="D744">
            <v>194033</v>
          </cell>
        </row>
        <row r="745">
          <cell r="A745" t="str">
            <v>820-008</v>
          </cell>
          <cell r="B745" t="str">
            <v>NILES HOME FOR CHILDREN</v>
          </cell>
          <cell r="C745">
            <v>3181.9875000000002</v>
          </cell>
          <cell r="D745">
            <v>8005</v>
          </cell>
        </row>
        <row r="746">
          <cell r="A746" t="str">
            <v>900-008</v>
          </cell>
          <cell r="B746" t="str">
            <v>DELMAR A COBBLE SCHOOL</v>
          </cell>
          <cell r="C746">
            <v>844.6875</v>
          </cell>
          <cell r="D746">
            <v>2125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I31"/>
  <sheetViews>
    <sheetView tabSelected="1" zoomScale="61" zoomScaleNormal="50" workbookViewId="0">
      <selection activeCell="B8" sqref="B8:J8"/>
    </sheetView>
  </sheetViews>
  <sheetFormatPr defaultColWidth="8.85546875" defaultRowHeight="15" x14ac:dyDescent="0.25"/>
  <cols>
    <col min="1" max="1" width="6.85546875" style="22" customWidth="1"/>
    <col min="2" max="9" width="26.85546875" style="22" customWidth="1"/>
    <col min="10" max="10" width="27.140625" style="22" customWidth="1"/>
    <col min="11" max="11" width="20.42578125" style="22" customWidth="1"/>
    <col min="12" max="13" width="22" style="22" customWidth="1"/>
    <col min="14" max="21" width="8.85546875" style="22"/>
    <col min="22" max="23" width="9.140625" style="22" hidden="1" customWidth="1"/>
    <col min="24" max="25" width="9" style="22" hidden="1" customWidth="1"/>
    <col min="26" max="26" width="24.85546875" style="48" hidden="1" customWidth="1"/>
    <col min="27" max="27" width="30.42578125" style="22" hidden="1" customWidth="1"/>
    <col min="28" max="33" width="16.5703125" style="22" hidden="1" customWidth="1"/>
    <col min="34" max="34" width="23.140625" style="22" hidden="1" customWidth="1"/>
    <col min="35" max="35" width="30.5703125" style="22" hidden="1" customWidth="1"/>
    <col min="36" max="42" width="9.140625" style="22" customWidth="1"/>
    <col min="43" max="16384" width="8.85546875" style="22"/>
  </cols>
  <sheetData>
    <row r="2" spans="2:35" ht="15.75" thickBot="1" x14ac:dyDescent="0.3"/>
    <row r="3" spans="2:35" ht="26.45" customHeight="1" thickTop="1" thickBot="1" x14ac:dyDescent="0.3">
      <c r="B3" s="49" t="s">
        <v>0</v>
      </c>
      <c r="C3" s="99"/>
      <c r="D3" s="99"/>
      <c r="E3" s="50"/>
      <c r="F3" s="51"/>
      <c r="G3" s="52"/>
      <c r="H3" s="52"/>
      <c r="I3" s="52"/>
      <c r="J3" s="53"/>
      <c r="Z3" s="54" t="s">
        <v>0</v>
      </c>
      <c r="AA3" s="55">
        <f>C3</f>
        <v>0</v>
      </c>
    </row>
    <row r="4" spans="2:35" ht="26.45" customHeight="1" thickTop="1" thickBot="1" x14ac:dyDescent="0.3">
      <c r="B4" s="23" t="s">
        <v>2</v>
      </c>
      <c r="C4" s="100" t="e">
        <f>VLOOKUP($C$3,Data!$A$1:$D$694,2,FALSE)</f>
        <v>#N/A</v>
      </c>
      <c r="D4" s="100"/>
      <c r="E4" s="1"/>
      <c r="F4" s="34"/>
      <c r="G4" s="35"/>
      <c r="H4" s="35"/>
      <c r="I4" s="35"/>
      <c r="J4" s="36"/>
      <c r="Z4" s="54" t="s">
        <v>2</v>
      </c>
      <c r="AA4" s="56" t="e">
        <f>VLOOKUP($AA$3,[1]Data!A2:B746,2,FALSE)</f>
        <v>#N/A</v>
      </c>
    </row>
    <row r="5" spans="2:35" ht="31.7" customHeight="1" thickBot="1" x14ac:dyDescent="0.3">
      <c r="B5" s="23" t="s">
        <v>3</v>
      </c>
      <c r="C5" s="101" t="e">
        <f>VLOOKUP($C$3,Data!$A$1:$D$694,4,FALSE)</f>
        <v>#N/A</v>
      </c>
      <c r="D5" s="101"/>
      <c r="E5" s="1"/>
      <c r="F5" s="34"/>
      <c r="G5" s="35"/>
      <c r="H5" s="35"/>
      <c r="I5" s="35"/>
      <c r="J5" s="35"/>
      <c r="K5" s="57"/>
      <c r="Z5" s="54" t="s">
        <v>9</v>
      </c>
      <c r="AA5" s="58" t="e">
        <f>VLOOKUP($AA$3,[1]Data!A2:C746,3,FALSE)</f>
        <v>#N/A</v>
      </c>
    </row>
    <row r="6" spans="2:35" ht="40.5" customHeight="1" x14ac:dyDescent="0.25">
      <c r="B6" s="24"/>
      <c r="C6" s="3"/>
      <c r="D6" s="3"/>
      <c r="E6" s="4"/>
      <c r="F6" s="34"/>
      <c r="G6" s="35"/>
      <c r="H6" s="35"/>
      <c r="I6" s="35"/>
      <c r="J6" s="35"/>
      <c r="K6" s="57"/>
    </row>
    <row r="7" spans="2:35" ht="31.7" customHeight="1" thickBot="1" x14ac:dyDescent="0.55000000000000004">
      <c r="B7" s="102" t="s">
        <v>10</v>
      </c>
      <c r="C7" s="103"/>
      <c r="D7" s="103"/>
      <c r="E7" s="103"/>
      <c r="F7" s="103"/>
      <c r="G7" s="103"/>
      <c r="H7" s="103"/>
      <c r="I7" s="103"/>
      <c r="J7" s="103"/>
      <c r="K7" s="57"/>
    </row>
    <row r="8" spans="2:35" ht="46.7" customHeight="1" thickBot="1" x14ac:dyDescent="0.3">
      <c r="B8" s="104" t="s">
        <v>1348</v>
      </c>
      <c r="C8" s="105"/>
      <c r="D8" s="105"/>
      <c r="E8" s="105"/>
      <c r="F8" s="105"/>
      <c r="G8" s="105"/>
      <c r="H8" s="105"/>
      <c r="I8" s="105"/>
      <c r="J8" s="105"/>
      <c r="K8" s="57"/>
      <c r="L8" s="59"/>
      <c r="Z8" s="96" t="s">
        <v>4</v>
      </c>
      <c r="AA8" s="97"/>
      <c r="AB8" s="97"/>
      <c r="AC8" s="97"/>
      <c r="AD8" s="97"/>
      <c r="AE8" s="97"/>
      <c r="AF8" s="97"/>
      <c r="AG8" s="97"/>
      <c r="AH8" s="98"/>
      <c r="AI8" s="11"/>
    </row>
    <row r="9" spans="2:35" ht="24.6" customHeight="1" thickTop="1" thickBot="1" x14ac:dyDescent="0.3">
      <c r="B9" s="112" t="s">
        <v>0</v>
      </c>
      <c r="C9" s="113"/>
      <c r="D9" s="122">
        <f>C3</f>
        <v>0</v>
      </c>
      <c r="E9" s="123"/>
      <c r="F9" s="116" t="s">
        <v>5</v>
      </c>
      <c r="G9" s="117"/>
      <c r="H9" s="122" t="e">
        <f>C4</f>
        <v>#N/A</v>
      </c>
      <c r="I9" s="122"/>
      <c r="J9" s="122"/>
      <c r="K9" s="57"/>
      <c r="N9" s="60"/>
      <c r="Z9" s="124" t="s">
        <v>0</v>
      </c>
      <c r="AA9" s="125"/>
      <c r="AB9" s="110">
        <f>AA3</f>
        <v>0</v>
      </c>
      <c r="AC9" s="110"/>
      <c r="AD9" s="109" t="s">
        <v>5</v>
      </c>
      <c r="AE9" s="109"/>
      <c r="AF9" s="110" t="e">
        <f>AA4</f>
        <v>#N/A</v>
      </c>
      <c r="AG9" s="110"/>
      <c r="AH9" s="111"/>
      <c r="AI9" s="61"/>
    </row>
    <row r="10" spans="2:35" ht="24" customHeight="1" thickBot="1" x14ac:dyDescent="0.3">
      <c r="B10" s="112" t="s">
        <v>6</v>
      </c>
      <c r="C10" s="113"/>
      <c r="D10" s="5" t="e">
        <f>VLOOKUP(C3,Data!A1:D694,3,FALSE)</f>
        <v>#N/A</v>
      </c>
      <c r="E10" s="114" t="s">
        <v>7</v>
      </c>
      <c r="F10" s="115"/>
      <c r="G10" s="6" t="e">
        <f>C5</f>
        <v>#N/A</v>
      </c>
      <c r="H10" s="116" t="s">
        <v>8</v>
      </c>
      <c r="I10" s="117"/>
      <c r="J10" s="46">
        <v>0.56000000000000005</v>
      </c>
      <c r="K10" s="57"/>
      <c r="Z10" s="118" t="s">
        <v>6</v>
      </c>
      <c r="AA10" s="119"/>
      <c r="AB10" s="7" t="e">
        <f>VLOOKUP($AA$3,[1]Data!$A$2:$D$746,4,FALSE)</f>
        <v>#N/A</v>
      </c>
      <c r="AC10" s="120" t="s">
        <v>7</v>
      </c>
      <c r="AD10" s="120"/>
      <c r="AE10" s="8" t="e">
        <f>AA5</f>
        <v>#N/A</v>
      </c>
      <c r="AF10" s="121" t="s">
        <v>8</v>
      </c>
      <c r="AG10" s="121"/>
      <c r="AH10" s="9">
        <v>0.39750000000000002</v>
      </c>
      <c r="AI10" s="13"/>
    </row>
    <row r="11" spans="2:35" ht="21" x14ac:dyDescent="0.25">
      <c r="B11" s="106"/>
      <c r="C11" s="107"/>
      <c r="D11" s="107"/>
      <c r="E11" s="107"/>
      <c r="F11" s="107"/>
      <c r="G11" s="107"/>
      <c r="H11" s="107"/>
      <c r="I11" s="107"/>
      <c r="J11" s="107"/>
      <c r="K11" s="62"/>
      <c r="Z11" s="22"/>
      <c r="AA11" s="63"/>
      <c r="AB11" s="10"/>
      <c r="AC11" s="10"/>
      <c r="AD11" s="10"/>
      <c r="AE11" s="10"/>
      <c r="AF11" s="10"/>
      <c r="AG11" s="10"/>
      <c r="AH11" s="10"/>
      <c r="AI11" s="10"/>
    </row>
    <row r="12" spans="2:35" ht="28.5" x14ac:dyDescent="0.25">
      <c r="B12" s="25"/>
      <c r="C12" s="10"/>
      <c r="D12" s="10"/>
      <c r="E12" s="10"/>
      <c r="F12" s="10"/>
      <c r="G12" s="10"/>
      <c r="H12" s="10"/>
      <c r="I12" s="10"/>
      <c r="J12" s="10"/>
      <c r="K12" s="57"/>
      <c r="Z12" s="22"/>
      <c r="AA12" s="108"/>
      <c r="AB12" s="108"/>
      <c r="AC12" s="108"/>
      <c r="AD12" s="108"/>
      <c r="AE12" s="108"/>
      <c r="AF12" s="108"/>
      <c r="AG12" s="108"/>
      <c r="AH12" s="108"/>
      <c r="AI12" s="10"/>
    </row>
    <row r="13" spans="2:35" ht="28.5" x14ac:dyDescent="0.25">
      <c r="B13" s="26"/>
      <c r="C13" s="11"/>
      <c r="D13" s="11"/>
      <c r="E13" s="11"/>
      <c r="F13" s="11"/>
      <c r="G13" s="11"/>
      <c r="H13" s="11"/>
      <c r="I13" s="11"/>
      <c r="J13" s="10"/>
      <c r="K13" s="57"/>
      <c r="Z13" s="22"/>
      <c r="AA13" s="64"/>
      <c r="AB13" s="64"/>
      <c r="AC13" s="64"/>
      <c r="AD13" s="64"/>
      <c r="AE13" s="64"/>
      <c r="AF13" s="61"/>
      <c r="AG13" s="61"/>
      <c r="AH13" s="61"/>
      <c r="AI13" s="10"/>
    </row>
    <row r="14" spans="2:35" ht="21" x14ac:dyDescent="0.35">
      <c r="B14" s="27"/>
      <c r="C14" s="12"/>
      <c r="D14" s="12"/>
      <c r="E14" s="12"/>
      <c r="F14" s="12"/>
      <c r="G14" s="12"/>
      <c r="H14" s="12"/>
      <c r="I14" s="12"/>
      <c r="J14" s="10"/>
      <c r="K14" s="57"/>
      <c r="Z14" s="22"/>
      <c r="AA14" s="13"/>
      <c r="AB14" s="13"/>
      <c r="AC14" s="13"/>
      <c r="AD14" s="13"/>
      <c r="AE14" s="13"/>
      <c r="AF14" s="13"/>
      <c r="AG14" s="13"/>
      <c r="AH14" s="13"/>
      <c r="AI14" s="10"/>
    </row>
    <row r="15" spans="2:35" ht="21" x14ac:dyDescent="0.25">
      <c r="B15" s="28"/>
      <c r="C15" s="13"/>
      <c r="D15" s="13"/>
      <c r="E15" s="13"/>
      <c r="F15" s="13"/>
      <c r="G15" s="13"/>
      <c r="H15" s="13"/>
      <c r="I15" s="13"/>
      <c r="J15" s="10"/>
      <c r="K15" s="57"/>
      <c r="Z15" s="22"/>
      <c r="AA15" s="10"/>
      <c r="AB15" s="10"/>
      <c r="AC15" s="10"/>
      <c r="AD15" s="10"/>
      <c r="AE15" s="10"/>
      <c r="AF15" s="10"/>
      <c r="AG15" s="10"/>
      <c r="AH15" s="10"/>
      <c r="AI15" s="10"/>
    </row>
    <row r="16" spans="2:35" ht="21" x14ac:dyDescent="0.25">
      <c r="B16" s="29"/>
      <c r="C16" s="10"/>
      <c r="D16" s="10"/>
      <c r="E16" s="10"/>
      <c r="F16" s="10"/>
      <c r="G16" s="10"/>
      <c r="H16" s="10"/>
      <c r="I16" s="10"/>
      <c r="J16" s="10"/>
      <c r="K16" s="57"/>
      <c r="Z16" s="22"/>
      <c r="AA16" s="65"/>
      <c r="AB16" s="10"/>
      <c r="AC16" s="10"/>
      <c r="AD16" s="10"/>
      <c r="AE16" s="10"/>
      <c r="AF16" s="10"/>
      <c r="AG16" s="10"/>
      <c r="AH16" s="14"/>
      <c r="AI16" s="13"/>
    </row>
    <row r="17" spans="1:35" ht="28.5" x14ac:dyDescent="0.25">
      <c r="B17" s="30"/>
      <c r="C17" s="10"/>
      <c r="D17" s="15"/>
      <c r="E17" s="15"/>
      <c r="F17" s="15"/>
      <c r="G17" s="15"/>
      <c r="H17" s="15"/>
      <c r="I17" s="14"/>
      <c r="J17" s="13"/>
      <c r="K17" s="57"/>
      <c r="Z17" s="22"/>
      <c r="AA17" s="66"/>
      <c r="AB17" s="10"/>
      <c r="AC17" s="10"/>
      <c r="AD17" s="10"/>
      <c r="AE17" s="10"/>
      <c r="AF17" s="10"/>
      <c r="AG17" s="10"/>
      <c r="AH17" s="16"/>
      <c r="AI17" s="13"/>
    </row>
    <row r="18" spans="1:35" ht="36" x14ac:dyDescent="0.25">
      <c r="B18" s="31"/>
      <c r="C18" s="17"/>
      <c r="D18" s="18"/>
      <c r="E18" s="17"/>
      <c r="F18" s="17"/>
      <c r="G18" s="17"/>
      <c r="H18" s="17"/>
      <c r="I18" s="19"/>
      <c r="J18" s="47"/>
      <c r="K18" s="57"/>
      <c r="AA18" s="10"/>
      <c r="AB18" s="10"/>
      <c r="AC18" s="10"/>
      <c r="AD18" s="10"/>
      <c r="AE18" s="10"/>
      <c r="AF18" s="10"/>
      <c r="AG18" s="10"/>
      <c r="AH18" s="20"/>
      <c r="AI18" s="21"/>
    </row>
    <row r="19" spans="1:35" ht="21" x14ac:dyDescent="0.25">
      <c r="A19" s="67"/>
      <c r="B19" s="10"/>
      <c r="C19" s="10"/>
      <c r="D19" s="10"/>
      <c r="E19" s="10"/>
      <c r="F19" s="10"/>
      <c r="G19" s="10"/>
      <c r="H19" s="10"/>
      <c r="I19" s="20"/>
      <c r="J19" s="13"/>
      <c r="K19" s="68"/>
    </row>
    <row r="20" spans="1:35" x14ac:dyDescent="0.25">
      <c r="A20" s="67"/>
      <c r="B20" s="2"/>
      <c r="C20" s="2"/>
      <c r="D20" s="2"/>
      <c r="E20" s="2"/>
      <c r="F20" s="2"/>
      <c r="G20" s="2"/>
      <c r="H20" s="2"/>
      <c r="I20" s="2"/>
      <c r="J20" s="2"/>
      <c r="K20" s="68"/>
    </row>
    <row r="21" spans="1:35" x14ac:dyDescent="0.25">
      <c r="A21" s="67"/>
      <c r="B21" s="2"/>
      <c r="C21" s="2"/>
      <c r="D21" s="2"/>
      <c r="E21" s="2"/>
      <c r="F21" s="2"/>
      <c r="G21" s="2"/>
      <c r="H21" s="2"/>
      <c r="I21" s="2"/>
      <c r="J21" s="2"/>
      <c r="K21" s="68"/>
    </row>
    <row r="22" spans="1:35" x14ac:dyDescent="0.25">
      <c r="A22" s="67"/>
      <c r="B22" s="2"/>
      <c r="C22" s="2"/>
      <c r="D22" s="2"/>
      <c r="E22" s="2"/>
      <c r="F22" s="2"/>
      <c r="G22" s="2"/>
      <c r="H22" s="2"/>
      <c r="I22" s="2"/>
      <c r="J22" s="2"/>
      <c r="K22" s="68"/>
    </row>
    <row r="23" spans="1:35" x14ac:dyDescent="0.25">
      <c r="A23" s="67"/>
      <c r="B23" s="2"/>
      <c r="C23" s="2"/>
      <c r="D23" s="2"/>
      <c r="E23" s="2"/>
      <c r="F23" s="2"/>
      <c r="G23" s="2"/>
      <c r="H23" s="2"/>
      <c r="I23" s="2"/>
      <c r="J23" s="2"/>
      <c r="K23" s="68"/>
    </row>
    <row r="24" spans="1:35" x14ac:dyDescent="0.25">
      <c r="A24" s="67"/>
      <c r="K24" s="68"/>
    </row>
    <row r="25" spans="1:35" x14ac:dyDescent="0.25">
      <c r="A25" s="67"/>
      <c r="K25" s="68"/>
    </row>
    <row r="26" spans="1:35" x14ac:dyDescent="0.25">
      <c r="A26" s="67"/>
      <c r="K26" s="68"/>
    </row>
    <row r="27" spans="1:35" x14ac:dyDescent="0.25">
      <c r="A27" s="67"/>
      <c r="K27" s="68"/>
    </row>
    <row r="28" spans="1:35" x14ac:dyDescent="0.25">
      <c r="A28" s="67"/>
      <c r="K28" s="68"/>
    </row>
    <row r="29" spans="1:35" x14ac:dyDescent="0.25">
      <c r="A29" s="67"/>
      <c r="K29" s="68"/>
    </row>
    <row r="30" spans="1:35" x14ac:dyDescent="0.25">
      <c r="A30" s="67"/>
      <c r="K30" s="68"/>
    </row>
    <row r="31" spans="1:35" ht="15.75" thickBot="1" x14ac:dyDescent="0.3">
      <c r="B31" s="32"/>
      <c r="C31" s="33"/>
      <c r="D31" s="33"/>
      <c r="E31" s="33"/>
      <c r="F31" s="33"/>
      <c r="G31" s="33"/>
      <c r="H31" s="33"/>
      <c r="I31" s="33"/>
      <c r="J31" s="33"/>
      <c r="K31" s="68"/>
    </row>
  </sheetData>
  <sheetProtection algorithmName="SHA-512" hashValue="PYXbC1Ojp4smTdFF6p9n/ESME5eGDSCowh+aztWVoRWrjqg53QWZ7zIYKCzLfz5vW9F2lDQqJEZt8+evEuuctg==" saltValue="OLTuBQ6jWM3FPBK72sxIRQ==" spinCount="100000" sheet="1" objects="1" scenarios="1"/>
  <mergeCells count="22">
    <mergeCell ref="B11:J11"/>
    <mergeCell ref="AA12:AH12"/>
    <mergeCell ref="AD9:AE9"/>
    <mergeCell ref="AF9:AH9"/>
    <mergeCell ref="B10:C10"/>
    <mergeCell ref="E10:F10"/>
    <mergeCell ref="H10:I10"/>
    <mergeCell ref="Z10:AA10"/>
    <mergeCell ref="AC10:AD10"/>
    <mergeCell ref="AF10:AG10"/>
    <mergeCell ref="B9:C9"/>
    <mergeCell ref="D9:E9"/>
    <mergeCell ref="F9:G9"/>
    <mergeCell ref="H9:J9"/>
    <mergeCell ref="Z9:AA9"/>
    <mergeCell ref="AB9:AC9"/>
    <mergeCell ref="Z8:AH8"/>
    <mergeCell ref="C3:D3"/>
    <mergeCell ref="C4:D4"/>
    <mergeCell ref="C5:D5"/>
    <mergeCell ref="B7:J7"/>
    <mergeCell ref="B8:J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36"/>
  <sheetViews>
    <sheetView topLeftCell="A667" workbookViewId="0">
      <selection activeCell="C655" sqref="C655"/>
    </sheetView>
  </sheetViews>
  <sheetFormatPr defaultRowHeight="15" x14ac:dyDescent="0.25"/>
  <cols>
    <col min="1" max="1" width="24.85546875" style="45" customWidth="1"/>
    <col min="2" max="2" width="48" style="45" customWidth="1"/>
    <col min="3" max="3" width="22.140625" style="39" customWidth="1"/>
    <col min="4" max="4" width="20" style="44" customWidth="1"/>
    <col min="5" max="5" width="18.140625" bestFit="1" customWidth="1"/>
  </cols>
  <sheetData>
    <row r="1" spans="1:4" ht="15.75" thickBot="1" x14ac:dyDescent="0.3">
      <c r="A1" s="69" t="s">
        <v>11</v>
      </c>
      <c r="B1" s="69" t="s">
        <v>12</v>
      </c>
      <c r="C1" s="37" t="s">
        <v>13</v>
      </c>
      <c r="D1" s="38" t="s">
        <v>14</v>
      </c>
    </row>
    <row r="2" spans="1:4" x14ac:dyDescent="0.25">
      <c r="A2" s="70" t="s">
        <v>15</v>
      </c>
      <c r="B2" s="70" t="s">
        <v>16</v>
      </c>
      <c r="C2" s="71">
        <v>24616</v>
      </c>
      <c r="D2" s="40">
        <v>13784.960000000001</v>
      </c>
    </row>
    <row r="3" spans="1:4" x14ac:dyDescent="0.25">
      <c r="A3" s="70" t="s">
        <v>17</v>
      </c>
      <c r="B3" s="70" t="s">
        <v>18</v>
      </c>
      <c r="C3" s="71">
        <v>226257</v>
      </c>
      <c r="D3" s="40">
        <v>126703.92000000001</v>
      </c>
    </row>
    <row r="4" spans="1:4" x14ac:dyDescent="0.25">
      <c r="A4" s="70" t="s">
        <v>19</v>
      </c>
      <c r="B4" s="70" t="s">
        <v>20</v>
      </c>
      <c r="C4" s="71">
        <v>16812</v>
      </c>
      <c r="D4" s="40">
        <v>9414.7200000000012</v>
      </c>
    </row>
    <row r="5" spans="1:4" x14ac:dyDescent="0.25">
      <c r="A5" s="70" t="s">
        <v>21</v>
      </c>
      <c r="B5" s="70" t="s">
        <v>22</v>
      </c>
      <c r="C5" s="71">
        <v>9428</v>
      </c>
      <c r="D5" s="40">
        <v>5279.68</v>
      </c>
    </row>
    <row r="6" spans="1:4" x14ac:dyDescent="0.25">
      <c r="A6" s="70" t="s">
        <v>23</v>
      </c>
      <c r="B6" s="70" t="s">
        <v>24</v>
      </c>
      <c r="C6" s="71">
        <v>33074</v>
      </c>
      <c r="D6" s="40">
        <v>18521.440000000002</v>
      </c>
    </row>
    <row r="7" spans="1:4" x14ac:dyDescent="0.25">
      <c r="A7" s="70" t="s">
        <v>25</v>
      </c>
      <c r="B7" s="70" t="s">
        <v>26</v>
      </c>
      <c r="C7" s="71">
        <v>21095</v>
      </c>
      <c r="D7" s="40">
        <v>11813.2</v>
      </c>
    </row>
    <row r="8" spans="1:4" x14ac:dyDescent="0.25">
      <c r="A8" s="70" t="s">
        <v>27</v>
      </c>
      <c r="B8" s="70" t="s">
        <v>28</v>
      </c>
      <c r="C8" s="71">
        <v>193136</v>
      </c>
      <c r="D8" s="40">
        <v>108156.16</v>
      </c>
    </row>
    <row r="9" spans="1:4" x14ac:dyDescent="0.25">
      <c r="A9" s="70" t="s">
        <v>29</v>
      </c>
      <c r="B9" s="70" t="s">
        <v>30</v>
      </c>
      <c r="C9" s="71">
        <v>26795</v>
      </c>
      <c r="D9" s="40">
        <v>15005.2</v>
      </c>
    </row>
    <row r="10" spans="1:4" x14ac:dyDescent="0.25">
      <c r="A10" s="70" t="s">
        <v>31</v>
      </c>
      <c r="B10" s="70" t="s">
        <v>32</v>
      </c>
      <c r="C10" s="71">
        <v>39110</v>
      </c>
      <c r="D10" s="40">
        <v>21901.600000000002</v>
      </c>
    </row>
    <row r="11" spans="1:4" x14ac:dyDescent="0.25">
      <c r="A11" s="70" t="s">
        <v>33</v>
      </c>
      <c r="B11" s="70" t="s">
        <v>34</v>
      </c>
      <c r="C11" s="71">
        <v>15267</v>
      </c>
      <c r="D11" s="40">
        <v>8549.52</v>
      </c>
    </row>
    <row r="12" spans="1:4" x14ac:dyDescent="0.25">
      <c r="A12" s="70" t="s">
        <v>35</v>
      </c>
      <c r="B12" s="70" t="s">
        <v>36</v>
      </c>
      <c r="C12" s="71">
        <v>24703</v>
      </c>
      <c r="D12" s="40">
        <v>13833.680000000002</v>
      </c>
    </row>
    <row r="13" spans="1:4" x14ac:dyDescent="0.25">
      <c r="A13" s="70" t="s">
        <v>37</v>
      </c>
      <c r="B13" s="70" t="s">
        <v>38</v>
      </c>
      <c r="C13" s="71">
        <v>52591</v>
      </c>
      <c r="D13" s="40">
        <v>29450.960000000003</v>
      </c>
    </row>
    <row r="14" spans="1:4" x14ac:dyDescent="0.25">
      <c r="A14" s="70" t="s">
        <v>39</v>
      </c>
      <c r="B14" s="70" t="s">
        <v>40</v>
      </c>
      <c r="C14" s="71">
        <v>222938</v>
      </c>
      <c r="D14" s="40">
        <v>124845.28000000001</v>
      </c>
    </row>
    <row r="15" spans="1:4" x14ac:dyDescent="0.25">
      <c r="A15" s="70" t="s">
        <v>41</v>
      </c>
      <c r="B15" s="70" t="s">
        <v>42</v>
      </c>
      <c r="C15" s="71">
        <v>27224</v>
      </c>
      <c r="D15" s="40">
        <v>15245.440000000002</v>
      </c>
    </row>
    <row r="16" spans="1:4" x14ac:dyDescent="0.25">
      <c r="A16" s="70" t="s">
        <v>43</v>
      </c>
      <c r="B16" s="70" t="s">
        <v>44</v>
      </c>
      <c r="C16" s="71">
        <v>40685</v>
      </c>
      <c r="D16" s="40">
        <v>22783.600000000002</v>
      </c>
    </row>
    <row r="17" spans="1:4" x14ac:dyDescent="0.25">
      <c r="A17" s="70" t="s">
        <v>45</v>
      </c>
      <c r="B17" s="70" t="s">
        <v>46</v>
      </c>
      <c r="C17" s="71">
        <v>90016</v>
      </c>
      <c r="D17" s="40">
        <v>50408.960000000006</v>
      </c>
    </row>
    <row r="18" spans="1:4" x14ac:dyDescent="0.25">
      <c r="A18" s="70" t="s">
        <v>47</v>
      </c>
      <c r="B18" s="70" t="s">
        <v>48</v>
      </c>
      <c r="C18" s="71">
        <v>36670</v>
      </c>
      <c r="D18" s="40">
        <v>20535.2</v>
      </c>
    </row>
    <row r="19" spans="1:4" x14ac:dyDescent="0.25">
      <c r="A19" s="70" t="s">
        <v>49</v>
      </c>
      <c r="B19" s="70" t="s">
        <v>50</v>
      </c>
      <c r="C19" s="71">
        <v>173035</v>
      </c>
      <c r="D19" s="40">
        <v>96899.6</v>
      </c>
    </row>
    <row r="20" spans="1:4" x14ac:dyDescent="0.25">
      <c r="A20" s="70" t="s">
        <v>51</v>
      </c>
      <c r="B20" s="70" t="s">
        <v>52</v>
      </c>
      <c r="C20" s="71">
        <v>66174</v>
      </c>
      <c r="D20" s="40">
        <v>37057.440000000002</v>
      </c>
    </row>
    <row r="21" spans="1:4" x14ac:dyDescent="0.25">
      <c r="A21" s="70" t="s">
        <v>53</v>
      </c>
      <c r="B21" s="70" t="s">
        <v>54</v>
      </c>
      <c r="C21" s="71">
        <v>14312</v>
      </c>
      <c r="D21" s="40">
        <v>8014.7200000000012</v>
      </c>
    </row>
    <row r="22" spans="1:4" x14ac:dyDescent="0.25">
      <c r="A22" s="70" t="s">
        <v>55</v>
      </c>
      <c r="B22" s="70" t="s">
        <v>56</v>
      </c>
      <c r="C22" s="71">
        <v>246564</v>
      </c>
      <c r="D22" s="40">
        <v>138075.84000000003</v>
      </c>
    </row>
    <row r="23" spans="1:4" x14ac:dyDescent="0.25">
      <c r="A23" s="70" t="s">
        <v>57</v>
      </c>
      <c r="B23" s="70" t="s">
        <v>58</v>
      </c>
      <c r="C23" s="71">
        <v>28084</v>
      </c>
      <c r="D23" s="40">
        <v>15727.04</v>
      </c>
    </row>
    <row r="24" spans="1:4" x14ac:dyDescent="0.25">
      <c r="A24" s="70" t="s">
        <v>59</v>
      </c>
      <c r="B24" s="70" t="s">
        <v>60</v>
      </c>
      <c r="C24" s="71">
        <v>20038</v>
      </c>
      <c r="D24" s="40">
        <v>11221.28</v>
      </c>
    </row>
    <row r="25" spans="1:4" x14ac:dyDescent="0.25">
      <c r="A25" s="70" t="s">
        <v>61</v>
      </c>
      <c r="B25" s="70" t="s">
        <v>62</v>
      </c>
      <c r="C25" s="71">
        <v>103041</v>
      </c>
      <c r="D25" s="40">
        <v>57702.960000000006</v>
      </c>
    </row>
    <row r="26" spans="1:4" x14ac:dyDescent="0.25">
      <c r="A26" s="70" t="s">
        <v>63</v>
      </c>
      <c r="B26" s="70" t="s">
        <v>64</v>
      </c>
      <c r="C26" s="71">
        <v>13593</v>
      </c>
      <c r="D26" s="40">
        <v>7612.0800000000008</v>
      </c>
    </row>
    <row r="27" spans="1:4" x14ac:dyDescent="0.25">
      <c r="A27" s="70" t="s">
        <v>65</v>
      </c>
      <c r="B27" s="70" t="s">
        <v>66</v>
      </c>
      <c r="C27" s="71">
        <v>12233</v>
      </c>
      <c r="D27" s="40">
        <v>6850.4800000000005</v>
      </c>
    </row>
    <row r="28" spans="1:4" x14ac:dyDescent="0.25">
      <c r="A28" s="70" t="s">
        <v>67</v>
      </c>
      <c r="B28" s="70" t="s">
        <v>68</v>
      </c>
      <c r="C28" s="71">
        <v>58103</v>
      </c>
      <c r="D28" s="40">
        <v>32537.680000000004</v>
      </c>
    </row>
    <row r="29" spans="1:4" x14ac:dyDescent="0.25">
      <c r="A29" s="70" t="s">
        <v>69</v>
      </c>
      <c r="B29" s="70" t="s">
        <v>70</v>
      </c>
      <c r="C29" s="71">
        <v>33539</v>
      </c>
      <c r="D29" s="40">
        <v>18781.84</v>
      </c>
    </row>
    <row r="30" spans="1:4" x14ac:dyDescent="0.25">
      <c r="A30" s="70" t="s">
        <v>71</v>
      </c>
      <c r="B30" s="70" t="s">
        <v>72</v>
      </c>
      <c r="C30" s="71">
        <v>12632</v>
      </c>
      <c r="D30" s="40">
        <v>7073.920000000001</v>
      </c>
    </row>
    <row r="31" spans="1:4" x14ac:dyDescent="0.25">
      <c r="A31" s="70" t="s">
        <v>73</v>
      </c>
      <c r="B31" s="70" t="s">
        <v>74</v>
      </c>
      <c r="C31" s="71">
        <v>3997</v>
      </c>
      <c r="D31" s="40">
        <v>2238.3200000000002</v>
      </c>
    </row>
    <row r="32" spans="1:4" x14ac:dyDescent="0.25">
      <c r="A32" s="70" t="s">
        <v>75</v>
      </c>
      <c r="B32" s="70" t="s">
        <v>76</v>
      </c>
      <c r="C32" s="71">
        <v>78740</v>
      </c>
      <c r="D32" s="40">
        <v>44094.400000000001</v>
      </c>
    </row>
    <row r="33" spans="1:4" x14ac:dyDescent="0.25">
      <c r="A33" s="70" t="s">
        <v>77</v>
      </c>
      <c r="B33" s="70" t="s">
        <v>78</v>
      </c>
      <c r="C33" s="71">
        <v>60220</v>
      </c>
      <c r="D33" s="40">
        <v>33723.200000000004</v>
      </c>
    </row>
    <row r="34" spans="1:4" x14ac:dyDescent="0.25">
      <c r="A34" s="70" t="s">
        <v>79</v>
      </c>
      <c r="B34" s="70" t="s">
        <v>80</v>
      </c>
      <c r="C34" s="71">
        <v>138666</v>
      </c>
      <c r="D34" s="40">
        <v>77652.960000000006</v>
      </c>
    </row>
    <row r="35" spans="1:4" x14ac:dyDescent="0.25">
      <c r="A35" s="70" t="s">
        <v>81</v>
      </c>
      <c r="B35" s="70" t="s">
        <v>82</v>
      </c>
      <c r="C35" s="71">
        <v>92232</v>
      </c>
      <c r="D35" s="40">
        <v>51649.920000000006</v>
      </c>
    </row>
    <row r="36" spans="1:4" x14ac:dyDescent="0.25">
      <c r="A36" s="70" t="s">
        <v>83</v>
      </c>
      <c r="B36" s="70" t="s">
        <v>84</v>
      </c>
      <c r="C36" s="71">
        <v>50852</v>
      </c>
      <c r="D36" s="40">
        <v>28477.120000000003</v>
      </c>
    </row>
    <row r="37" spans="1:4" x14ac:dyDescent="0.25">
      <c r="A37" s="70" t="s">
        <v>85</v>
      </c>
      <c r="B37" s="70" t="s">
        <v>86</v>
      </c>
      <c r="C37" s="71">
        <v>22679</v>
      </c>
      <c r="D37" s="40">
        <v>12700.240000000002</v>
      </c>
    </row>
    <row r="38" spans="1:4" x14ac:dyDescent="0.25">
      <c r="A38" s="70" t="s">
        <v>87</v>
      </c>
      <c r="B38" s="70" t="s">
        <v>88</v>
      </c>
      <c r="C38" s="71">
        <v>27727</v>
      </c>
      <c r="D38" s="40">
        <v>15527.12</v>
      </c>
    </row>
    <row r="39" spans="1:4" x14ac:dyDescent="0.25">
      <c r="A39" s="70" t="s">
        <v>89</v>
      </c>
      <c r="B39" s="70" t="s">
        <v>90</v>
      </c>
      <c r="C39" s="71">
        <v>87023</v>
      </c>
      <c r="D39" s="40">
        <v>48732.880000000005</v>
      </c>
    </row>
    <row r="40" spans="1:4" x14ac:dyDescent="0.25">
      <c r="A40" s="70" t="s">
        <v>91</v>
      </c>
      <c r="B40" s="70" t="s">
        <v>92</v>
      </c>
      <c r="C40" s="71">
        <v>157640</v>
      </c>
      <c r="D40" s="40">
        <v>88278.400000000009</v>
      </c>
    </row>
    <row r="41" spans="1:4" x14ac:dyDescent="0.25">
      <c r="A41" s="70" t="s">
        <v>93</v>
      </c>
      <c r="B41" s="70" t="s">
        <v>94</v>
      </c>
      <c r="C41" s="71">
        <v>105997</v>
      </c>
      <c r="D41" s="40">
        <v>59358.320000000007</v>
      </c>
    </row>
    <row r="42" spans="1:4" x14ac:dyDescent="0.25">
      <c r="A42" s="70" t="s">
        <v>95</v>
      </c>
      <c r="B42" s="70" t="s">
        <v>96</v>
      </c>
      <c r="C42" s="71">
        <v>25959</v>
      </c>
      <c r="D42" s="40">
        <v>14537.04</v>
      </c>
    </row>
    <row r="43" spans="1:4" x14ac:dyDescent="0.25">
      <c r="A43" s="70" t="s">
        <v>97</v>
      </c>
      <c r="B43" s="70" t="s">
        <v>98</v>
      </c>
      <c r="C43" s="71">
        <v>114430</v>
      </c>
      <c r="D43" s="40">
        <v>64080.800000000003</v>
      </c>
    </row>
    <row r="44" spans="1:4" x14ac:dyDescent="0.25">
      <c r="A44" s="70" t="s">
        <v>99</v>
      </c>
      <c r="B44" s="70" t="s">
        <v>100</v>
      </c>
      <c r="C44" s="71">
        <v>51533</v>
      </c>
      <c r="D44" s="40">
        <v>28858.480000000003</v>
      </c>
    </row>
    <row r="45" spans="1:4" x14ac:dyDescent="0.25">
      <c r="A45" s="70" t="s">
        <v>101</v>
      </c>
      <c r="B45" s="70" t="s">
        <v>102</v>
      </c>
      <c r="C45" s="71">
        <v>1660869</v>
      </c>
      <c r="D45" s="40">
        <v>930086.64000000013</v>
      </c>
    </row>
    <row r="46" spans="1:4" x14ac:dyDescent="0.25">
      <c r="A46" s="70" t="s">
        <v>103</v>
      </c>
      <c r="B46" s="70" t="s">
        <v>104</v>
      </c>
      <c r="C46" s="71">
        <v>67748</v>
      </c>
      <c r="D46" s="40">
        <v>37938.880000000005</v>
      </c>
    </row>
    <row r="47" spans="1:4" x14ac:dyDescent="0.25">
      <c r="A47" s="70" t="s">
        <v>105</v>
      </c>
      <c r="B47" s="70" t="s">
        <v>106</v>
      </c>
      <c r="C47" s="71">
        <v>54245</v>
      </c>
      <c r="D47" s="40">
        <v>30377.200000000004</v>
      </c>
    </row>
    <row r="48" spans="1:4" x14ac:dyDescent="0.25">
      <c r="A48" s="70" t="s">
        <v>107</v>
      </c>
      <c r="B48" s="70" t="s">
        <v>108</v>
      </c>
      <c r="C48" s="71">
        <v>61232</v>
      </c>
      <c r="D48" s="40">
        <v>34289.920000000006</v>
      </c>
    </row>
    <row r="49" spans="1:4" x14ac:dyDescent="0.25">
      <c r="A49" s="70" t="s">
        <v>109</v>
      </c>
      <c r="B49" s="70" t="s">
        <v>110</v>
      </c>
      <c r="C49" s="71">
        <v>29006</v>
      </c>
      <c r="D49" s="40">
        <v>16243.360000000002</v>
      </c>
    </row>
    <row r="50" spans="1:4" x14ac:dyDescent="0.25">
      <c r="A50" s="70" t="s">
        <v>111</v>
      </c>
      <c r="B50" s="70" t="s">
        <v>112</v>
      </c>
      <c r="C50" s="71">
        <v>1155707</v>
      </c>
      <c r="D50" s="40">
        <v>647195.92000000004</v>
      </c>
    </row>
    <row r="51" spans="1:4" x14ac:dyDescent="0.25">
      <c r="A51" s="70" t="s">
        <v>113</v>
      </c>
      <c r="B51" s="70" t="s">
        <v>114</v>
      </c>
      <c r="C51" s="71">
        <v>17180</v>
      </c>
      <c r="D51" s="40">
        <v>9620.8000000000011</v>
      </c>
    </row>
    <row r="52" spans="1:4" x14ac:dyDescent="0.25">
      <c r="A52" s="70" t="s">
        <v>115</v>
      </c>
      <c r="B52" s="70" t="s">
        <v>116</v>
      </c>
      <c r="C52" s="71">
        <v>11082</v>
      </c>
      <c r="D52" s="40">
        <v>6205.920000000001</v>
      </c>
    </row>
    <row r="53" spans="1:4" x14ac:dyDescent="0.25">
      <c r="A53" s="70" t="s">
        <v>117</v>
      </c>
      <c r="B53" s="70" t="s">
        <v>118</v>
      </c>
      <c r="C53" s="71">
        <v>7238</v>
      </c>
      <c r="D53" s="40">
        <v>4053.28</v>
      </c>
    </row>
    <row r="54" spans="1:4" x14ac:dyDescent="0.25">
      <c r="A54" s="70" t="s">
        <v>119</v>
      </c>
      <c r="B54" s="70" t="s">
        <v>120</v>
      </c>
      <c r="C54" s="71">
        <v>53928</v>
      </c>
      <c r="D54" s="40">
        <v>30199.680000000004</v>
      </c>
    </row>
    <row r="55" spans="1:4" x14ac:dyDescent="0.25">
      <c r="A55" s="70" t="s">
        <v>121</v>
      </c>
      <c r="B55" s="70" t="s">
        <v>122</v>
      </c>
      <c r="C55" s="71">
        <v>565372</v>
      </c>
      <c r="D55" s="40">
        <v>316608.32</v>
      </c>
    </row>
    <row r="56" spans="1:4" x14ac:dyDescent="0.25">
      <c r="A56" s="70" t="s">
        <v>123</v>
      </c>
      <c r="B56" s="70" t="s">
        <v>124</v>
      </c>
      <c r="C56" s="71">
        <v>74321</v>
      </c>
      <c r="D56" s="40">
        <v>41619.760000000002</v>
      </c>
    </row>
    <row r="57" spans="1:4" x14ac:dyDescent="0.25">
      <c r="A57" s="70" t="s">
        <v>125</v>
      </c>
      <c r="B57" s="70" t="s">
        <v>126</v>
      </c>
      <c r="C57" s="71">
        <v>8827</v>
      </c>
      <c r="D57" s="40">
        <v>4943.1200000000008</v>
      </c>
    </row>
    <row r="58" spans="1:4" x14ac:dyDescent="0.25">
      <c r="A58" s="70" t="s">
        <v>127</v>
      </c>
      <c r="B58" s="70" t="s">
        <v>128</v>
      </c>
      <c r="C58" s="71">
        <v>8261</v>
      </c>
      <c r="D58" s="40">
        <v>4626.1600000000008</v>
      </c>
    </row>
    <row r="59" spans="1:4" x14ac:dyDescent="0.25">
      <c r="A59" s="70" t="s">
        <v>129</v>
      </c>
      <c r="B59" s="70" t="s">
        <v>130</v>
      </c>
      <c r="C59" s="71">
        <v>69025</v>
      </c>
      <c r="D59" s="40">
        <v>38654.000000000007</v>
      </c>
    </row>
    <row r="60" spans="1:4" x14ac:dyDescent="0.25">
      <c r="A60" s="70" t="s">
        <v>131</v>
      </c>
      <c r="B60" s="70" t="s">
        <v>132</v>
      </c>
      <c r="C60" s="71">
        <v>1375</v>
      </c>
      <c r="D60" s="40">
        <v>1500</v>
      </c>
    </row>
    <row r="61" spans="1:4" x14ac:dyDescent="0.25">
      <c r="A61" s="70" t="s">
        <v>133</v>
      </c>
      <c r="B61" s="70" t="s">
        <v>134</v>
      </c>
      <c r="C61" s="71">
        <v>5258</v>
      </c>
      <c r="D61" s="40">
        <v>2944.4800000000005</v>
      </c>
    </row>
    <row r="62" spans="1:4" x14ac:dyDescent="0.25">
      <c r="A62" s="70" t="s">
        <v>135</v>
      </c>
      <c r="B62" s="70" t="s">
        <v>136</v>
      </c>
      <c r="C62" s="71">
        <v>45739</v>
      </c>
      <c r="D62" s="40">
        <v>25613.840000000004</v>
      </c>
    </row>
    <row r="63" spans="1:4" x14ac:dyDescent="0.25">
      <c r="A63" s="70" t="s">
        <v>137</v>
      </c>
      <c r="B63" s="70" t="s">
        <v>138</v>
      </c>
      <c r="C63" s="71">
        <v>3016</v>
      </c>
      <c r="D63" s="40">
        <v>1688.9600000000003</v>
      </c>
    </row>
    <row r="64" spans="1:4" x14ac:dyDescent="0.25">
      <c r="A64" s="70" t="s">
        <v>139</v>
      </c>
      <c r="B64" s="70" t="s">
        <v>140</v>
      </c>
      <c r="C64" s="71">
        <v>29689</v>
      </c>
      <c r="D64" s="40">
        <v>16625.84</v>
      </c>
    </row>
    <row r="65" spans="1:4" x14ac:dyDescent="0.25">
      <c r="A65" s="70" t="s">
        <v>141</v>
      </c>
      <c r="B65" s="70" t="s">
        <v>142</v>
      </c>
      <c r="C65" s="71">
        <v>3608</v>
      </c>
      <c r="D65" s="40">
        <v>2020.4800000000002</v>
      </c>
    </row>
    <row r="66" spans="1:4" x14ac:dyDescent="0.25">
      <c r="A66" s="70" t="s">
        <v>143</v>
      </c>
      <c r="B66" s="70" t="s">
        <v>144</v>
      </c>
      <c r="C66" s="71">
        <v>77855</v>
      </c>
      <c r="D66" s="40">
        <v>43598.8</v>
      </c>
    </row>
    <row r="67" spans="1:4" x14ac:dyDescent="0.25">
      <c r="A67" s="70" t="s">
        <v>145</v>
      </c>
      <c r="B67" s="70" t="s">
        <v>146</v>
      </c>
      <c r="C67" s="71">
        <v>67304</v>
      </c>
      <c r="D67" s="40">
        <v>37690.240000000005</v>
      </c>
    </row>
    <row r="68" spans="1:4" x14ac:dyDescent="0.25">
      <c r="A68" s="70" t="s">
        <v>147</v>
      </c>
      <c r="B68" s="70" t="s">
        <v>148</v>
      </c>
      <c r="C68" s="71">
        <v>208590</v>
      </c>
      <c r="D68" s="40">
        <v>116810.40000000001</v>
      </c>
    </row>
    <row r="69" spans="1:4" x14ac:dyDescent="0.25">
      <c r="A69" s="70" t="s">
        <v>149</v>
      </c>
      <c r="B69" s="70" t="s">
        <v>150</v>
      </c>
      <c r="C69" s="71">
        <v>66880</v>
      </c>
      <c r="D69" s="40">
        <v>37452.800000000003</v>
      </c>
    </row>
    <row r="70" spans="1:4" x14ac:dyDescent="0.25">
      <c r="A70" s="70" t="s">
        <v>151</v>
      </c>
      <c r="B70" s="70" t="s">
        <v>152</v>
      </c>
      <c r="C70" s="71">
        <v>6421</v>
      </c>
      <c r="D70" s="40">
        <v>3595.76</v>
      </c>
    </row>
    <row r="71" spans="1:4" x14ac:dyDescent="0.25">
      <c r="A71" s="70" t="s">
        <v>153</v>
      </c>
      <c r="B71" s="70" t="s">
        <v>154</v>
      </c>
      <c r="C71" s="71">
        <v>10219</v>
      </c>
      <c r="D71" s="40">
        <v>5722.64</v>
      </c>
    </row>
    <row r="72" spans="1:4" x14ac:dyDescent="0.25">
      <c r="A72" s="70" t="s">
        <v>155</v>
      </c>
      <c r="B72" s="70" t="s">
        <v>156</v>
      </c>
      <c r="C72" s="71">
        <v>33731</v>
      </c>
      <c r="D72" s="40">
        <v>18889.36</v>
      </c>
    </row>
    <row r="73" spans="1:4" x14ac:dyDescent="0.25">
      <c r="A73" s="70" t="s">
        <v>157</v>
      </c>
      <c r="B73" s="70" t="s">
        <v>158</v>
      </c>
      <c r="C73" s="71">
        <v>346109</v>
      </c>
      <c r="D73" s="40">
        <v>193821.04</v>
      </c>
    </row>
    <row r="74" spans="1:4" x14ac:dyDescent="0.25">
      <c r="A74" s="70" t="s">
        <v>159</v>
      </c>
      <c r="B74" s="70" t="s">
        <v>160</v>
      </c>
      <c r="C74" s="71">
        <v>22197</v>
      </c>
      <c r="D74" s="40">
        <v>12430.320000000002</v>
      </c>
    </row>
    <row r="75" spans="1:4" x14ac:dyDescent="0.25">
      <c r="A75" s="70" t="s">
        <v>161</v>
      </c>
      <c r="B75" s="70" t="s">
        <v>162</v>
      </c>
      <c r="C75" s="71">
        <v>35870</v>
      </c>
      <c r="D75" s="40">
        <v>20087.2</v>
      </c>
    </row>
    <row r="76" spans="1:4" x14ac:dyDescent="0.25">
      <c r="A76" s="70" t="s">
        <v>163</v>
      </c>
      <c r="B76" s="70" t="s">
        <v>164</v>
      </c>
      <c r="C76" s="71">
        <v>574428</v>
      </c>
      <c r="D76" s="40">
        <v>321679.68000000005</v>
      </c>
    </row>
    <row r="77" spans="1:4" x14ac:dyDescent="0.25">
      <c r="A77" s="70" t="s">
        <v>165</v>
      </c>
      <c r="B77" s="70" t="s">
        <v>166</v>
      </c>
      <c r="C77" s="71">
        <v>22483</v>
      </c>
      <c r="D77" s="40">
        <v>12590.480000000001</v>
      </c>
    </row>
    <row r="78" spans="1:4" x14ac:dyDescent="0.25">
      <c r="A78" s="70" t="s">
        <v>167</v>
      </c>
      <c r="B78" s="70" t="s">
        <v>168</v>
      </c>
      <c r="C78" s="71">
        <v>46982</v>
      </c>
      <c r="D78" s="40">
        <v>26309.920000000002</v>
      </c>
    </row>
    <row r="79" spans="1:4" x14ac:dyDescent="0.25">
      <c r="A79" s="70" t="s">
        <v>169</v>
      </c>
      <c r="B79" s="70" t="s">
        <v>170</v>
      </c>
      <c r="C79" s="71">
        <v>516525</v>
      </c>
      <c r="D79" s="40">
        <v>289254</v>
      </c>
    </row>
    <row r="80" spans="1:4" x14ac:dyDescent="0.25">
      <c r="A80" s="70" t="s">
        <v>171</v>
      </c>
      <c r="B80" s="70" t="s">
        <v>172</v>
      </c>
      <c r="C80" s="71">
        <v>27200</v>
      </c>
      <c r="D80" s="40">
        <v>15232.000000000002</v>
      </c>
    </row>
    <row r="81" spans="1:4" x14ac:dyDescent="0.25">
      <c r="A81" s="70" t="s">
        <v>173</v>
      </c>
      <c r="B81" s="70" t="s">
        <v>174</v>
      </c>
      <c r="C81" s="71">
        <v>14840</v>
      </c>
      <c r="D81" s="40">
        <v>8310.4000000000015</v>
      </c>
    </row>
    <row r="82" spans="1:4" x14ac:dyDescent="0.25">
      <c r="A82" s="70" t="s">
        <v>175</v>
      </c>
      <c r="B82" s="70" t="s">
        <v>176</v>
      </c>
      <c r="C82" s="71">
        <v>34626</v>
      </c>
      <c r="D82" s="40">
        <v>19390.560000000001</v>
      </c>
    </row>
    <row r="83" spans="1:4" x14ac:dyDescent="0.25">
      <c r="A83" s="70" t="s">
        <v>177</v>
      </c>
      <c r="B83" s="70" t="s">
        <v>178</v>
      </c>
      <c r="C83" s="71">
        <v>17767</v>
      </c>
      <c r="D83" s="40">
        <v>9949.52</v>
      </c>
    </row>
    <row r="84" spans="1:4" x14ac:dyDescent="0.25">
      <c r="A84" s="70" t="s">
        <v>179</v>
      </c>
      <c r="B84" s="70" t="s">
        <v>180</v>
      </c>
      <c r="C84" s="71">
        <v>21927</v>
      </c>
      <c r="D84" s="40">
        <v>12279.12</v>
      </c>
    </row>
    <row r="85" spans="1:4" x14ac:dyDescent="0.25">
      <c r="A85" s="70" t="s">
        <v>181</v>
      </c>
      <c r="B85" s="70" t="s">
        <v>182</v>
      </c>
      <c r="C85" s="71">
        <v>11988</v>
      </c>
      <c r="D85" s="40">
        <v>6713.2800000000007</v>
      </c>
    </row>
    <row r="86" spans="1:4" x14ac:dyDescent="0.25">
      <c r="A86" s="70" t="s">
        <v>183</v>
      </c>
      <c r="B86" s="70" t="s">
        <v>184</v>
      </c>
      <c r="C86" s="71">
        <v>13961</v>
      </c>
      <c r="D86" s="40">
        <v>7818.1600000000008</v>
      </c>
    </row>
    <row r="87" spans="1:4" x14ac:dyDescent="0.25">
      <c r="A87" s="70" t="s">
        <v>185</v>
      </c>
      <c r="B87" s="70" t="s">
        <v>186</v>
      </c>
      <c r="C87" s="71">
        <v>5753</v>
      </c>
      <c r="D87" s="40">
        <v>3221.6800000000003</v>
      </c>
    </row>
    <row r="88" spans="1:4" x14ac:dyDescent="0.25">
      <c r="A88" s="70" t="s">
        <v>187</v>
      </c>
      <c r="B88" s="70" t="s">
        <v>188</v>
      </c>
      <c r="C88" s="71">
        <v>65668</v>
      </c>
      <c r="D88" s="40">
        <v>36774.080000000002</v>
      </c>
    </row>
    <row r="89" spans="1:4" x14ac:dyDescent="0.25">
      <c r="A89" s="70" t="s">
        <v>189</v>
      </c>
      <c r="B89" s="70" t="s">
        <v>190</v>
      </c>
      <c r="C89" s="71">
        <v>17104</v>
      </c>
      <c r="D89" s="40">
        <v>9578.2400000000016</v>
      </c>
    </row>
    <row r="90" spans="1:4" x14ac:dyDescent="0.25">
      <c r="A90" s="70" t="s">
        <v>191</v>
      </c>
      <c r="B90" s="70" t="s">
        <v>192</v>
      </c>
      <c r="C90" s="71">
        <v>65561</v>
      </c>
      <c r="D90" s="40">
        <v>36714.160000000003</v>
      </c>
    </row>
    <row r="91" spans="1:4" x14ac:dyDescent="0.25">
      <c r="A91" s="70" t="s">
        <v>193</v>
      </c>
      <c r="B91" s="70" t="s">
        <v>194</v>
      </c>
      <c r="C91" s="71">
        <v>43493</v>
      </c>
      <c r="D91" s="40">
        <v>24356.080000000002</v>
      </c>
    </row>
    <row r="92" spans="1:4" x14ac:dyDescent="0.25">
      <c r="A92" s="70" t="s">
        <v>195</v>
      </c>
      <c r="B92" s="70" t="s">
        <v>196</v>
      </c>
      <c r="C92" s="71">
        <v>42134</v>
      </c>
      <c r="D92" s="40">
        <v>23595.040000000001</v>
      </c>
    </row>
    <row r="93" spans="1:4" x14ac:dyDescent="0.25">
      <c r="A93" s="70" t="s">
        <v>197</v>
      </c>
      <c r="B93" s="70" t="s">
        <v>198</v>
      </c>
      <c r="C93" s="71">
        <v>7931</v>
      </c>
      <c r="D93" s="40">
        <v>4441.3600000000006</v>
      </c>
    </row>
    <row r="94" spans="1:4" x14ac:dyDescent="0.25">
      <c r="A94" s="70" t="s">
        <v>199</v>
      </c>
      <c r="B94" s="70" t="s">
        <v>200</v>
      </c>
      <c r="C94" s="71">
        <v>540289</v>
      </c>
      <c r="D94" s="40">
        <v>302561.84000000003</v>
      </c>
    </row>
    <row r="95" spans="1:4" x14ac:dyDescent="0.25">
      <c r="A95" s="70" t="s">
        <v>201</v>
      </c>
      <c r="B95" s="70" t="s">
        <v>202</v>
      </c>
      <c r="C95" s="71">
        <v>59760</v>
      </c>
      <c r="D95" s="40">
        <v>33465.600000000006</v>
      </c>
    </row>
    <row r="96" spans="1:4" x14ac:dyDescent="0.25">
      <c r="A96" s="70" t="s">
        <v>203</v>
      </c>
      <c r="B96" s="70" t="s">
        <v>204</v>
      </c>
      <c r="C96" s="71">
        <v>13888</v>
      </c>
      <c r="D96" s="40">
        <v>7777.2800000000007</v>
      </c>
    </row>
    <row r="97" spans="1:4" x14ac:dyDescent="0.25">
      <c r="A97" s="70" t="s">
        <v>205</v>
      </c>
      <c r="B97" s="70" t="s">
        <v>206</v>
      </c>
      <c r="C97" s="71">
        <v>151062</v>
      </c>
      <c r="D97" s="40">
        <v>84594.72</v>
      </c>
    </row>
    <row r="98" spans="1:4" x14ac:dyDescent="0.25">
      <c r="A98" s="70" t="s">
        <v>207</v>
      </c>
      <c r="B98" s="70" t="s">
        <v>208</v>
      </c>
      <c r="C98" s="71">
        <v>177253</v>
      </c>
      <c r="D98" s="40">
        <v>99261.680000000008</v>
      </c>
    </row>
    <row r="99" spans="1:4" x14ac:dyDescent="0.25">
      <c r="A99" s="70" t="s">
        <v>209</v>
      </c>
      <c r="B99" s="70" t="s">
        <v>210</v>
      </c>
      <c r="C99" s="71">
        <v>23408</v>
      </c>
      <c r="D99" s="40">
        <v>13108.480000000001</v>
      </c>
    </row>
    <row r="100" spans="1:4" x14ac:dyDescent="0.25">
      <c r="A100" s="70" t="s">
        <v>211</v>
      </c>
      <c r="B100" s="70" t="s">
        <v>212</v>
      </c>
      <c r="C100" s="71">
        <v>40749</v>
      </c>
      <c r="D100" s="40">
        <v>22819.440000000002</v>
      </c>
    </row>
    <row r="101" spans="1:4" x14ac:dyDescent="0.25">
      <c r="A101" s="70" t="s">
        <v>213</v>
      </c>
      <c r="B101" s="70" t="s">
        <v>214</v>
      </c>
      <c r="C101" s="71">
        <v>330199</v>
      </c>
      <c r="D101" s="40">
        <v>184911.44000000003</v>
      </c>
    </row>
    <row r="102" spans="1:4" x14ac:dyDescent="0.25">
      <c r="A102" s="70" t="s">
        <v>215</v>
      </c>
      <c r="B102" s="70" t="s">
        <v>216</v>
      </c>
      <c r="C102" s="71">
        <v>78883</v>
      </c>
      <c r="D102" s="40">
        <v>44174.48</v>
      </c>
    </row>
    <row r="103" spans="1:4" x14ac:dyDescent="0.25">
      <c r="A103" s="70" t="s">
        <v>217</v>
      </c>
      <c r="B103" s="70" t="s">
        <v>218</v>
      </c>
      <c r="C103" s="71">
        <v>116967</v>
      </c>
      <c r="D103" s="40">
        <v>65501.520000000004</v>
      </c>
    </row>
    <row r="104" spans="1:4" x14ac:dyDescent="0.25">
      <c r="A104" s="70" t="s">
        <v>219</v>
      </c>
      <c r="B104" s="70" t="s">
        <v>220</v>
      </c>
      <c r="C104" s="71">
        <v>14941</v>
      </c>
      <c r="D104" s="40">
        <v>8366.9600000000009</v>
      </c>
    </row>
    <row r="105" spans="1:4" x14ac:dyDescent="0.25">
      <c r="A105" s="70" t="s">
        <v>221</v>
      </c>
      <c r="B105" s="70" t="s">
        <v>222</v>
      </c>
      <c r="C105" s="71">
        <v>30371</v>
      </c>
      <c r="D105" s="40">
        <v>17007.760000000002</v>
      </c>
    </row>
    <row r="106" spans="1:4" x14ac:dyDescent="0.25">
      <c r="A106" s="70" t="s">
        <v>223</v>
      </c>
      <c r="B106" s="70" t="s">
        <v>224</v>
      </c>
      <c r="C106" s="71">
        <v>11248</v>
      </c>
      <c r="D106" s="40">
        <v>6298.880000000001</v>
      </c>
    </row>
    <row r="107" spans="1:4" x14ac:dyDescent="0.25">
      <c r="A107" s="70" t="s">
        <v>225</v>
      </c>
      <c r="B107" s="70" t="s">
        <v>226</v>
      </c>
      <c r="C107" s="71">
        <v>51752</v>
      </c>
      <c r="D107" s="40">
        <v>28981.120000000003</v>
      </c>
    </row>
    <row r="108" spans="1:4" x14ac:dyDescent="0.25">
      <c r="A108" s="70" t="s">
        <v>227</v>
      </c>
      <c r="B108" s="70" t="s">
        <v>228</v>
      </c>
      <c r="C108" s="71">
        <v>21330</v>
      </c>
      <c r="D108" s="40">
        <v>11944.800000000001</v>
      </c>
    </row>
    <row r="109" spans="1:4" x14ac:dyDescent="0.25">
      <c r="A109" s="70" t="s">
        <v>229</v>
      </c>
      <c r="B109" s="70" t="s">
        <v>230</v>
      </c>
      <c r="C109" s="71">
        <v>25683</v>
      </c>
      <c r="D109" s="40">
        <v>14382.480000000001</v>
      </c>
    </row>
    <row r="110" spans="1:4" x14ac:dyDescent="0.25">
      <c r="A110" s="70" t="s">
        <v>231</v>
      </c>
      <c r="B110" s="70" t="s">
        <v>232</v>
      </c>
      <c r="C110" s="71">
        <v>504611</v>
      </c>
      <c r="D110" s="40">
        <v>282582.16000000003</v>
      </c>
    </row>
    <row r="111" spans="1:4" x14ac:dyDescent="0.25">
      <c r="A111" s="70" t="s">
        <v>233</v>
      </c>
      <c r="B111" s="70" t="s">
        <v>234</v>
      </c>
      <c r="C111" s="71">
        <v>81547</v>
      </c>
      <c r="D111" s="40">
        <v>45666.320000000007</v>
      </c>
    </row>
    <row r="112" spans="1:4" x14ac:dyDescent="0.25">
      <c r="A112" s="70" t="s">
        <v>235</v>
      </c>
      <c r="B112" s="70" t="s">
        <v>236</v>
      </c>
      <c r="C112" s="71">
        <v>32790</v>
      </c>
      <c r="D112" s="40">
        <v>18362.400000000001</v>
      </c>
    </row>
    <row r="113" spans="1:4" x14ac:dyDescent="0.25">
      <c r="A113" s="70" t="s">
        <v>237</v>
      </c>
      <c r="B113" s="70" t="s">
        <v>238</v>
      </c>
      <c r="C113" s="71">
        <v>69833</v>
      </c>
      <c r="D113" s="40">
        <v>39106.480000000003</v>
      </c>
    </row>
    <row r="114" spans="1:4" x14ac:dyDescent="0.25">
      <c r="A114" s="70" t="s">
        <v>239</v>
      </c>
      <c r="B114" s="70" t="s">
        <v>240</v>
      </c>
      <c r="C114" s="71">
        <v>475592</v>
      </c>
      <c r="D114" s="40">
        <v>266331.52000000002</v>
      </c>
    </row>
    <row r="115" spans="1:4" x14ac:dyDescent="0.25">
      <c r="A115" s="70" t="s">
        <v>241</v>
      </c>
      <c r="B115" s="70" t="s">
        <v>242</v>
      </c>
      <c r="C115" s="71">
        <v>61441</v>
      </c>
      <c r="D115" s="40">
        <v>34406.960000000006</v>
      </c>
    </row>
    <row r="116" spans="1:4" x14ac:dyDescent="0.25">
      <c r="A116" s="70" t="s">
        <v>243</v>
      </c>
      <c r="B116" s="70" t="s">
        <v>244</v>
      </c>
      <c r="C116" s="71">
        <v>118980</v>
      </c>
      <c r="D116" s="40">
        <v>66628.800000000003</v>
      </c>
    </row>
    <row r="117" spans="1:4" x14ac:dyDescent="0.25">
      <c r="A117" s="70" t="s">
        <v>245</v>
      </c>
      <c r="B117" s="70" t="s">
        <v>246</v>
      </c>
      <c r="C117" s="71">
        <v>267207</v>
      </c>
      <c r="D117" s="40">
        <v>149635.92000000001</v>
      </c>
    </row>
    <row r="118" spans="1:4" x14ac:dyDescent="0.25">
      <c r="A118" s="70" t="s">
        <v>247</v>
      </c>
      <c r="B118" s="70" t="s">
        <v>248</v>
      </c>
      <c r="C118" s="71">
        <v>188742</v>
      </c>
      <c r="D118" s="40">
        <v>105695.52</v>
      </c>
    </row>
    <row r="119" spans="1:4" x14ac:dyDescent="0.25">
      <c r="A119" s="70" t="s">
        <v>249</v>
      </c>
      <c r="B119" s="70" t="s">
        <v>250</v>
      </c>
      <c r="C119" s="71">
        <v>194665</v>
      </c>
      <c r="D119" s="40">
        <v>109012.40000000001</v>
      </c>
    </row>
    <row r="120" spans="1:4" x14ac:dyDescent="0.25">
      <c r="A120" s="70" t="s">
        <v>251</v>
      </c>
      <c r="B120" s="70" t="s">
        <v>252</v>
      </c>
      <c r="C120" s="71">
        <v>1135440</v>
      </c>
      <c r="D120" s="40">
        <v>635846.40000000002</v>
      </c>
    </row>
    <row r="121" spans="1:4" x14ac:dyDescent="0.25">
      <c r="A121" s="70" t="s">
        <v>253</v>
      </c>
      <c r="B121" s="70" t="s">
        <v>254</v>
      </c>
      <c r="C121" s="71">
        <v>2186</v>
      </c>
      <c r="D121" s="40">
        <v>1500</v>
      </c>
    </row>
    <row r="122" spans="1:4" x14ac:dyDescent="0.25">
      <c r="A122" s="70" t="s">
        <v>255</v>
      </c>
      <c r="B122" s="70" t="s">
        <v>256</v>
      </c>
      <c r="C122" s="71">
        <v>2167354</v>
      </c>
      <c r="D122" s="40">
        <v>1213718.2400000002</v>
      </c>
    </row>
    <row r="123" spans="1:4" x14ac:dyDescent="0.25">
      <c r="A123" s="70" t="s">
        <v>257</v>
      </c>
      <c r="B123" s="70" t="s">
        <v>258</v>
      </c>
      <c r="C123" s="71">
        <v>131535</v>
      </c>
      <c r="D123" s="40">
        <v>73659.600000000006</v>
      </c>
    </row>
    <row r="124" spans="1:4" x14ac:dyDescent="0.25">
      <c r="A124" s="70" t="s">
        <v>259</v>
      </c>
      <c r="B124" s="70" t="s">
        <v>260</v>
      </c>
      <c r="C124" s="71">
        <v>71880</v>
      </c>
      <c r="D124" s="40">
        <v>40252.800000000003</v>
      </c>
    </row>
    <row r="125" spans="1:4" x14ac:dyDescent="0.25">
      <c r="A125" s="70" t="s">
        <v>261</v>
      </c>
      <c r="B125" s="70" t="s">
        <v>262</v>
      </c>
      <c r="C125" s="71">
        <v>50270</v>
      </c>
      <c r="D125" s="40">
        <v>28151.200000000004</v>
      </c>
    </row>
    <row r="126" spans="1:4" x14ac:dyDescent="0.25">
      <c r="A126" s="70" t="s">
        <v>263</v>
      </c>
      <c r="B126" s="70" t="s">
        <v>264</v>
      </c>
      <c r="C126" s="71">
        <v>62745</v>
      </c>
      <c r="D126" s="40">
        <v>35137.200000000004</v>
      </c>
    </row>
    <row r="127" spans="1:4" x14ac:dyDescent="0.25">
      <c r="A127" s="70" t="s">
        <v>265</v>
      </c>
      <c r="B127" s="70" t="s">
        <v>266</v>
      </c>
      <c r="C127" s="71">
        <v>134479</v>
      </c>
      <c r="D127" s="40">
        <v>75308.240000000005</v>
      </c>
    </row>
    <row r="128" spans="1:4" x14ac:dyDescent="0.25">
      <c r="A128" s="70" t="s">
        <v>267</v>
      </c>
      <c r="B128" s="70" t="s">
        <v>268</v>
      </c>
      <c r="C128" s="71">
        <v>57755</v>
      </c>
      <c r="D128" s="40">
        <v>32342.800000000003</v>
      </c>
    </row>
    <row r="129" spans="1:4" x14ac:dyDescent="0.25">
      <c r="A129" s="70" t="s">
        <v>269</v>
      </c>
      <c r="B129" s="70" t="s">
        <v>270</v>
      </c>
      <c r="C129" s="71">
        <v>949896</v>
      </c>
      <c r="D129" s="40">
        <v>531941.76</v>
      </c>
    </row>
    <row r="130" spans="1:4" x14ac:dyDescent="0.25">
      <c r="A130" s="70" t="s">
        <v>271</v>
      </c>
      <c r="B130" s="70" t="s">
        <v>272</v>
      </c>
      <c r="C130" s="71">
        <v>28338</v>
      </c>
      <c r="D130" s="40">
        <v>15869.28</v>
      </c>
    </row>
    <row r="131" spans="1:4" x14ac:dyDescent="0.25">
      <c r="A131" s="70" t="s">
        <v>273</v>
      </c>
      <c r="B131" s="70" t="s">
        <v>274</v>
      </c>
      <c r="C131" s="71">
        <v>38348</v>
      </c>
      <c r="D131" s="40">
        <v>21474.880000000001</v>
      </c>
    </row>
    <row r="132" spans="1:4" x14ac:dyDescent="0.25">
      <c r="A132" s="70" t="s">
        <v>275</v>
      </c>
      <c r="B132" s="70" t="s">
        <v>276</v>
      </c>
      <c r="C132" s="71">
        <v>39707</v>
      </c>
      <c r="D132" s="40">
        <v>22235.920000000002</v>
      </c>
    </row>
    <row r="133" spans="1:4" x14ac:dyDescent="0.25">
      <c r="A133" s="70" t="s">
        <v>277</v>
      </c>
      <c r="B133" s="70" t="s">
        <v>116</v>
      </c>
      <c r="C133" s="71">
        <v>15777</v>
      </c>
      <c r="D133" s="40">
        <v>8835.1200000000008</v>
      </c>
    </row>
    <row r="134" spans="1:4" x14ac:dyDescent="0.25">
      <c r="A134" s="70" t="s">
        <v>278</v>
      </c>
      <c r="B134" s="70" t="s">
        <v>279</v>
      </c>
      <c r="C134" s="71">
        <v>25924</v>
      </c>
      <c r="D134" s="40">
        <v>14517.44</v>
      </c>
    </row>
    <row r="135" spans="1:4" x14ac:dyDescent="0.25">
      <c r="A135" s="70" t="s">
        <v>280</v>
      </c>
      <c r="B135" s="70" t="s">
        <v>281</v>
      </c>
      <c r="C135" s="71">
        <v>26490</v>
      </c>
      <c r="D135" s="40">
        <v>14834.400000000001</v>
      </c>
    </row>
    <row r="136" spans="1:4" x14ac:dyDescent="0.25">
      <c r="A136" s="70" t="s">
        <v>282</v>
      </c>
      <c r="B136" s="70" t="s">
        <v>154</v>
      </c>
      <c r="C136" s="71">
        <v>66471</v>
      </c>
      <c r="D136" s="40">
        <v>37223.760000000002</v>
      </c>
    </row>
    <row r="137" spans="1:4" x14ac:dyDescent="0.25">
      <c r="A137" s="70" t="s">
        <v>283</v>
      </c>
      <c r="B137" s="70" t="s">
        <v>284</v>
      </c>
      <c r="C137" s="71">
        <v>9521</v>
      </c>
      <c r="D137" s="40">
        <v>5331.76</v>
      </c>
    </row>
    <row r="138" spans="1:4" x14ac:dyDescent="0.25">
      <c r="A138" s="70" t="s">
        <v>285</v>
      </c>
      <c r="B138" s="70" t="s">
        <v>286</v>
      </c>
      <c r="C138" s="71">
        <v>8798</v>
      </c>
      <c r="D138" s="40">
        <v>4926.88</v>
      </c>
    </row>
    <row r="139" spans="1:4" x14ac:dyDescent="0.25">
      <c r="A139" s="70" t="s">
        <v>287</v>
      </c>
      <c r="B139" s="70" t="s">
        <v>288</v>
      </c>
      <c r="C139" s="71">
        <v>12122</v>
      </c>
      <c r="D139" s="40">
        <v>6788.3200000000006</v>
      </c>
    </row>
    <row r="140" spans="1:4" x14ac:dyDescent="0.25">
      <c r="A140" s="70" t="s">
        <v>289</v>
      </c>
      <c r="B140" s="70" t="s">
        <v>290</v>
      </c>
      <c r="C140" s="71">
        <v>15194</v>
      </c>
      <c r="D140" s="40">
        <v>8508.6400000000012</v>
      </c>
    </row>
    <row r="141" spans="1:4" x14ac:dyDescent="0.25">
      <c r="A141" s="70" t="s">
        <v>291</v>
      </c>
      <c r="B141" s="70" t="s">
        <v>292</v>
      </c>
      <c r="C141" s="71">
        <v>21944</v>
      </c>
      <c r="D141" s="40">
        <v>12288.640000000001</v>
      </c>
    </row>
    <row r="142" spans="1:4" x14ac:dyDescent="0.25">
      <c r="A142" s="70" t="s">
        <v>293</v>
      </c>
      <c r="B142" s="70" t="s">
        <v>294</v>
      </c>
      <c r="C142" s="71">
        <v>28291</v>
      </c>
      <c r="D142" s="40">
        <v>15842.960000000001</v>
      </c>
    </row>
    <row r="143" spans="1:4" x14ac:dyDescent="0.25">
      <c r="A143" s="70" t="s">
        <v>295</v>
      </c>
      <c r="B143" s="70" t="s">
        <v>296</v>
      </c>
      <c r="C143" s="71">
        <v>151591</v>
      </c>
      <c r="D143" s="40">
        <v>84890.96</v>
      </c>
    </row>
    <row r="144" spans="1:4" x14ac:dyDescent="0.25">
      <c r="A144" s="70" t="s">
        <v>297</v>
      </c>
      <c r="B144" s="70" t="s">
        <v>298</v>
      </c>
      <c r="C144" s="71">
        <v>14822</v>
      </c>
      <c r="D144" s="40">
        <v>8300.3200000000015</v>
      </c>
    </row>
    <row r="145" spans="1:4" x14ac:dyDescent="0.25">
      <c r="A145" s="70" t="s">
        <v>299</v>
      </c>
      <c r="B145" s="70" t="s">
        <v>300</v>
      </c>
      <c r="C145" s="71">
        <v>15524</v>
      </c>
      <c r="D145" s="40">
        <v>8693.44</v>
      </c>
    </row>
    <row r="146" spans="1:4" x14ac:dyDescent="0.25">
      <c r="A146" s="70" t="s">
        <v>301</v>
      </c>
      <c r="B146" s="70" t="s">
        <v>302</v>
      </c>
      <c r="C146" s="71">
        <v>69923</v>
      </c>
      <c r="D146" s="40">
        <v>39156.880000000005</v>
      </c>
    </row>
    <row r="147" spans="1:4" x14ac:dyDescent="0.25">
      <c r="A147" s="70" t="s">
        <v>303</v>
      </c>
      <c r="B147" s="70" t="s">
        <v>304</v>
      </c>
      <c r="C147" s="71">
        <v>115143</v>
      </c>
      <c r="D147" s="40">
        <v>64480.080000000009</v>
      </c>
    </row>
    <row r="148" spans="1:4" x14ac:dyDescent="0.25">
      <c r="A148" s="70" t="s">
        <v>305</v>
      </c>
      <c r="B148" s="70" t="s">
        <v>306</v>
      </c>
      <c r="C148" s="71">
        <v>87927</v>
      </c>
      <c r="D148" s="40">
        <v>49239.12</v>
      </c>
    </row>
    <row r="149" spans="1:4" x14ac:dyDescent="0.25">
      <c r="A149" s="70" t="s">
        <v>307</v>
      </c>
      <c r="B149" s="70" t="s">
        <v>308</v>
      </c>
      <c r="C149" s="71">
        <v>28382</v>
      </c>
      <c r="D149" s="40">
        <v>15893.920000000002</v>
      </c>
    </row>
    <row r="150" spans="1:4" x14ac:dyDescent="0.25">
      <c r="A150" s="70" t="s">
        <v>309</v>
      </c>
      <c r="B150" s="70" t="s">
        <v>310</v>
      </c>
      <c r="C150" s="71">
        <v>24480</v>
      </c>
      <c r="D150" s="40">
        <v>13708.800000000001</v>
      </c>
    </row>
    <row r="151" spans="1:4" x14ac:dyDescent="0.25">
      <c r="A151" s="70" t="s">
        <v>311</v>
      </c>
      <c r="B151" s="70" t="s">
        <v>312</v>
      </c>
      <c r="C151" s="71">
        <v>18712</v>
      </c>
      <c r="D151" s="40">
        <v>10478.720000000001</v>
      </c>
    </row>
    <row r="152" spans="1:4" x14ac:dyDescent="0.25">
      <c r="A152" s="70" t="s">
        <v>313</v>
      </c>
      <c r="B152" s="70" t="s">
        <v>314</v>
      </c>
      <c r="C152" s="71">
        <v>37935</v>
      </c>
      <c r="D152" s="40">
        <v>21243.600000000002</v>
      </c>
    </row>
    <row r="153" spans="1:4" x14ac:dyDescent="0.25">
      <c r="A153" s="70" t="s">
        <v>315</v>
      </c>
      <c r="B153" s="70" t="s">
        <v>316</v>
      </c>
      <c r="C153" s="71">
        <v>143118</v>
      </c>
      <c r="D153" s="40">
        <v>80146.080000000002</v>
      </c>
    </row>
    <row r="154" spans="1:4" x14ac:dyDescent="0.25">
      <c r="A154" s="70" t="s">
        <v>317</v>
      </c>
      <c r="B154" s="70" t="s">
        <v>318</v>
      </c>
      <c r="C154" s="71">
        <v>21057</v>
      </c>
      <c r="D154" s="40">
        <v>11791.920000000002</v>
      </c>
    </row>
    <row r="155" spans="1:4" x14ac:dyDescent="0.25">
      <c r="A155" s="70" t="s">
        <v>319</v>
      </c>
      <c r="B155" s="70" t="s">
        <v>320</v>
      </c>
      <c r="C155" s="71">
        <v>14866</v>
      </c>
      <c r="D155" s="40">
        <v>8324.9600000000009</v>
      </c>
    </row>
    <row r="156" spans="1:4" x14ac:dyDescent="0.25">
      <c r="A156" s="70" t="s">
        <v>321</v>
      </c>
      <c r="B156" s="70" t="s">
        <v>322</v>
      </c>
      <c r="C156" s="71">
        <v>7755</v>
      </c>
      <c r="D156" s="40">
        <v>4342.8</v>
      </c>
    </row>
    <row r="157" spans="1:4" x14ac:dyDescent="0.25">
      <c r="A157" s="70" t="s">
        <v>323</v>
      </c>
      <c r="B157" s="70" t="s">
        <v>324</v>
      </c>
      <c r="C157" s="71">
        <v>57679</v>
      </c>
      <c r="D157" s="40">
        <v>32300.240000000002</v>
      </c>
    </row>
    <row r="158" spans="1:4" x14ac:dyDescent="0.25">
      <c r="A158" s="70" t="s">
        <v>325</v>
      </c>
      <c r="B158" s="70" t="s">
        <v>326</v>
      </c>
      <c r="C158" s="71">
        <v>18601</v>
      </c>
      <c r="D158" s="40">
        <v>10416.560000000001</v>
      </c>
    </row>
    <row r="159" spans="1:4" x14ac:dyDescent="0.25">
      <c r="A159" s="70" t="s">
        <v>327</v>
      </c>
      <c r="B159" s="70" t="s">
        <v>328</v>
      </c>
      <c r="C159" s="71">
        <v>11998</v>
      </c>
      <c r="D159" s="40">
        <v>6718.880000000001</v>
      </c>
    </row>
    <row r="160" spans="1:4" x14ac:dyDescent="0.25">
      <c r="A160" s="70" t="s">
        <v>329</v>
      </c>
      <c r="B160" s="70" t="s">
        <v>330</v>
      </c>
      <c r="C160" s="71">
        <v>46948</v>
      </c>
      <c r="D160" s="40">
        <v>26290.880000000001</v>
      </c>
    </row>
    <row r="161" spans="1:4" x14ac:dyDescent="0.25">
      <c r="A161" s="70" t="s">
        <v>331</v>
      </c>
      <c r="B161" s="70" t="s">
        <v>332</v>
      </c>
      <c r="C161" s="71">
        <v>17405</v>
      </c>
      <c r="D161" s="40">
        <v>9746.8000000000011</v>
      </c>
    </row>
    <row r="162" spans="1:4" x14ac:dyDescent="0.25">
      <c r="A162" s="70" t="s">
        <v>333</v>
      </c>
      <c r="B162" s="70" t="s">
        <v>334</v>
      </c>
      <c r="C162" s="71">
        <v>25986</v>
      </c>
      <c r="D162" s="40">
        <v>14552.160000000002</v>
      </c>
    </row>
    <row r="163" spans="1:4" x14ac:dyDescent="0.25">
      <c r="A163" s="70" t="s">
        <v>335</v>
      </c>
      <c r="B163" s="70" t="s">
        <v>336</v>
      </c>
      <c r="C163" s="71">
        <v>145599</v>
      </c>
      <c r="D163" s="40">
        <v>81535.44</v>
      </c>
    </row>
    <row r="164" spans="1:4" x14ac:dyDescent="0.25">
      <c r="A164" s="70" t="s">
        <v>337</v>
      </c>
      <c r="B164" s="70" t="s">
        <v>338</v>
      </c>
      <c r="C164" s="71">
        <v>14090</v>
      </c>
      <c r="D164" s="40">
        <v>7890.4000000000005</v>
      </c>
    </row>
    <row r="165" spans="1:4" x14ac:dyDescent="0.25">
      <c r="A165" s="70" t="s">
        <v>339</v>
      </c>
      <c r="B165" s="70" t="s">
        <v>340</v>
      </c>
      <c r="C165" s="71">
        <v>16322</v>
      </c>
      <c r="D165" s="40">
        <v>9140.3200000000015</v>
      </c>
    </row>
    <row r="166" spans="1:4" x14ac:dyDescent="0.25">
      <c r="A166" s="70" t="s">
        <v>341</v>
      </c>
      <c r="B166" s="70" t="s">
        <v>342</v>
      </c>
      <c r="C166" s="71">
        <v>22163</v>
      </c>
      <c r="D166" s="40">
        <v>12411.28</v>
      </c>
    </row>
    <row r="167" spans="1:4" x14ac:dyDescent="0.25">
      <c r="A167" s="70" t="s">
        <v>343</v>
      </c>
      <c r="B167" s="70" t="s">
        <v>344</v>
      </c>
      <c r="C167" s="71">
        <v>14999</v>
      </c>
      <c r="D167" s="40">
        <v>8399.44</v>
      </c>
    </row>
    <row r="168" spans="1:4" x14ac:dyDescent="0.25">
      <c r="A168" s="70" t="s">
        <v>345</v>
      </c>
      <c r="B168" s="70" t="s">
        <v>346</v>
      </c>
      <c r="C168" s="71">
        <v>8552</v>
      </c>
      <c r="D168" s="40">
        <v>4789.1200000000008</v>
      </c>
    </row>
    <row r="169" spans="1:4" x14ac:dyDescent="0.25">
      <c r="A169" s="70" t="s">
        <v>347</v>
      </c>
      <c r="B169" s="70" t="s">
        <v>348</v>
      </c>
      <c r="C169" s="71">
        <v>10425</v>
      </c>
      <c r="D169" s="40">
        <v>5838.0000000000009</v>
      </c>
    </row>
    <row r="170" spans="1:4" x14ac:dyDescent="0.25">
      <c r="A170" s="70" t="s">
        <v>349</v>
      </c>
      <c r="B170" s="70" t="s">
        <v>350</v>
      </c>
      <c r="C170" s="71">
        <v>125473</v>
      </c>
      <c r="D170" s="40">
        <v>70264.88</v>
      </c>
    </row>
    <row r="171" spans="1:4" x14ac:dyDescent="0.25">
      <c r="A171" s="70" t="s">
        <v>351</v>
      </c>
      <c r="B171" s="70" t="s">
        <v>352</v>
      </c>
      <c r="C171" s="71">
        <v>88708</v>
      </c>
      <c r="D171" s="40">
        <v>49676.480000000003</v>
      </c>
    </row>
    <row r="172" spans="1:4" x14ac:dyDescent="0.25">
      <c r="A172" s="70" t="s">
        <v>353</v>
      </c>
      <c r="B172" s="70" t="s">
        <v>354</v>
      </c>
      <c r="C172" s="71">
        <v>51609</v>
      </c>
      <c r="D172" s="40">
        <v>28901.040000000005</v>
      </c>
    </row>
    <row r="173" spans="1:4" x14ac:dyDescent="0.25">
      <c r="A173" s="70" t="s">
        <v>355</v>
      </c>
      <c r="B173" s="70" t="s">
        <v>356</v>
      </c>
      <c r="C173" s="71">
        <v>51578</v>
      </c>
      <c r="D173" s="40">
        <v>28883.680000000004</v>
      </c>
    </row>
    <row r="174" spans="1:4" x14ac:dyDescent="0.25">
      <c r="A174" s="70" t="s">
        <v>357</v>
      </c>
      <c r="B174" s="70" t="s">
        <v>358</v>
      </c>
      <c r="C174" s="71">
        <v>33069</v>
      </c>
      <c r="D174" s="40">
        <v>18518.640000000003</v>
      </c>
    </row>
    <row r="175" spans="1:4" x14ac:dyDescent="0.25">
      <c r="A175" s="70" t="s">
        <v>359</v>
      </c>
      <c r="B175" s="70" t="s">
        <v>360</v>
      </c>
      <c r="C175" s="71">
        <v>69513</v>
      </c>
      <c r="D175" s="40">
        <v>38927.280000000006</v>
      </c>
    </row>
    <row r="176" spans="1:4" x14ac:dyDescent="0.25">
      <c r="A176" s="70" t="s">
        <v>361</v>
      </c>
      <c r="B176" s="70" t="s">
        <v>362</v>
      </c>
      <c r="C176" s="71">
        <v>24934</v>
      </c>
      <c r="D176" s="40">
        <v>13963.04</v>
      </c>
    </row>
    <row r="177" spans="1:4" x14ac:dyDescent="0.25">
      <c r="A177" s="70" t="s">
        <v>363</v>
      </c>
      <c r="B177" s="70" t="s">
        <v>364</v>
      </c>
      <c r="C177" s="71">
        <v>186350</v>
      </c>
      <c r="D177" s="40">
        <v>104356.00000000001</v>
      </c>
    </row>
    <row r="178" spans="1:4" x14ac:dyDescent="0.25">
      <c r="A178" s="70" t="s">
        <v>365</v>
      </c>
      <c r="B178" s="70" t="s">
        <v>366</v>
      </c>
      <c r="C178" s="71">
        <v>14008</v>
      </c>
      <c r="D178" s="40">
        <v>7844.4800000000005</v>
      </c>
    </row>
    <row r="179" spans="1:4" x14ac:dyDescent="0.25">
      <c r="A179" s="70" t="s">
        <v>367</v>
      </c>
      <c r="B179" s="70" t="s">
        <v>368</v>
      </c>
      <c r="C179" s="71">
        <v>14975</v>
      </c>
      <c r="D179" s="40">
        <v>8386</v>
      </c>
    </row>
    <row r="180" spans="1:4" x14ac:dyDescent="0.25">
      <c r="A180" s="70" t="s">
        <v>369</v>
      </c>
      <c r="B180" s="70" t="s">
        <v>370</v>
      </c>
      <c r="C180" s="71">
        <v>315628</v>
      </c>
      <c r="D180" s="40">
        <v>176751.68000000002</v>
      </c>
    </row>
    <row r="181" spans="1:4" x14ac:dyDescent="0.25">
      <c r="A181" s="70" t="s">
        <v>371</v>
      </c>
      <c r="B181" s="70" t="s">
        <v>372</v>
      </c>
      <c r="C181" s="71">
        <v>328867</v>
      </c>
      <c r="D181" s="40">
        <v>184165.52000000002</v>
      </c>
    </row>
    <row r="182" spans="1:4" x14ac:dyDescent="0.25">
      <c r="A182" s="70" t="s">
        <v>373</v>
      </c>
      <c r="B182" s="70" t="s">
        <v>374</v>
      </c>
      <c r="C182" s="71">
        <v>35677</v>
      </c>
      <c r="D182" s="40">
        <v>19979.120000000003</v>
      </c>
    </row>
    <row r="183" spans="1:4" x14ac:dyDescent="0.25">
      <c r="A183" s="70" t="s">
        <v>375</v>
      </c>
      <c r="B183" s="70" t="s">
        <v>376</v>
      </c>
      <c r="C183" s="71">
        <v>23537</v>
      </c>
      <c r="D183" s="40">
        <v>13180.720000000001</v>
      </c>
    </row>
    <row r="184" spans="1:4" x14ac:dyDescent="0.25">
      <c r="A184" s="70" t="s">
        <v>377</v>
      </c>
      <c r="B184" s="70" t="s">
        <v>378</v>
      </c>
      <c r="C184" s="71">
        <v>5965</v>
      </c>
      <c r="D184" s="40">
        <v>3340.4</v>
      </c>
    </row>
    <row r="185" spans="1:4" x14ac:dyDescent="0.25">
      <c r="A185" s="70" t="s">
        <v>379</v>
      </c>
      <c r="B185" s="70" t="s">
        <v>380</v>
      </c>
      <c r="C185" s="71">
        <v>226079</v>
      </c>
      <c r="D185" s="40">
        <v>126604.24</v>
      </c>
    </row>
    <row r="186" spans="1:4" x14ac:dyDescent="0.25">
      <c r="A186" s="70" t="s">
        <v>381</v>
      </c>
      <c r="B186" s="70" t="s">
        <v>382</v>
      </c>
      <c r="C186" s="71">
        <v>160863</v>
      </c>
      <c r="D186" s="40">
        <v>90083.280000000013</v>
      </c>
    </row>
    <row r="187" spans="1:4" x14ac:dyDescent="0.25">
      <c r="A187" s="70" t="s">
        <v>383</v>
      </c>
      <c r="B187" s="70" t="s">
        <v>384</v>
      </c>
      <c r="C187" s="71">
        <v>62766</v>
      </c>
      <c r="D187" s="40">
        <v>35148.960000000006</v>
      </c>
    </row>
    <row r="188" spans="1:4" x14ac:dyDescent="0.25">
      <c r="A188" s="70" t="s">
        <v>385</v>
      </c>
      <c r="B188" s="70" t="s">
        <v>386</v>
      </c>
      <c r="C188" s="71">
        <v>376887</v>
      </c>
      <c r="D188" s="40">
        <v>211056.72000000003</v>
      </c>
    </row>
    <row r="189" spans="1:4" x14ac:dyDescent="0.25">
      <c r="A189" s="70" t="s">
        <v>387</v>
      </c>
      <c r="B189" s="70" t="s">
        <v>388</v>
      </c>
      <c r="C189" s="71">
        <v>16475</v>
      </c>
      <c r="D189" s="40">
        <v>9226</v>
      </c>
    </row>
    <row r="190" spans="1:4" x14ac:dyDescent="0.25">
      <c r="A190" s="70" t="s">
        <v>389</v>
      </c>
      <c r="B190" s="70" t="s">
        <v>390</v>
      </c>
      <c r="C190" s="71">
        <v>145570</v>
      </c>
      <c r="D190" s="40">
        <v>81519.200000000012</v>
      </c>
    </row>
    <row r="191" spans="1:4" x14ac:dyDescent="0.25">
      <c r="A191" s="70" t="s">
        <v>391</v>
      </c>
      <c r="B191" s="70" t="s">
        <v>392</v>
      </c>
      <c r="C191" s="71">
        <v>74399</v>
      </c>
      <c r="D191" s="40">
        <v>41663.440000000002</v>
      </c>
    </row>
    <row r="192" spans="1:4" x14ac:dyDescent="0.25">
      <c r="A192" s="70" t="s">
        <v>393</v>
      </c>
      <c r="B192" s="70" t="s">
        <v>394</v>
      </c>
      <c r="C192" s="71">
        <v>19447</v>
      </c>
      <c r="D192" s="40">
        <v>10890.320000000002</v>
      </c>
    </row>
    <row r="193" spans="1:4" x14ac:dyDescent="0.25">
      <c r="A193" s="70" t="s">
        <v>395</v>
      </c>
      <c r="B193" s="70" t="s">
        <v>396</v>
      </c>
      <c r="C193" s="71">
        <v>41701</v>
      </c>
      <c r="D193" s="40">
        <v>23352.560000000001</v>
      </c>
    </row>
    <row r="194" spans="1:4" x14ac:dyDescent="0.25">
      <c r="A194" s="70" t="s">
        <v>397</v>
      </c>
      <c r="B194" s="70" t="s">
        <v>398</v>
      </c>
      <c r="C194" s="71">
        <v>41119</v>
      </c>
      <c r="D194" s="40">
        <v>23026.640000000003</v>
      </c>
    </row>
    <row r="195" spans="1:4" x14ac:dyDescent="0.25">
      <c r="A195" s="70" t="s">
        <v>399</v>
      </c>
      <c r="B195" s="70" t="s">
        <v>400</v>
      </c>
      <c r="C195" s="71">
        <v>55075</v>
      </c>
      <c r="D195" s="40">
        <v>30842.000000000004</v>
      </c>
    </row>
    <row r="196" spans="1:4" x14ac:dyDescent="0.25">
      <c r="A196" s="70" t="s">
        <v>401</v>
      </c>
      <c r="B196" s="70" t="s">
        <v>402</v>
      </c>
      <c r="C196" s="71">
        <v>410470</v>
      </c>
      <c r="D196" s="40">
        <v>229863.2</v>
      </c>
    </row>
    <row r="197" spans="1:4" x14ac:dyDescent="0.25">
      <c r="A197" s="70" t="s">
        <v>403</v>
      </c>
      <c r="B197" s="70" t="s">
        <v>404</v>
      </c>
      <c r="C197" s="71">
        <v>387371</v>
      </c>
      <c r="D197" s="40">
        <v>216927.76</v>
      </c>
    </row>
    <row r="198" spans="1:4" x14ac:dyDescent="0.25">
      <c r="A198" s="70" t="s">
        <v>405</v>
      </c>
      <c r="B198" s="70" t="s">
        <v>406</v>
      </c>
      <c r="C198" s="71">
        <v>62904</v>
      </c>
      <c r="D198" s="40">
        <v>35226.240000000005</v>
      </c>
    </row>
    <row r="199" spans="1:4" x14ac:dyDescent="0.25">
      <c r="A199" s="70" t="s">
        <v>407</v>
      </c>
      <c r="B199" s="70" t="s">
        <v>408</v>
      </c>
      <c r="C199" s="71">
        <v>23284</v>
      </c>
      <c r="D199" s="40">
        <v>13039.04</v>
      </c>
    </row>
    <row r="200" spans="1:4" x14ac:dyDescent="0.25">
      <c r="A200" s="70" t="s">
        <v>409</v>
      </c>
      <c r="B200" s="70" t="s">
        <v>410</v>
      </c>
      <c r="C200" s="71">
        <v>109309</v>
      </c>
      <c r="D200" s="40">
        <v>61213.040000000008</v>
      </c>
    </row>
    <row r="201" spans="1:4" x14ac:dyDescent="0.25">
      <c r="A201" s="70" t="s">
        <v>411</v>
      </c>
      <c r="B201" s="70" t="s">
        <v>412</v>
      </c>
      <c r="C201" s="71">
        <v>201293</v>
      </c>
      <c r="D201" s="40">
        <v>112724.08000000002</v>
      </c>
    </row>
    <row r="202" spans="1:4" x14ac:dyDescent="0.25">
      <c r="A202" s="70" t="s">
        <v>413</v>
      </c>
      <c r="B202" s="70" t="s">
        <v>414</v>
      </c>
      <c r="C202" s="71">
        <v>1990910</v>
      </c>
      <c r="D202" s="40">
        <v>1114909.6000000001</v>
      </c>
    </row>
    <row r="203" spans="1:4" x14ac:dyDescent="0.25">
      <c r="A203" s="70" t="s">
        <v>415</v>
      </c>
      <c r="B203" s="70" t="s">
        <v>416</v>
      </c>
      <c r="C203" s="71">
        <v>96779</v>
      </c>
      <c r="D203" s="40">
        <v>54196.240000000005</v>
      </c>
    </row>
    <row r="204" spans="1:4" x14ac:dyDescent="0.25">
      <c r="A204" s="70" t="s">
        <v>417</v>
      </c>
      <c r="B204" s="70" t="s">
        <v>274</v>
      </c>
      <c r="C204" s="71">
        <v>2446</v>
      </c>
      <c r="D204" s="40">
        <v>1500</v>
      </c>
    </row>
    <row r="205" spans="1:4" x14ac:dyDescent="0.25">
      <c r="A205" s="70" t="s">
        <v>418</v>
      </c>
      <c r="B205" s="70" t="s">
        <v>419</v>
      </c>
      <c r="C205" s="71">
        <v>13667</v>
      </c>
      <c r="D205" s="40">
        <v>7653.52</v>
      </c>
    </row>
    <row r="206" spans="1:4" x14ac:dyDescent="0.25">
      <c r="A206" s="70" t="s">
        <v>420</v>
      </c>
      <c r="B206" s="70" t="s">
        <v>421</v>
      </c>
      <c r="C206" s="71">
        <v>2409</v>
      </c>
      <c r="D206" s="40">
        <v>1500</v>
      </c>
    </row>
    <row r="207" spans="1:4" x14ac:dyDescent="0.25">
      <c r="A207" s="70" t="s">
        <v>422</v>
      </c>
      <c r="B207" s="70" t="s">
        <v>423</v>
      </c>
      <c r="C207" s="71">
        <v>17017</v>
      </c>
      <c r="D207" s="40">
        <v>9529.52</v>
      </c>
    </row>
    <row r="208" spans="1:4" x14ac:dyDescent="0.25">
      <c r="A208" s="70" t="s">
        <v>424</v>
      </c>
      <c r="B208" s="70" t="s">
        <v>425</v>
      </c>
      <c r="C208" s="71">
        <v>5000</v>
      </c>
      <c r="D208" s="40">
        <v>2800.0000000000005</v>
      </c>
    </row>
    <row r="209" spans="1:4" x14ac:dyDescent="0.25">
      <c r="A209" s="70" t="s">
        <v>426</v>
      </c>
      <c r="B209" s="70" t="s">
        <v>427</v>
      </c>
      <c r="C209" s="71">
        <v>122751</v>
      </c>
      <c r="D209" s="40">
        <v>68740.560000000012</v>
      </c>
    </row>
    <row r="210" spans="1:4" x14ac:dyDescent="0.25">
      <c r="A210" s="70" t="s">
        <v>428</v>
      </c>
      <c r="B210" s="70" t="s">
        <v>429</v>
      </c>
      <c r="C210" s="71">
        <v>9854</v>
      </c>
      <c r="D210" s="40">
        <v>5518.2400000000007</v>
      </c>
    </row>
    <row r="211" spans="1:4" x14ac:dyDescent="0.25">
      <c r="A211" s="70" t="s">
        <v>430</v>
      </c>
      <c r="B211" s="70" t="s">
        <v>431</v>
      </c>
      <c r="C211" s="71">
        <v>98229</v>
      </c>
      <c r="D211" s="40">
        <v>55008.240000000005</v>
      </c>
    </row>
    <row r="212" spans="1:4" x14ac:dyDescent="0.25">
      <c r="A212" s="70" t="s">
        <v>432</v>
      </c>
      <c r="B212" s="70" t="s">
        <v>433</v>
      </c>
      <c r="C212" s="71">
        <v>23639</v>
      </c>
      <c r="D212" s="40">
        <v>13237.840000000002</v>
      </c>
    </row>
    <row r="213" spans="1:4" x14ac:dyDescent="0.25">
      <c r="A213" s="70" t="s">
        <v>434</v>
      </c>
      <c r="B213" s="70" t="s">
        <v>435</v>
      </c>
      <c r="C213" s="71">
        <v>19632</v>
      </c>
      <c r="D213" s="40">
        <v>10993.920000000002</v>
      </c>
    </row>
    <row r="214" spans="1:4" x14ac:dyDescent="0.25">
      <c r="A214" s="70" t="s">
        <v>436</v>
      </c>
      <c r="B214" s="70" t="s">
        <v>437</v>
      </c>
      <c r="C214" s="71">
        <v>9754</v>
      </c>
      <c r="D214" s="40">
        <v>5462.2400000000007</v>
      </c>
    </row>
    <row r="215" spans="1:4" x14ac:dyDescent="0.25">
      <c r="A215" s="70" t="s">
        <v>438</v>
      </c>
      <c r="B215" s="70" t="s">
        <v>439</v>
      </c>
      <c r="C215" s="71">
        <v>64463</v>
      </c>
      <c r="D215" s="40">
        <v>36099.280000000006</v>
      </c>
    </row>
    <row r="216" spans="1:4" x14ac:dyDescent="0.25">
      <c r="A216" s="70" t="s">
        <v>440</v>
      </c>
      <c r="B216" s="70" t="s">
        <v>441</v>
      </c>
      <c r="C216" s="71">
        <v>6545</v>
      </c>
      <c r="D216" s="40">
        <v>3665.2000000000003</v>
      </c>
    </row>
    <row r="217" spans="1:4" x14ac:dyDescent="0.25">
      <c r="A217" s="70" t="s">
        <v>442</v>
      </c>
      <c r="B217" s="70" t="s">
        <v>443</v>
      </c>
      <c r="C217" s="71">
        <v>10272</v>
      </c>
      <c r="D217" s="40">
        <v>5752.3200000000006</v>
      </c>
    </row>
    <row r="218" spans="1:4" x14ac:dyDescent="0.25">
      <c r="A218" s="70" t="s">
        <v>444</v>
      </c>
      <c r="B218" s="70" t="s">
        <v>445</v>
      </c>
      <c r="C218" s="71">
        <v>12115</v>
      </c>
      <c r="D218" s="40">
        <v>6784.4000000000005</v>
      </c>
    </row>
    <row r="219" spans="1:4" x14ac:dyDescent="0.25">
      <c r="A219" s="70" t="s">
        <v>446</v>
      </c>
      <c r="B219" s="70" t="s">
        <v>447</v>
      </c>
      <c r="C219" s="71">
        <v>5970</v>
      </c>
      <c r="D219" s="40">
        <v>3343.2000000000003</v>
      </c>
    </row>
    <row r="220" spans="1:4" x14ac:dyDescent="0.25">
      <c r="A220" s="70" t="s">
        <v>448</v>
      </c>
      <c r="B220" s="70" t="s">
        <v>449</v>
      </c>
      <c r="C220" s="71">
        <v>6799</v>
      </c>
      <c r="D220" s="40">
        <v>3807.4400000000005</v>
      </c>
    </row>
    <row r="221" spans="1:4" x14ac:dyDescent="0.25">
      <c r="A221" s="70" t="s">
        <v>450</v>
      </c>
      <c r="B221" s="70" t="s">
        <v>451</v>
      </c>
      <c r="C221" s="71">
        <v>166927</v>
      </c>
      <c r="D221" s="40">
        <v>93479.12000000001</v>
      </c>
    </row>
    <row r="222" spans="1:4" x14ac:dyDescent="0.25">
      <c r="A222" s="70" t="s">
        <v>452</v>
      </c>
      <c r="B222" s="70" t="s">
        <v>174</v>
      </c>
      <c r="C222" s="71">
        <v>5898</v>
      </c>
      <c r="D222" s="40">
        <v>3302.88</v>
      </c>
    </row>
    <row r="223" spans="1:4" x14ac:dyDescent="0.25">
      <c r="A223" s="70" t="s">
        <v>453</v>
      </c>
      <c r="B223" s="70" t="s">
        <v>454</v>
      </c>
      <c r="C223" s="71">
        <v>15099</v>
      </c>
      <c r="D223" s="40">
        <v>8455.44</v>
      </c>
    </row>
    <row r="224" spans="1:4" x14ac:dyDescent="0.25">
      <c r="A224" s="70" t="s">
        <v>455</v>
      </c>
      <c r="B224" s="70" t="s">
        <v>456</v>
      </c>
      <c r="C224" s="71">
        <v>58888</v>
      </c>
      <c r="D224" s="40">
        <v>32977.280000000006</v>
      </c>
    </row>
    <row r="225" spans="1:4" x14ac:dyDescent="0.25">
      <c r="A225" s="70" t="s">
        <v>457</v>
      </c>
      <c r="B225" s="70" t="s">
        <v>458</v>
      </c>
      <c r="C225" s="71">
        <v>29428</v>
      </c>
      <c r="D225" s="40">
        <v>16479.68</v>
      </c>
    </row>
    <row r="226" spans="1:4" x14ac:dyDescent="0.25">
      <c r="A226" s="70" t="s">
        <v>459</v>
      </c>
      <c r="B226" s="70" t="s">
        <v>460</v>
      </c>
      <c r="C226" s="71">
        <v>35094</v>
      </c>
      <c r="D226" s="40">
        <v>19652.640000000003</v>
      </c>
    </row>
    <row r="227" spans="1:4" x14ac:dyDescent="0.25">
      <c r="A227" s="70" t="s">
        <v>461</v>
      </c>
      <c r="B227" s="70" t="s">
        <v>462</v>
      </c>
      <c r="C227" s="71">
        <v>39125</v>
      </c>
      <c r="D227" s="40">
        <v>21910.000000000004</v>
      </c>
    </row>
    <row r="228" spans="1:4" x14ac:dyDescent="0.25">
      <c r="A228" s="70" t="s">
        <v>463</v>
      </c>
      <c r="B228" s="70" t="s">
        <v>464</v>
      </c>
      <c r="C228" s="71">
        <v>7981</v>
      </c>
      <c r="D228" s="40">
        <v>4469.3600000000006</v>
      </c>
    </row>
    <row r="229" spans="1:4" x14ac:dyDescent="0.25">
      <c r="A229" s="70" t="s">
        <v>465</v>
      </c>
      <c r="B229" s="70" t="s">
        <v>466</v>
      </c>
      <c r="C229" s="71">
        <v>19622</v>
      </c>
      <c r="D229" s="40">
        <v>10988.320000000002</v>
      </c>
    </row>
    <row r="230" spans="1:4" x14ac:dyDescent="0.25">
      <c r="A230" s="70" t="s">
        <v>467</v>
      </c>
      <c r="B230" s="70" t="s">
        <v>468</v>
      </c>
      <c r="C230" s="71">
        <v>26483</v>
      </c>
      <c r="D230" s="40">
        <v>14830.480000000001</v>
      </c>
    </row>
    <row r="231" spans="1:4" x14ac:dyDescent="0.25">
      <c r="A231" s="70" t="s">
        <v>469</v>
      </c>
      <c r="B231" s="70" t="s">
        <v>470</v>
      </c>
      <c r="C231" s="71">
        <v>30826</v>
      </c>
      <c r="D231" s="40">
        <v>17262.560000000001</v>
      </c>
    </row>
    <row r="232" spans="1:4" x14ac:dyDescent="0.25">
      <c r="A232" s="70" t="s">
        <v>471</v>
      </c>
      <c r="B232" s="70" t="s">
        <v>472</v>
      </c>
      <c r="C232" s="71">
        <v>65959</v>
      </c>
      <c r="D232" s="40">
        <v>36937.040000000001</v>
      </c>
    </row>
    <row r="233" spans="1:4" x14ac:dyDescent="0.25">
      <c r="A233" s="70" t="s">
        <v>473</v>
      </c>
      <c r="B233" s="70" t="s">
        <v>474</v>
      </c>
      <c r="C233" s="71">
        <v>25655</v>
      </c>
      <c r="D233" s="40">
        <v>14366.800000000001</v>
      </c>
    </row>
    <row r="234" spans="1:4" x14ac:dyDescent="0.25">
      <c r="A234" s="70" t="s">
        <v>475</v>
      </c>
      <c r="B234" s="70" t="s">
        <v>174</v>
      </c>
      <c r="C234" s="71">
        <v>16665</v>
      </c>
      <c r="D234" s="40">
        <v>9332.4000000000015</v>
      </c>
    </row>
    <row r="235" spans="1:4" x14ac:dyDescent="0.25">
      <c r="A235" s="70" t="s">
        <v>476</v>
      </c>
      <c r="B235" s="70" t="s">
        <v>477</v>
      </c>
      <c r="C235" s="71">
        <v>23271</v>
      </c>
      <c r="D235" s="40">
        <v>13031.760000000002</v>
      </c>
    </row>
    <row r="236" spans="1:4" x14ac:dyDescent="0.25">
      <c r="A236" s="70" t="s">
        <v>478</v>
      </c>
      <c r="B236" s="70" t="s">
        <v>479</v>
      </c>
      <c r="C236" s="71">
        <v>119485</v>
      </c>
      <c r="D236" s="40">
        <v>66911.600000000006</v>
      </c>
    </row>
    <row r="237" spans="1:4" x14ac:dyDescent="0.25">
      <c r="A237" s="70" t="s">
        <v>480</v>
      </c>
      <c r="B237" s="70" t="s">
        <v>481</v>
      </c>
      <c r="C237" s="71">
        <v>107879</v>
      </c>
      <c r="D237" s="40">
        <v>60412.240000000005</v>
      </c>
    </row>
    <row r="238" spans="1:4" x14ac:dyDescent="0.25">
      <c r="A238" s="70" t="s">
        <v>482</v>
      </c>
      <c r="B238" s="70" t="s">
        <v>483</v>
      </c>
      <c r="C238" s="71">
        <v>36655</v>
      </c>
      <c r="D238" s="40">
        <v>20526.800000000003</v>
      </c>
    </row>
    <row r="239" spans="1:4" x14ac:dyDescent="0.25">
      <c r="A239" s="70" t="s">
        <v>484</v>
      </c>
      <c r="B239" s="70" t="s">
        <v>485</v>
      </c>
      <c r="C239" s="71">
        <v>179403</v>
      </c>
      <c r="D239" s="40">
        <v>100465.68000000001</v>
      </c>
    </row>
    <row r="240" spans="1:4" x14ac:dyDescent="0.25">
      <c r="A240" s="70" t="s">
        <v>486</v>
      </c>
      <c r="B240" s="70" t="s">
        <v>487</v>
      </c>
      <c r="C240" s="71">
        <v>21319</v>
      </c>
      <c r="D240" s="40">
        <v>11938.640000000001</v>
      </c>
    </row>
    <row r="241" spans="1:4" x14ac:dyDescent="0.25">
      <c r="A241" s="70" t="s">
        <v>488</v>
      </c>
      <c r="B241" s="70" t="s">
        <v>489</v>
      </c>
      <c r="C241" s="71">
        <v>20344</v>
      </c>
      <c r="D241" s="40">
        <v>11392.640000000001</v>
      </c>
    </row>
    <row r="242" spans="1:4" x14ac:dyDescent="0.25">
      <c r="A242" s="70" t="s">
        <v>490</v>
      </c>
      <c r="B242" s="70" t="s">
        <v>491</v>
      </c>
      <c r="C242" s="71">
        <v>39073</v>
      </c>
      <c r="D242" s="40">
        <v>21880.880000000001</v>
      </c>
    </row>
    <row r="243" spans="1:4" x14ac:dyDescent="0.25">
      <c r="A243" s="70" t="s">
        <v>492</v>
      </c>
      <c r="B243" s="70" t="s">
        <v>493</v>
      </c>
      <c r="C243" s="71">
        <v>28281</v>
      </c>
      <c r="D243" s="40">
        <v>15837.360000000002</v>
      </c>
    </row>
    <row r="244" spans="1:4" x14ac:dyDescent="0.25">
      <c r="A244" s="70" t="s">
        <v>494</v>
      </c>
      <c r="B244" s="70" t="s">
        <v>495</v>
      </c>
      <c r="C244" s="71">
        <v>109908</v>
      </c>
      <c r="D244" s="40">
        <v>61548.480000000003</v>
      </c>
    </row>
    <row r="245" spans="1:4" x14ac:dyDescent="0.25">
      <c r="A245" s="70" t="s">
        <v>496</v>
      </c>
      <c r="B245" s="70" t="s">
        <v>497</v>
      </c>
      <c r="C245" s="71">
        <v>6526</v>
      </c>
      <c r="D245" s="40">
        <v>3654.5600000000004</v>
      </c>
    </row>
    <row r="246" spans="1:4" x14ac:dyDescent="0.25">
      <c r="A246" s="70" t="s">
        <v>498</v>
      </c>
      <c r="B246" s="70" t="s">
        <v>499</v>
      </c>
      <c r="C246" s="71">
        <v>29675</v>
      </c>
      <c r="D246" s="40">
        <v>16618</v>
      </c>
    </row>
    <row r="247" spans="1:4" x14ac:dyDescent="0.25">
      <c r="A247" s="70" t="s">
        <v>500</v>
      </c>
      <c r="B247" s="70" t="s">
        <v>501</v>
      </c>
      <c r="C247" s="71">
        <v>498319</v>
      </c>
      <c r="D247" s="40">
        <v>279058.64</v>
      </c>
    </row>
    <row r="248" spans="1:4" x14ac:dyDescent="0.25">
      <c r="A248" s="70" t="s">
        <v>502</v>
      </c>
      <c r="B248" s="70" t="s">
        <v>503</v>
      </c>
      <c r="C248" s="71">
        <v>1310646</v>
      </c>
      <c r="D248" s="40">
        <v>733961.76000000013</v>
      </c>
    </row>
    <row r="249" spans="1:4" x14ac:dyDescent="0.25">
      <c r="A249" s="70" t="s">
        <v>504</v>
      </c>
      <c r="B249" s="70" t="s">
        <v>505</v>
      </c>
      <c r="C249" s="71">
        <v>397969</v>
      </c>
      <c r="D249" s="40">
        <v>222862.64</v>
      </c>
    </row>
    <row r="250" spans="1:4" x14ac:dyDescent="0.25">
      <c r="A250" s="70" t="s">
        <v>506</v>
      </c>
      <c r="B250" s="70" t="s">
        <v>507</v>
      </c>
      <c r="C250" s="71">
        <v>153868</v>
      </c>
      <c r="D250" s="40">
        <v>86166.080000000002</v>
      </c>
    </row>
    <row r="251" spans="1:4" x14ac:dyDescent="0.25">
      <c r="A251" s="70" t="s">
        <v>508</v>
      </c>
      <c r="B251" s="70" t="s">
        <v>509</v>
      </c>
      <c r="C251" s="71">
        <v>1411589</v>
      </c>
      <c r="D251" s="40">
        <v>790489.84000000008</v>
      </c>
    </row>
    <row r="252" spans="1:4" x14ac:dyDescent="0.25">
      <c r="A252" s="70" t="s">
        <v>510</v>
      </c>
      <c r="B252" s="70" t="s">
        <v>511</v>
      </c>
      <c r="C252" s="71">
        <v>569147</v>
      </c>
      <c r="D252" s="40">
        <v>318722.32</v>
      </c>
    </row>
    <row r="253" spans="1:4" x14ac:dyDescent="0.25">
      <c r="A253" s="70" t="s">
        <v>512</v>
      </c>
      <c r="B253" s="70" t="s">
        <v>513</v>
      </c>
      <c r="C253" s="71">
        <v>706310</v>
      </c>
      <c r="D253" s="40">
        <v>395533.60000000003</v>
      </c>
    </row>
    <row r="254" spans="1:4" x14ac:dyDescent="0.25">
      <c r="A254" s="70" t="s">
        <v>514</v>
      </c>
      <c r="B254" s="70" t="s">
        <v>515</v>
      </c>
      <c r="C254" s="71">
        <v>342509</v>
      </c>
      <c r="D254" s="40">
        <v>191805.04</v>
      </c>
    </row>
    <row r="255" spans="1:4" x14ac:dyDescent="0.25">
      <c r="A255" s="70" t="s">
        <v>516</v>
      </c>
      <c r="B255" s="70" t="s">
        <v>517</v>
      </c>
      <c r="C255" s="71">
        <v>54049</v>
      </c>
      <c r="D255" s="40">
        <v>30267.440000000002</v>
      </c>
    </row>
    <row r="256" spans="1:4" x14ac:dyDescent="0.25">
      <c r="A256" s="70" t="s">
        <v>518</v>
      </c>
      <c r="B256" s="70" t="s">
        <v>519</v>
      </c>
      <c r="C256" s="71">
        <v>1492426</v>
      </c>
      <c r="D256" s="40">
        <v>835758.56</v>
      </c>
    </row>
    <row r="257" spans="1:4" x14ac:dyDescent="0.25">
      <c r="A257" s="70" t="s">
        <v>520</v>
      </c>
      <c r="B257" s="70" t="s">
        <v>521</v>
      </c>
      <c r="C257" s="71">
        <v>1732581</v>
      </c>
      <c r="D257" s="40">
        <v>970245.3600000001</v>
      </c>
    </row>
    <row r="258" spans="1:4" x14ac:dyDescent="0.25">
      <c r="A258" s="70" t="s">
        <v>522</v>
      </c>
      <c r="B258" s="70" t="s">
        <v>523</v>
      </c>
      <c r="C258" s="71">
        <v>274529</v>
      </c>
      <c r="D258" s="40">
        <v>153736.24000000002</v>
      </c>
    </row>
    <row r="259" spans="1:4" x14ac:dyDescent="0.25">
      <c r="A259" s="70" t="s">
        <v>524</v>
      </c>
      <c r="B259" s="70" t="s">
        <v>525</v>
      </c>
      <c r="C259" s="71">
        <v>18486</v>
      </c>
      <c r="D259" s="40">
        <v>10352.160000000002</v>
      </c>
    </row>
    <row r="260" spans="1:4" x14ac:dyDescent="0.25">
      <c r="A260" s="70" t="s">
        <v>526</v>
      </c>
      <c r="B260" s="70" t="s">
        <v>527</v>
      </c>
      <c r="C260" s="71">
        <v>13140</v>
      </c>
      <c r="D260" s="40">
        <v>7358.4000000000005</v>
      </c>
    </row>
    <row r="261" spans="1:4" x14ac:dyDescent="0.25">
      <c r="A261" s="70" t="s">
        <v>528</v>
      </c>
      <c r="B261" s="70" t="s">
        <v>529</v>
      </c>
      <c r="C261" s="71">
        <v>50427</v>
      </c>
      <c r="D261" s="40">
        <v>28239.120000000003</v>
      </c>
    </row>
    <row r="262" spans="1:4" x14ac:dyDescent="0.25">
      <c r="A262" s="70" t="s">
        <v>530</v>
      </c>
      <c r="B262" s="70" t="s">
        <v>531</v>
      </c>
      <c r="C262" s="71">
        <v>5227</v>
      </c>
      <c r="D262" s="40">
        <v>2927.1200000000003</v>
      </c>
    </row>
    <row r="263" spans="1:4" x14ac:dyDescent="0.25">
      <c r="A263" s="70" t="s">
        <v>532</v>
      </c>
      <c r="B263" s="70" t="s">
        <v>533</v>
      </c>
      <c r="C263" s="71">
        <v>12715</v>
      </c>
      <c r="D263" s="40">
        <v>7120.4000000000005</v>
      </c>
    </row>
    <row r="264" spans="1:4" x14ac:dyDescent="0.25">
      <c r="A264" s="70" t="s">
        <v>534</v>
      </c>
      <c r="B264" s="70" t="s">
        <v>535</v>
      </c>
      <c r="C264" s="71">
        <v>19251</v>
      </c>
      <c r="D264" s="40">
        <v>10780.560000000001</v>
      </c>
    </row>
    <row r="265" spans="1:4" x14ac:dyDescent="0.25">
      <c r="A265" s="70" t="s">
        <v>536</v>
      </c>
      <c r="B265" s="70" t="s">
        <v>537</v>
      </c>
      <c r="C265" s="71">
        <v>14886</v>
      </c>
      <c r="D265" s="40">
        <v>8336.1600000000017</v>
      </c>
    </row>
    <row r="266" spans="1:4" x14ac:dyDescent="0.25">
      <c r="A266" s="70" t="s">
        <v>538</v>
      </c>
      <c r="B266" s="70" t="s">
        <v>539</v>
      </c>
      <c r="C266" s="71">
        <v>10083</v>
      </c>
      <c r="D266" s="40">
        <v>5646.4800000000005</v>
      </c>
    </row>
    <row r="267" spans="1:4" x14ac:dyDescent="0.25">
      <c r="A267" s="70" t="s">
        <v>540</v>
      </c>
      <c r="B267" s="70" t="s">
        <v>541</v>
      </c>
      <c r="C267" s="71">
        <v>5540</v>
      </c>
      <c r="D267" s="40">
        <v>3102.4</v>
      </c>
    </row>
    <row r="268" spans="1:4" x14ac:dyDescent="0.25">
      <c r="A268" s="70" t="s">
        <v>542</v>
      </c>
      <c r="B268" s="70" t="s">
        <v>543</v>
      </c>
      <c r="C268" s="71">
        <v>5554</v>
      </c>
      <c r="D268" s="40">
        <v>3110.2400000000002</v>
      </c>
    </row>
    <row r="269" spans="1:4" x14ac:dyDescent="0.25">
      <c r="A269" s="70" t="s">
        <v>544</v>
      </c>
      <c r="B269" s="70" t="s">
        <v>545</v>
      </c>
      <c r="C269" s="71">
        <v>13862</v>
      </c>
      <c r="D269" s="40">
        <v>7762.7200000000012</v>
      </c>
    </row>
    <row r="270" spans="1:4" x14ac:dyDescent="0.25">
      <c r="A270" s="70" t="s">
        <v>546</v>
      </c>
      <c r="B270" s="70" t="s">
        <v>547</v>
      </c>
      <c r="C270" s="71">
        <v>119488</v>
      </c>
      <c r="D270" s="40">
        <v>66913.280000000013</v>
      </c>
    </row>
    <row r="271" spans="1:4" x14ac:dyDescent="0.25">
      <c r="A271" s="70" t="s">
        <v>548</v>
      </c>
      <c r="B271" s="70" t="s">
        <v>549</v>
      </c>
      <c r="C271" s="71">
        <v>172556</v>
      </c>
      <c r="D271" s="40">
        <v>96631.360000000015</v>
      </c>
    </row>
    <row r="272" spans="1:4" x14ac:dyDescent="0.25">
      <c r="A272" s="70" t="s">
        <v>550</v>
      </c>
      <c r="B272" s="70" t="s">
        <v>551</v>
      </c>
      <c r="C272" s="71">
        <v>89648</v>
      </c>
      <c r="D272" s="40">
        <v>50202.880000000005</v>
      </c>
    </row>
    <row r="273" spans="1:4" x14ac:dyDescent="0.25">
      <c r="A273" s="70" t="s">
        <v>552</v>
      </c>
      <c r="B273" s="70" t="s">
        <v>553</v>
      </c>
      <c r="C273" s="71">
        <v>25467</v>
      </c>
      <c r="D273" s="40">
        <v>14261.520000000002</v>
      </c>
    </row>
    <row r="274" spans="1:4" x14ac:dyDescent="0.25">
      <c r="A274" s="70" t="s">
        <v>554</v>
      </c>
      <c r="B274" s="70" t="s">
        <v>555</v>
      </c>
      <c r="C274" s="71">
        <v>38130</v>
      </c>
      <c r="D274" s="40">
        <v>21352.800000000003</v>
      </c>
    </row>
    <row r="275" spans="1:4" x14ac:dyDescent="0.25">
      <c r="A275" s="70" t="s">
        <v>556</v>
      </c>
      <c r="B275" s="70" t="s">
        <v>557</v>
      </c>
      <c r="C275" s="71">
        <v>20216</v>
      </c>
      <c r="D275" s="40">
        <v>11320.960000000001</v>
      </c>
    </row>
    <row r="276" spans="1:4" x14ac:dyDescent="0.25">
      <c r="A276" s="70" t="s">
        <v>558</v>
      </c>
      <c r="B276" s="70" t="s">
        <v>559</v>
      </c>
      <c r="C276" s="71">
        <v>93810</v>
      </c>
      <c r="D276" s="40">
        <v>52533.600000000006</v>
      </c>
    </row>
    <row r="277" spans="1:4" x14ac:dyDescent="0.25">
      <c r="A277" s="70" t="s">
        <v>560</v>
      </c>
      <c r="B277" s="70" t="s">
        <v>561</v>
      </c>
      <c r="C277" s="71">
        <v>16918</v>
      </c>
      <c r="D277" s="40">
        <v>9474.0800000000017</v>
      </c>
    </row>
    <row r="278" spans="1:4" x14ac:dyDescent="0.25">
      <c r="A278" s="70" t="s">
        <v>562</v>
      </c>
      <c r="B278" s="70" t="s">
        <v>563</v>
      </c>
      <c r="C278" s="71">
        <v>53257</v>
      </c>
      <c r="D278" s="40">
        <v>29823.920000000002</v>
      </c>
    </row>
    <row r="279" spans="1:4" x14ac:dyDescent="0.25">
      <c r="A279" s="70" t="s">
        <v>564</v>
      </c>
      <c r="B279" s="70" t="s">
        <v>565</v>
      </c>
      <c r="C279" s="71">
        <v>52564</v>
      </c>
      <c r="D279" s="40">
        <v>29435.840000000004</v>
      </c>
    </row>
    <row r="280" spans="1:4" x14ac:dyDescent="0.25">
      <c r="A280" s="70" t="s">
        <v>566</v>
      </c>
      <c r="B280" s="70" t="s">
        <v>567</v>
      </c>
      <c r="C280" s="71">
        <v>78966</v>
      </c>
      <c r="D280" s="40">
        <v>44220.960000000006</v>
      </c>
    </row>
    <row r="281" spans="1:4" x14ac:dyDescent="0.25">
      <c r="A281" s="70" t="s">
        <v>568</v>
      </c>
      <c r="B281" s="70" t="s">
        <v>569</v>
      </c>
      <c r="C281" s="71">
        <v>96481</v>
      </c>
      <c r="D281" s="40">
        <v>54029.360000000008</v>
      </c>
    </row>
    <row r="282" spans="1:4" x14ac:dyDescent="0.25">
      <c r="A282" s="70" t="s">
        <v>570</v>
      </c>
      <c r="B282" s="70" t="s">
        <v>571</v>
      </c>
      <c r="C282" s="71">
        <v>148454</v>
      </c>
      <c r="D282" s="40">
        <v>83134.240000000005</v>
      </c>
    </row>
    <row r="283" spans="1:4" x14ac:dyDescent="0.25">
      <c r="A283" s="70" t="s">
        <v>572</v>
      </c>
      <c r="B283" s="70" t="s">
        <v>573</v>
      </c>
      <c r="C283" s="71">
        <v>10682</v>
      </c>
      <c r="D283" s="40">
        <v>5981.920000000001</v>
      </c>
    </row>
    <row r="284" spans="1:4" x14ac:dyDescent="0.25">
      <c r="A284" s="70" t="s">
        <v>574</v>
      </c>
      <c r="B284" s="70" t="s">
        <v>575</v>
      </c>
      <c r="C284" s="71">
        <v>69675</v>
      </c>
      <c r="D284" s="40">
        <v>39018.000000000007</v>
      </c>
    </row>
    <row r="285" spans="1:4" x14ac:dyDescent="0.25">
      <c r="A285" s="70" t="s">
        <v>576</v>
      </c>
      <c r="B285" s="70" t="s">
        <v>577</v>
      </c>
      <c r="C285" s="71">
        <v>11293</v>
      </c>
      <c r="D285" s="40">
        <v>6324.0800000000008</v>
      </c>
    </row>
    <row r="286" spans="1:4" x14ac:dyDescent="0.25">
      <c r="A286" s="70" t="s">
        <v>578</v>
      </c>
      <c r="B286" s="70" t="s">
        <v>579</v>
      </c>
      <c r="C286" s="71">
        <v>58051</v>
      </c>
      <c r="D286" s="40">
        <v>32508.560000000001</v>
      </c>
    </row>
    <row r="287" spans="1:4" x14ac:dyDescent="0.25">
      <c r="A287" s="70" t="s">
        <v>580</v>
      </c>
      <c r="B287" s="70" t="s">
        <v>581</v>
      </c>
      <c r="C287" s="71">
        <v>28716</v>
      </c>
      <c r="D287" s="40">
        <v>16080.960000000001</v>
      </c>
    </row>
    <row r="288" spans="1:4" x14ac:dyDescent="0.25">
      <c r="A288" s="70" t="s">
        <v>582</v>
      </c>
      <c r="B288" s="70" t="s">
        <v>583</v>
      </c>
      <c r="C288" s="71">
        <v>20564</v>
      </c>
      <c r="D288" s="40">
        <v>11515.840000000002</v>
      </c>
    </row>
    <row r="289" spans="1:4" x14ac:dyDescent="0.25">
      <c r="A289" s="70" t="s">
        <v>584</v>
      </c>
      <c r="B289" s="70" t="s">
        <v>585</v>
      </c>
      <c r="C289" s="71">
        <v>11999</v>
      </c>
      <c r="D289" s="40">
        <v>6719.4400000000005</v>
      </c>
    </row>
    <row r="290" spans="1:4" x14ac:dyDescent="0.25">
      <c r="A290" s="70" t="s">
        <v>586</v>
      </c>
      <c r="B290" s="70" t="s">
        <v>587</v>
      </c>
      <c r="C290" s="71">
        <v>305618</v>
      </c>
      <c r="D290" s="40">
        <v>171146.08000000002</v>
      </c>
    </row>
    <row r="291" spans="1:4" x14ac:dyDescent="0.25">
      <c r="A291" s="70" t="s">
        <v>588</v>
      </c>
      <c r="B291" s="70" t="s">
        <v>589</v>
      </c>
      <c r="C291" s="71">
        <v>13535</v>
      </c>
      <c r="D291" s="40">
        <v>7579.6</v>
      </c>
    </row>
    <row r="292" spans="1:4" x14ac:dyDescent="0.25">
      <c r="A292" s="70" t="s">
        <v>590</v>
      </c>
      <c r="B292" s="70" t="s">
        <v>591</v>
      </c>
      <c r="C292" s="71">
        <v>32514</v>
      </c>
      <c r="D292" s="40">
        <v>18207.84</v>
      </c>
    </row>
    <row r="293" spans="1:4" x14ac:dyDescent="0.25">
      <c r="A293" s="70" t="s">
        <v>592</v>
      </c>
      <c r="B293" s="70" t="s">
        <v>593</v>
      </c>
      <c r="C293" s="71">
        <v>57460</v>
      </c>
      <c r="D293" s="40">
        <v>32177.600000000002</v>
      </c>
    </row>
    <row r="294" spans="1:4" x14ac:dyDescent="0.25">
      <c r="A294" s="70" t="s">
        <v>594</v>
      </c>
      <c r="B294" s="70" t="s">
        <v>595</v>
      </c>
      <c r="C294" s="71">
        <v>524259</v>
      </c>
      <c r="D294" s="40">
        <v>293585.04000000004</v>
      </c>
    </row>
    <row r="295" spans="1:4" x14ac:dyDescent="0.25">
      <c r="A295" s="70" t="s">
        <v>596</v>
      </c>
      <c r="B295" s="70" t="s">
        <v>597</v>
      </c>
      <c r="C295" s="71">
        <v>382244</v>
      </c>
      <c r="D295" s="40">
        <v>214056.64</v>
      </c>
    </row>
    <row r="296" spans="1:4" x14ac:dyDescent="0.25">
      <c r="A296" s="70" t="s">
        <v>598</v>
      </c>
      <c r="B296" s="70" t="s">
        <v>599</v>
      </c>
      <c r="C296" s="71">
        <v>750283</v>
      </c>
      <c r="D296" s="40">
        <v>420158.48000000004</v>
      </c>
    </row>
    <row r="297" spans="1:4" x14ac:dyDescent="0.25">
      <c r="A297" s="70" t="s">
        <v>600</v>
      </c>
      <c r="B297" s="70" t="s">
        <v>174</v>
      </c>
      <c r="C297" s="71">
        <v>14613</v>
      </c>
      <c r="D297" s="40">
        <v>8183.2800000000007</v>
      </c>
    </row>
    <row r="298" spans="1:4" x14ac:dyDescent="0.25">
      <c r="A298" s="70" t="s">
        <v>601</v>
      </c>
      <c r="B298" s="70" t="s">
        <v>602</v>
      </c>
      <c r="C298" s="71">
        <v>497600</v>
      </c>
      <c r="D298" s="40">
        <v>278656</v>
      </c>
    </row>
    <row r="299" spans="1:4" x14ac:dyDescent="0.25">
      <c r="A299" s="70" t="s">
        <v>603</v>
      </c>
      <c r="B299" s="70" t="s">
        <v>604</v>
      </c>
      <c r="C299" s="71">
        <v>50245</v>
      </c>
      <c r="D299" s="40">
        <v>28137.200000000004</v>
      </c>
    </row>
    <row r="300" spans="1:4" x14ac:dyDescent="0.25">
      <c r="A300" s="70" t="s">
        <v>605</v>
      </c>
      <c r="B300" s="70" t="s">
        <v>606</v>
      </c>
      <c r="C300" s="71">
        <v>279027</v>
      </c>
      <c r="D300" s="40">
        <v>156255.12000000002</v>
      </c>
    </row>
    <row r="301" spans="1:4" x14ac:dyDescent="0.25">
      <c r="A301" s="70" t="s">
        <v>607</v>
      </c>
      <c r="B301" s="70" t="s">
        <v>608</v>
      </c>
      <c r="C301" s="71">
        <v>174920</v>
      </c>
      <c r="D301" s="40">
        <v>97955.200000000012</v>
      </c>
    </row>
    <row r="302" spans="1:4" x14ac:dyDescent="0.25">
      <c r="A302" s="70" t="s">
        <v>609</v>
      </c>
      <c r="B302" s="70" t="s">
        <v>610</v>
      </c>
      <c r="C302" s="71">
        <v>295399</v>
      </c>
      <c r="D302" s="40">
        <v>165423.44</v>
      </c>
    </row>
    <row r="303" spans="1:4" x14ac:dyDescent="0.25">
      <c r="A303" s="70" t="s">
        <v>611</v>
      </c>
      <c r="B303" s="70" t="s">
        <v>612</v>
      </c>
      <c r="C303" s="71">
        <v>94770</v>
      </c>
      <c r="D303" s="40">
        <v>53071.200000000004</v>
      </c>
    </row>
    <row r="304" spans="1:4" x14ac:dyDescent="0.25">
      <c r="A304" s="70" t="s">
        <v>613</v>
      </c>
      <c r="B304" s="70" t="s">
        <v>614</v>
      </c>
      <c r="C304" s="71">
        <v>28181</v>
      </c>
      <c r="D304" s="40">
        <v>15781.360000000002</v>
      </c>
    </row>
    <row r="305" spans="1:4" x14ac:dyDescent="0.25">
      <c r="A305" s="70" t="s">
        <v>615</v>
      </c>
      <c r="B305" s="70" t="s">
        <v>616</v>
      </c>
      <c r="C305" s="71">
        <v>244306</v>
      </c>
      <c r="D305" s="40">
        <v>136811.36000000002</v>
      </c>
    </row>
    <row r="306" spans="1:4" x14ac:dyDescent="0.25">
      <c r="A306" s="70" t="s">
        <v>617</v>
      </c>
      <c r="B306" s="70" t="s">
        <v>618</v>
      </c>
      <c r="C306" s="71">
        <v>827868</v>
      </c>
      <c r="D306" s="40">
        <v>463606.08</v>
      </c>
    </row>
    <row r="307" spans="1:4" x14ac:dyDescent="0.25">
      <c r="A307" s="70" t="s">
        <v>619</v>
      </c>
      <c r="B307" s="70" t="s">
        <v>620</v>
      </c>
      <c r="C307" s="71">
        <v>43605</v>
      </c>
      <c r="D307" s="40">
        <v>24418.800000000003</v>
      </c>
    </row>
    <row r="308" spans="1:4" x14ac:dyDescent="0.25">
      <c r="A308" s="70" t="s">
        <v>621</v>
      </c>
      <c r="B308" s="70" t="s">
        <v>622</v>
      </c>
      <c r="C308" s="71">
        <v>223530</v>
      </c>
      <c r="D308" s="40">
        <v>125176.80000000002</v>
      </c>
    </row>
    <row r="309" spans="1:4" x14ac:dyDescent="0.25">
      <c r="A309" s="70" t="s">
        <v>623</v>
      </c>
      <c r="B309" s="70" t="s">
        <v>624</v>
      </c>
      <c r="C309" s="71">
        <v>26354</v>
      </c>
      <c r="D309" s="40">
        <v>14758.240000000002</v>
      </c>
    </row>
    <row r="310" spans="1:4" x14ac:dyDescent="0.25">
      <c r="A310" s="70" t="s">
        <v>625</v>
      </c>
      <c r="B310" s="70" t="s">
        <v>626</v>
      </c>
      <c r="C310" s="71">
        <v>101476</v>
      </c>
      <c r="D310" s="40">
        <v>56826.560000000005</v>
      </c>
    </row>
    <row r="311" spans="1:4" x14ac:dyDescent="0.25">
      <c r="A311" s="70" t="s">
        <v>627</v>
      </c>
      <c r="B311" s="70" t="s">
        <v>628</v>
      </c>
      <c r="C311" s="71">
        <v>14130</v>
      </c>
      <c r="D311" s="40">
        <v>7912.8000000000011</v>
      </c>
    </row>
    <row r="312" spans="1:4" x14ac:dyDescent="0.25">
      <c r="A312" s="70" t="s">
        <v>629</v>
      </c>
      <c r="B312" s="70" t="s">
        <v>630</v>
      </c>
      <c r="C312" s="71">
        <v>51090</v>
      </c>
      <c r="D312" s="40">
        <v>28610.400000000001</v>
      </c>
    </row>
    <row r="313" spans="1:4" x14ac:dyDescent="0.25">
      <c r="A313" s="70" t="s">
        <v>631</v>
      </c>
      <c r="B313" s="70" t="s">
        <v>632</v>
      </c>
      <c r="C313" s="71">
        <v>158453</v>
      </c>
      <c r="D313" s="40">
        <v>88733.680000000008</v>
      </c>
    </row>
    <row r="314" spans="1:4" x14ac:dyDescent="0.25">
      <c r="A314" s="70" t="s">
        <v>633</v>
      </c>
      <c r="B314" s="70" t="s">
        <v>634</v>
      </c>
      <c r="C314" s="71">
        <v>32234</v>
      </c>
      <c r="D314" s="40">
        <v>18051.04</v>
      </c>
    </row>
    <row r="315" spans="1:4" x14ac:dyDescent="0.25">
      <c r="A315" s="70" t="s">
        <v>635</v>
      </c>
      <c r="B315" s="70" t="s">
        <v>636</v>
      </c>
      <c r="C315" s="71">
        <v>254902</v>
      </c>
      <c r="D315" s="40">
        <v>142745.12000000002</v>
      </c>
    </row>
    <row r="316" spans="1:4" x14ac:dyDescent="0.25">
      <c r="A316" s="70" t="s">
        <v>637</v>
      </c>
      <c r="B316" s="70" t="s">
        <v>638</v>
      </c>
      <c r="C316" s="71">
        <v>53728</v>
      </c>
      <c r="D316" s="40">
        <v>30087.680000000004</v>
      </c>
    </row>
    <row r="317" spans="1:4" x14ac:dyDescent="0.25">
      <c r="A317" s="70" t="s">
        <v>639</v>
      </c>
      <c r="B317" s="70" t="s">
        <v>640</v>
      </c>
      <c r="C317" s="71">
        <v>71999</v>
      </c>
      <c r="D317" s="40">
        <v>40319.440000000002</v>
      </c>
    </row>
    <row r="318" spans="1:4" x14ac:dyDescent="0.25">
      <c r="A318" s="70" t="s">
        <v>641</v>
      </c>
      <c r="B318" s="70" t="s">
        <v>642</v>
      </c>
      <c r="C318" s="71">
        <v>9973</v>
      </c>
      <c r="D318" s="40">
        <v>5584.88</v>
      </c>
    </row>
    <row r="319" spans="1:4" x14ac:dyDescent="0.25">
      <c r="A319" s="70" t="s">
        <v>643</v>
      </c>
      <c r="B319" s="70" t="s">
        <v>644</v>
      </c>
      <c r="C319" s="71">
        <v>480496</v>
      </c>
      <c r="D319" s="40">
        <v>269077.76000000001</v>
      </c>
    </row>
    <row r="320" spans="1:4" x14ac:dyDescent="0.25">
      <c r="A320" s="70" t="s">
        <v>645</v>
      </c>
      <c r="B320" s="70" t="s">
        <v>646</v>
      </c>
      <c r="C320" s="71">
        <v>49392</v>
      </c>
      <c r="D320" s="40">
        <v>27659.520000000004</v>
      </c>
    </row>
    <row r="321" spans="1:4" x14ac:dyDescent="0.25">
      <c r="A321" s="70" t="s">
        <v>647</v>
      </c>
      <c r="B321" s="70" t="s">
        <v>648</v>
      </c>
      <c r="C321" s="71">
        <v>51274</v>
      </c>
      <c r="D321" s="40">
        <v>28713.440000000002</v>
      </c>
    </row>
    <row r="322" spans="1:4" x14ac:dyDescent="0.25">
      <c r="A322" s="70" t="s">
        <v>649</v>
      </c>
      <c r="B322" s="70" t="s">
        <v>650</v>
      </c>
      <c r="C322" s="71">
        <v>96781</v>
      </c>
      <c r="D322" s="40">
        <v>54197.360000000008</v>
      </c>
    </row>
    <row r="323" spans="1:4" x14ac:dyDescent="0.25">
      <c r="A323" s="70" t="s">
        <v>651</v>
      </c>
      <c r="B323" s="70" t="s">
        <v>652</v>
      </c>
      <c r="C323" s="71">
        <v>189164</v>
      </c>
      <c r="D323" s="40">
        <v>105931.84000000001</v>
      </c>
    </row>
    <row r="324" spans="1:4" x14ac:dyDescent="0.25">
      <c r="A324" s="70" t="s">
        <v>653</v>
      </c>
      <c r="B324" s="70" t="s">
        <v>654</v>
      </c>
      <c r="C324" s="71">
        <v>41740</v>
      </c>
      <c r="D324" s="40">
        <v>23374.400000000001</v>
      </c>
    </row>
    <row r="325" spans="1:4" x14ac:dyDescent="0.25">
      <c r="A325" s="70" t="s">
        <v>655</v>
      </c>
      <c r="B325" s="70" t="s">
        <v>656</v>
      </c>
      <c r="C325" s="71">
        <v>31975</v>
      </c>
      <c r="D325" s="40">
        <v>17906</v>
      </c>
    </row>
    <row r="326" spans="1:4" x14ac:dyDescent="0.25">
      <c r="A326" s="70" t="s">
        <v>657</v>
      </c>
      <c r="B326" s="70" t="s">
        <v>658</v>
      </c>
      <c r="C326" s="71">
        <v>77530</v>
      </c>
      <c r="D326" s="40">
        <v>43416.800000000003</v>
      </c>
    </row>
    <row r="327" spans="1:4" x14ac:dyDescent="0.25">
      <c r="A327" s="70" t="s">
        <v>659</v>
      </c>
      <c r="B327" s="70" t="s">
        <v>272</v>
      </c>
      <c r="C327" s="71">
        <v>10157</v>
      </c>
      <c r="D327" s="40">
        <v>5687.920000000001</v>
      </c>
    </row>
    <row r="328" spans="1:4" x14ac:dyDescent="0.25">
      <c r="A328" s="70" t="s">
        <v>660</v>
      </c>
      <c r="B328" s="70" t="s">
        <v>661</v>
      </c>
      <c r="C328" s="71">
        <v>49266</v>
      </c>
      <c r="D328" s="40">
        <v>27588.960000000003</v>
      </c>
    </row>
    <row r="329" spans="1:4" x14ac:dyDescent="0.25">
      <c r="A329" s="70" t="s">
        <v>662</v>
      </c>
      <c r="B329" s="70" t="s">
        <v>663</v>
      </c>
      <c r="C329" s="71">
        <v>46512</v>
      </c>
      <c r="D329" s="40">
        <v>26046.720000000001</v>
      </c>
    </row>
    <row r="330" spans="1:4" x14ac:dyDescent="0.25">
      <c r="A330" s="70" t="s">
        <v>664</v>
      </c>
      <c r="B330" s="70" t="s">
        <v>665</v>
      </c>
      <c r="C330" s="71">
        <v>71762</v>
      </c>
      <c r="D330" s="40">
        <v>40186.720000000001</v>
      </c>
    </row>
    <row r="331" spans="1:4" x14ac:dyDescent="0.25">
      <c r="A331" s="70" t="s">
        <v>666</v>
      </c>
      <c r="B331" s="70" t="s">
        <v>667</v>
      </c>
      <c r="C331" s="71">
        <v>133321</v>
      </c>
      <c r="D331" s="40">
        <v>74659.760000000009</v>
      </c>
    </row>
    <row r="332" spans="1:4" x14ac:dyDescent="0.25">
      <c r="A332" s="70" t="s">
        <v>668</v>
      </c>
      <c r="B332" s="70" t="s">
        <v>669</v>
      </c>
      <c r="C332" s="71">
        <v>142089</v>
      </c>
      <c r="D332" s="40">
        <v>79569.840000000011</v>
      </c>
    </row>
    <row r="333" spans="1:4" x14ac:dyDescent="0.25">
      <c r="A333" s="70" t="s">
        <v>670</v>
      </c>
      <c r="B333" s="70" t="s">
        <v>671</v>
      </c>
      <c r="C333" s="71">
        <v>39201</v>
      </c>
      <c r="D333" s="40">
        <v>21952.560000000001</v>
      </c>
    </row>
    <row r="334" spans="1:4" x14ac:dyDescent="0.25">
      <c r="A334" s="70" t="s">
        <v>672</v>
      </c>
      <c r="B334" s="70" t="s">
        <v>174</v>
      </c>
      <c r="C334" s="71">
        <v>10312</v>
      </c>
      <c r="D334" s="40">
        <v>5774.72</v>
      </c>
    </row>
    <row r="335" spans="1:4" x14ac:dyDescent="0.25">
      <c r="A335" s="70" t="s">
        <v>673</v>
      </c>
      <c r="B335" s="70" t="s">
        <v>674</v>
      </c>
      <c r="C335" s="71">
        <v>46070</v>
      </c>
      <c r="D335" s="40">
        <v>25799.200000000001</v>
      </c>
    </row>
    <row r="336" spans="1:4" x14ac:dyDescent="0.25">
      <c r="A336" s="70" t="s">
        <v>675</v>
      </c>
      <c r="B336" s="70" t="s">
        <v>676</v>
      </c>
      <c r="C336" s="71">
        <v>92672</v>
      </c>
      <c r="D336" s="40">
        <v>51896.320000000007</v>
      </c>
    </row>
    <row r="337" spans="1:4" x14ac:dyDescent="0.25">
      <c r="A337" s="70" t="s">
        <v>677</v>
      </c>
      <c r="B337" s="70" t="s">
        <v>678</v>
      </c>
      <c r="C337" s="71">
        <v>33735</v>
      </c>
      <c r="D337" s="40">
        <v>18891.600000000002</v>
      </c>
    </row>
    <row r="338" spans="1:4" x14ac:dyDescent="0.25">
      <c r="A338" s="70" t="s">
        <v>679</v>
      </c>
      <c r="B338" s="70" t="s">
        <v>680</v>
      </c>
      <c r="C338" s="71">
        <v>70380</v>
      </c>
      <c r="D338" s="40">
        <v>39412.800000000003</v>
      </c>
    </row>
    <row r="339" spans="1:4" x14ac:dyDescent="0.25">
      <c r="A339" s="70" t="s">
        <v>681</v>
      </c>
      <c r="B339" s="70" t="s">
        <v>682</v>
      </c>
      <c r="C339" s="71">
        <v>494814</v>
      </c>
      <c r="D339" s="40">
        <v>277095.84000000003</v>
      </c>
    </row>
    <row r="340" spans="1:4" x14ac:dyDescent="0.25">
      <c r="A340" s="70" t="s">
        <v>683</v>
      </c>
      <c r="B340" s="70" t="s">
        <v>684</v>
      </c>
      <c r="C340" s="71">
        <v>150736</v>
      </c>
      <c r="D340" s="40">
        <v>84412.160000000003</v>
      </c>
    </row>
    <row r="341" spans="1:4" x14ac:dyDescent="0.25">
      <c r="A341" s="70" t="s">
        <v>685</v>
      </c>
      <c r="B341" s="70" t="s">
        <v>686</v>
      </c>
      <c r="C341" s="71">
        <v>20849</v>
      </c>
      <c r="D341" s="40">
        <v>11675.44</v>
      </c>
    </row>
    <row r="342" spans="1:4" x14ac:dyDescent="0.25">
      <c r="A342" s="70" t="s">
        <v>687</v>
      </c>
      <c r="B342" s="70" t="s">
        <v>688</v>
      </c>
      <c r="C342" s="71">
        <v>10995</v>
      </c>
      <c r="D342" s="40">
        <v>6157.2000000000007</v>
      </c>
    </row>
    <row r="343" spans="1:4" x14ac:dyDescent="0.25">
      <c r="A343" s="70" t="s">
        <v>689</v>
      </c>
      <c r="B343" s="70" t="s">
        <v>690</v>
      </c>
      <c r="C343" s="71">
        <v>20794</v>
      </c>
      <c r="D343" s="40">
        <v>11644.640000000001</v>
      </c>
    </row>
    <row r="344" spans="1:4" x14ac:dyDescent="0.25">
      <c r="A344" s="70" t="s">
        <v>691</v>
      </c>
      <c r="B344" s="70" t="s">
        <v>692</v>
      </c>
      <c r="C344" s="71">
        <v>75953</v>
      </c>
      <c r="D344" s="40">
        <v>42533.680000000008</v>
      </c>
    </row>
    <row r="345" spans="1:4" x14ac:dyDescent="0.25">
      <c r="A345" s="70" t="s">
        <v>693</v>
      </c>
      <c r="B345" s="70" t="s">
        <v>694</v>
      </c>
      <c r="C345" s="71">
        <v>78906</v>
      </c>
      <c r="D345" s="40">
        <v>44187.360000000001</v>
      </c>
    </row>
    <row r="346" spans="1:4" x14ac:dyDescent="0.25">
      <c r="A346" s="70" t="s">
        <v>695</v>
      </c>
      <c r="B346" s="70" t="s">
        <v>696</v>
      </c>
      <c r="C346" s="71">
        <v>6207</v>
      </c>
      <c r="D346" s="40">
        <v>3475.9200000000005</v>
      </c>
    </row>
    <row r="347" spans="1:4" x14ac:dyDescent="0.25">
      <c r="A347" s="70" t="s">
        <v>697</v>
      </c>
      <c r="B347" s="70" t="s">
        <v>698</v>
      </c>
      <c r="C347" s="71">
        <v>19877</v>
      </c>
      <c r="D347" s="40">
        <v>11131.12</v>
      </c>
    </row>
    <row r="348" spans="1:4" x14ac:dyDescent="0.25">
      <c r="A348" s="70" t="s">
        <v>699</v>
      </c>
      <c r="B348" s="70" t="s">
        <v>700</v>
      </c>
      <c r="C348" s="71">
        <v>8404</v>
      </c>
      <c r="D348" s="40">
        <v>4706.2400000000007</v>
      </c>
    </row>
    <row r="349" spans="1:4" x14ac:dyDescent="0.25">
      <c r="A349" s="70" t="s">
        <v>701</v>
      </c>
      <c r="B349" s="70" t="s">
        <v>702</v>
      </c>
      <c r="C349" s="71">
        <v>159358</v>
      </c>
      <c r="D349" s="40">
        <v>89240.48000000001</v>
      </c>
    </row>
    <row r="350" spans="1:4" x14ac:dyDescent="0.25">
      <c r="A350" s="70" t="s">
        <v>703</v>
      </c>
      <c r="B350" s="70" t="s">
        <v>704</v>
      </c>
      <c r="C350" s="71">
        <v>12669</v>
      </c>
      <c r="D350" s="40">
        <v>7094.64</v>
      </c>
    </row>
    <row r="351" spans="1:4" x14ac:dyDescent="0.25">
      <c r="A351" s="70" t="s">
        <v>705</v>
      </c>
      <c r="B351" s="70" t="s">
        <v>706</v>
      </c>
      <c r="C351" s="71">
        <v>359795</v>
      </c>
      <c r="D351" s="40">
        <v>201485.2</v>
      </c>
    </row>
    <row r="352" spans="1:4" x14ac:dyDescent="0.25">
      <c r="A352" s="70" t="s">
        <v>707</v>
      </c>
      <c r="B352" s="70" t="s">
        <v>708</v>
      </c>
      <c r="C352" s="71">
        <v>23252</v>
      </c>
      <c r="D352" s="40">
        <v>13021.12</v>
      </c>
    </row>
    <row r="353" spans="1:4" x14ac:dyDescent="0.25">
      <c r="A353" s="70" t="s">
        <v>709</v>
      </c>
      <c r="B353" s="70" t="s">
        <v>710</v>
      </c>
      <c r="C353" s="71">
        <v>18795</v>
      </c>
      <c r="D353" s="40">
        <v>10525.2</v>
      </c>
    </row>
    <row r="354" spans="1:4" x14ac:dyDescent="0.25">
      <c r="A354" s="70" t="s">
        <v>711</v>
      </c>
      <c r="B354" s="70" t="s">
        <v>712</v>
      </c>
      <c r="C354" s="71">
        <v>29301</v>
      </c>
      <c r="D354" s="40">
        <v>16408.560000000001</v>
      </c>
    </row>
    <row r="355" spans="1:4" x14ac:dyDescent="0.25">
      <c r="A355" s="70" t="s">
        <v>713</v>
      </c>
      <c r="B355" s="70" t="s">
        <v>714</v>
      </c>
      <c r="C355" s="71">
        <v>119682</v>
      </c>
      <c r="D355" s="40">
        <v>67021.920000000013</v>
      </c>
    </row>
    <row r="356" spans="1:4" x14ac:dyDescent="0.25">
      <c r="A356" s="70" t="s">
        <v>715</v>
      </c>
      <c r="B356" s="70" t="s">
        <v>716</v>
      </c>
      <c r="C356" s="71">
        <v>4900</v>
      </c>
      <c r="D356" s="40">
        <v>2744.0000000000005</v>
      </c>
    </row>
    <row r="357" spans="1:4" x14ac:dyDescent="0.25">
      <c r="A357" s="70" t="s">
        <v>717</v>
      </c>
      <c r="B357" s="70" t="s">
        <v>718</v>
      </c>
      <c r="C357" s="71">
        <v>10031</v>
      </c>
      <c r="D357" s="40">
        <v>5617.3600000000006</v>
      </c>
    </row>
    <row r="358" spans="1:4" x14ac:dyDescent="0.25">
      <c r="A358" s="70" t="s">
        <v>719</v>
      </c>
      <c r="B358" s="70" t="s">
        <v>720</v>
      </c>
      <c r="C358" s="71">
        <v>16835</v>
      </c>
      <c r="D358" s="40">
        <v>9427.6</v>
      </c>
    </row>
    <row r="359" spans="1:4" x14ac:dyDescent="0.25">
      <c r="A359" s="70" t="s">
        <v>721</v>
      </c>
      <c r="B359" s="70" t="s">
        <v>722</v>
      </c>
      <c r="C359" s="71">
        <v>174182</v>
      </c>
      <c r="D359" s="40">
        <v>97541.920000000013</v>
      </c>
    </row>
    <row r="360" spans="1:4" x14ac:dyDescent="0.25">
      <c r="A360" s="70" t="s">
        <v>723</v>
      </c>
      <c r="B360" s="70" t="s">
        <v>724</v>
      </c>
      <c r="C360" s="71">
        <v>50568</v>
      </c>
      <c r="D360" s="40">
        <v>28318.080000000002</v>
      </c>
    </row>
    <row r="361" spans="1:4" x14ac:dyDescent="0.25">
      <c r="A361" s="70" t="s">
        <v>725</v>
      </c>
      <c r="B361" s="70" t="s">
        <v>726</v>
      </c>
      <c r="C361" s="71">
        <v>67241</v>
      </c>
      <c r="D361" s="40">
        <v>37654.960000000006</v>
      </c>
    </row>
    <row r="362" spans="1:4" x14ac:dyDescent="0.25">
      <c r="A362" s="70" t="s">
        <v>727</v>
      </c>
      <c r="B362" s="70" t="s">
        <v>728</v>
      </c>
      <c r="C362" s="71">
        <v>5623</v>
      </c>
      <c r="D362" s="40">
        <v>3148.88</v>
      </c>
    </row>
    <row r="363" spans="1:4" x14ac:dyDescent="0.25">
      <c r="A363" s="70" t="s">
        <v>729</v>
      </c>
      <c r="B363" s="70" t="s">
        <v>730</v>
      </c>
      <c r="C363" s="71">
        <v>25203</v>
      </c>
      <c r="D363" s="40">
        <v>14113.680000000002</v>
      </c>
    </row>
    <row r="364" spans="1:4" x14ac:dyDescent="0.25">
      <c r="A364" s="70" t="s">
        <v>731</v>
      </c>
      <c r="B364" s="70" t="s">
        <v>732</v>
      </c>
      <c r="C364" s="71">
        <v>118135</v>
      </c>
      <c r="D364" s="40">
        <v>66155.600000000006</v>
      </c>
    </row>
    <row r="365" spans="1:4" x14ac:dyDescent="0.25">
      <c r="A365" s="70" t="s">
        <v>733</v>
      </c>
      <c r="B365" s="70" t="s">
        <v>734</v>
      </c>
      <c r="C365" s="71">
        <v>390879</v>
      </c>
      <c r="D365" s="40">
        <v>218892.24000000002</v>
      </c>
    </row>
    <row r="366" spans="1:4" x14ac:dyDescent="0.25">
      <c r="A366" s="70" t="s">
        <v>735</v>
      </c>
      <c r="B366" s="70" t="s">
        <v>736</v>
      </c>
      <c r="C366" s="71">
        <v>20131</v>
      </c>
      <c r="D366" s="40">
        <v>11273.36</v>
      </c>
    </row>
    <row r="367" spans="1:4" x14ac:dyDescent="0.25">
      <c r="A367" s="70" t="s">
        <v>737</v>
      </c>
      <c r="B367" s="70" t="s">
        <v>738</v>
      </c>
      <c r="C367" s="71">
        <v>13794</v>
      </c>
      <c r="D367" s="40">
        <v>7724.64</v>
      </c>
    </row>
    <row r="368" spans="1:4" x14ac:dyDescent="0.25">
      <c r="A368" s="70" t="s">
        <v>739</v>
      </c>
      <c r="B368" s="70" t="s">
        <v>740</v>
      </c>
      <c r="C368" s="71">
        <v>18359</v>
      </c>
      <c r="D368" s="40">
        <v>10281.040000000001</v>
      </c>
    </row>
    <row r="369" spans="1:4" x14ac:dyDescent="0.25">
      <c r="A369" s="70" t="s">
        <v>741</v>
      </c>
      <c r="B369" s="70" t="s">
        <v>742</v>
      </c>
      <c r="C369" s="71">
        <v>38585</v>
      </c>
      <c r="D369" s="40">
        <v>21607.600000000002</v>
      </c>
    </row>
    <row r="370" spans="1:4" x14ac:dyDescent="0.25">
      <c r="A370" s="70" t="s">
        <v>743</v>
      </c>
      <c r="B370" s="70" t="s">
        <v>744</v>
      </c>
      <c r="C370" s="71">
        <v>243287</v>
      </c>
      <c r="D370" s="40">
        <v>136240.72</v>
      </c>
    </row>
    <row r="371" spans="1:4" x14ac:dyDescent="0.25">
      <c r="A371" s="70" t="s">
        <v>745</v>
      </c>
      <c r="B371" s="70" t="s">
        <v>746</v>
      </c>
      <c r="C371" s="71">
        <v>21891</v>
      </c>
      <c r="D371" s="40">
        <v>12258.960000000001</v>
      </c>
    </row>
    <row r="372" spans="1:4" x14ac:dyDescent="0.25">
      <c r="A372" s="70" t="s">
        <v>747</v>
      </c>
      <c r="B372" s="70" t="s">
        <v>748</v>
      </c>
      <c r="C372" s="71">
        <v>40660</v>
      </c>
      <c r="D372" s="40">
        <v>22769.600000000002</v>
      </c>
    </row>
    <row r="373" spans="1:4" x14ac:dyDescent="0.25">
      <c r="A373" s="70" t="s">
        <v>749</v>
      </c>
      <c r="B373" s="70" t="s">
        <v>750</v>
      </c>
      <c r="C373" s="71">
        <v>154811</v>
      </c>
      <c r="D373" s="40">
        <v>86694.16</v>
      </c>
    </row>
    <row r="374" spans="1:4" x14ac:dyDescent="0.25">
      <c r="A374" s="70" t="s">
        <v>751</v>
      </c>
      <c r="B374" s="70" t="s">
        <v>752</v>
      </c>
      <c r="C374" s="71">
        <v>72859</v>
      </c>
      <c r="D374" s="40">
        <v>40801.040000000001</v>
      </c>
    </row>
    <row r="375" spans="1:4" x14ac:dyDescent="0.25">
      <c r="A375" s="70" t="s">
        <v>753</v>
      </c>
      <c r="B375" s="70" t="s">
        <v>754</v>
      </c>
      <c r="C375" s="71">
        <v>7376</v>
      </c>
      <c r="D375" s="40">
        <v>4130.5600000000004</v>
      </c>
    </row>
    <row r="376" spans="1:4" x14ac:dyDescent="0.25">
      <c r="A376" s="70" t="s">
        <v>755</v>
      </c>
      <c r="B376" s="70" t="s">
        <v>756</v>
      </c>
      <c r="C376" s="71">
        <v>111629</v>
      </c>
      <c r="D376" s="40">
        <v>62512.240000000005</v>
      </c>
    </row>
    <row r="377" spans="1:4" x14ac:dyDescent="0.25">
      <c r="A377" s="70" t="s">
        <v>757</v>
      </c>
      <c r="B377" s="70" t="s">
        <v>758</v>
      </c>
      <c r="C377" s="71">
        <v>111409</v>
      </c>
      <c r="D377" s="40">
        <v>62389.040000000008</v>
      </c>
    </row>
    <row r="378" spans="1:4" x14ac:dyDescent="0.25">
      <c r="A378" s="70" t="s">
        <v>759</v>
      </c>
      <c r="B378" s="70" t="s">
        <v>760</v>
      </c>
      <c r="C378" s="71">
        <v>147224</v>
      </c>
      <c r="D378" s="40">
        <v>82445.440000000002</v>
      </c>
    </row>
    <row r="379" spans="1:4" x14ac:dyDescent="0.25">
      <c r="A379" s="70" t="s">
        <v>761</v>
      </c>
      <c r="B379" s="70" t="s">
        <v>762</v>
      </c>
      <c r="C379" s="71">
        <v>9666</v>
      </c>
      <c r="D379" s="40">
        <v>5412.9600000000009</v>
      </c>
    </row>
    <row r="380" spans="1:4" x14ac:dyDescent="0.25">
      <c r="A380" s="70" t="s">
        <v>763</v>
      </c>
      <c r="B380" s="70" t="s">
        <v>764</v>
      </c>
      <c r="C380" s="71">
        <v>3293</v>
      </c>
      <c r="D380" s="40">
        <v>1844.0800000000002</v>
      </c>
    </row>
    <row r="381" spans="1:4" x14ac:dyDescent="0.25">
      <c r="A381" s="70" t="s">
        <v>765</v>
      </c>
      <c r="B381" s="70" t="s">
        <v>766</v>
      </c>
      <c r="C381" s="71">
        <v>57520</v>
      </c>
      <c r="D381" s="40">
        <v>32211.200000000004</v>
      </c>
    </row>
    <row r="382" spans="1:4" x14ac:dyDescent="0.25">
      <c r="A382" s="70" t="s">
        <v>767</v>
      </c>
      <c r="B382" s="70" t="s">
        <v>768</v>
      </c>
      <c r="C382" s="71">
        <v>18732</v>
      </c>
      <c r="D382" s="40">
        <v>10489.920000000002</v>
      </c>
    </row>
    <row r="383" spans="1:4" x14ac:dyDescent="0.25">
      <c r="A383" s="70" t="s">
        <v>769</v>
      </c>
      <c r="B383" s="70" t="s">
        <v>770</v>
      </c>
      <c r="C383" s="71">
        <v>7490</v>
      </c>
      <c r="D383" s="40">
        <v>4194.4000000000005</v>
      </c>
    </row>
    <row r="384" spans="1:4" x14ac:dyDescent="0.25">
      <c r="A384" s="70" t="s">
        <v>771</v>
      </c>
      <c r="B384" s="70" t="s">
        <v>772</v>
      </c>
      <c r="C384" s="71">
        <v>14278</v>
      </c>
      <c r="D384" s="40">
        <v>7995.6800000000012</v>
      </c>
    </row>
    <row r="385" spans="1:4" x14ac:dyDescent="0.25">
      <c r="A385" s="70" t="s">
        <v>773</v>
      </c>
      <c r="B385" s="70" t="s">
        <v>774</v>
      </c>
      <c r="C385" s="71">
        <v>3748</v>
      </c>
      <c r="D385" s="40">
        <v>2098.88</v>
      </c>
    </row>
    <row r="386" spans="1:4" x14ac:dyDescent="0.25">
      <c r="A386" s="70" t="s">
        <v>775</v>
      </c>
      <c r="B386" s="70" t="s">
        <v>776</v>
      </c>
      <c r="C386" s="71">
        <v>94912</v>
      </c>
      <c r="D386" s="40">
        <v>53150.720000000008</v>
      </c>
    </row>
    <row r="387" spans="1:4" x14ac:dyDescent="0.25">
      <c r="A387" s="70" t="s">
        <v>777</v>
      </c>
      <c r="B387" s="70" t="s">
        <v>778</v>
      </c>
      <c r="C387" s="71">
        <v>5687</v>
      </c>
      <c r="D387" s="40">
        <v>3184.7200000000003</v>
      </c>
    </row>
    <row r="388" spans="1:4" x14ac:dyDescent="0.25">
      <c r="A388" s="70" t="s">
        <v>779</v>
      </c>
      <c r="B388" s="70" t="s">
        <v>780</v>
      </c>
      <c r="C388" s="71">
        <v>16717</v>
      </c>
      <c r="D388" s="40">
        <v>9361.52</v>
      </c>
    </row>
    <row r="389" spans="1:4" x14ac:dyDescent="0.25">
      <c r="A389" s="70" t="s">
        <v>781</v>
      </c>
      <c r="B389" s="70" t="s">
        <v>782</v>
      </c>
      <c r="C389" s="71">
        <v>50339</v>
      </c>
      <c r="D389" s="40">
        <v>28189.840000000004</v>
      </c>
    </row>
    <row r="390" spans="1:4" x14ac:dyDescent="0.25">
      <c r="A390" s="70" t="s">
        <v>783</v>
      </c>
      <c r="B390" s="70" t="s">
        <v>784</v>
      </c>
      <c r="C390" s="71">
        <v>26394</v>
      </c>
      <c r="D390" s="40">
        <v>14780.640000000001</v>
      </c>
    </row>
    <row r="391" spans="1:4" x14ac:dyDescent="0.25">
      <c r="A391" s="70" t="s">
        <v>785</v>
      </c>
      <c r="B391" s="70" t="s">
        <v>786</v>
      </c>
      <c r="C391" s="71">
        <v>24728</v>
      </c>
      <c r="D391" s="40">
        <v>13847.680000000002</v>
      </c>
    </row>
    <row r="392" spans="1:4" x14ac:dyDescent="0.25">
      <c r="A392" s="70" t="s">
        <v>787</v>
      </c>
      <c r="B392" s="70" t="s">
        <v>788</v>
      </c>
      <c r="C392" s="71">
        <v>87295</v>
      </c>
      <c r="D392" s="40">
        <v>48885.200000000004</v>
      </c>
    </row>
    <row r="393" spans="1:4" x14ac:dyDescent="0.25">
      <c r="A393" s="70" t="s">
        <v>789</v>
      </c>
      <c r="B393" s="70" t="s">
        <v>790</v>
      </c>
      <c r="C393" s="71">
        <v>92859</v>
      </c>
      <c r="D393" s="40">
        <v>52001.040000000008</v>
      </c>
    </row>
    <row r="394" spans="1:4" x14ac:dyDescent="0.25">
      <c r="A394" s="70" t="s">
        <v>791</v>
      </c>
      <c r="B394" s="70" t="s">
        <v>792</v>
      </c>
      <c r="C394" s="71">
        <v>108699</v>
      </c>
      <c r="D394" s="40">
        <v>60871.44</v>
      </c>
    </row>
    <row r="395" spans="1:4" x14ac:dyDescent="0.25">
      <c r="A395" s="70" t="s">
        <v>793</v>
      </c>
      <c r="B395" s="70" t="s">
        <v>794</v>
      </c>
      <c r="C395" s="71">
        <v>23954</v>
      </c>
      <c r="D395" s="40">
        <v>13414.240000000002</v>
      </c>
    </row>
    <row r="396" spans="1:4" x14ac:dyDescent="0.25">
      <c r="A396" s="70" t="s">
        <v>795</v>
      </c>
      <c r="B396" s="70" t="s">
        <v>796</v>
      </c>
      <c r="C396" s="71">
        <v>74747</v>
      </c>
      <c r="D396" s="40">
        <v>41858.320000000007</v>
      </c>
    </row>
    <row r="397" spans="1:4" x14ac:dyDescent="0.25">
      <c r="A397" s="70" t="s">
        <v>797</v>
      </c>
      <c r="B397" s="70" t="s">
        <v>798</v>
      </c>
      <c r="C397" s="71">
        <v>28065</v>
      </c>
      <c r="D397" s="40">
        <v>15716.400000000001</v>
      </c>
    </row>
    <row r="398" spans="1:4" x14ac:dyDescent="0.25">
      <c r="A398" s="70" t="s">
        <v>799</v>
      </c>
      <c r="B398" s="70" t="s">
        <v>800</v>
      </c>
      <c r="C398" s="71">
        <v>145190</v>
      </c>
      <c r="D398" s="40">
        <v>81306.400000000009</v>
      </c>
    </row>
    <row r="399" spans="1:4" x14ac:dyDescent="0.25">
      <c r="A399" s="70" t="s">
        <v>801</v>
      </c>
      <c r="B399" s="70" t="s">
        <v>802</v>
      </c>
      <c r="C399" s="71">
        <v>111949</v>
      </c>
      <c r="D399" s="40">
        <v>62691.44</v>
      </c>
    </row>
    <row r="400" spans="1:4" x14ac:dyDescent="0.25">
      <c r="A400" s="70" t="s">
        <v>803</v>
      </c>
      <c r="B400" s="70" t="s">
        <v>804</v>
      </c>
      <c r="C400" s="71">
        <v>59654</v>
      </c>
      <c r="D400" s="40">
        <v>33406.240000000005</v>
      </c>
    </row>
    <row r="401" spans="1:4" x14ac:dyDescent="0.25">
      <c r="A401" s="70" t="s">
        <v>805</v>
      </c>
      <c r="B401" s="70" t="s">
        <v>806</v>
      </c>
      <c r="C401" s="71">
        <v>10887</v>
      </c>
      <c r="D401" s="40">
        <v>6096.72</v>
      </c>
    </row>
    <row r="402" spans="1:4" x14ac:dyDescent="0.25">
      <c r="A402" s="70" t="s">
        <v>807</v>
      </c>
      <c r="B402" s="70" t="s">
        <v>808</v>
      </c>
      <c r="C402" s="71">
        <v>142271</v>
      </c>
      <c r="D402" s="40">
        <v>79671.760000000009</v>
      </c>
    </row>
    <row r="403" spans="1:4" x14ac:dyDescent="0.25">
      <c r="A403" s="70" t="s">
        <v>809</v>
      </c>
      <c r="B403" s="70" t="s">
        <v>810</v>
      </c>
      <c r="C403" s="71">
        <v>419200</v>
      </c>
      <c r="D403" s="40">
        <v>234752.00000000003</v>
      </c>
    </row>
    <row r="404" spans="1:4" x14ac:dyDescent="0.25">
      <c r="A404" s="70" t="s">
        <v>811</v>
      </c>
      <c r="B404" s="70" t="s">
        <v>812</v>
      </c>
      <c r="C404" s="71">
        <v>23744</v>
      </c>
      <c r="D404" s="40">
        <v>13296.640000000001</v>
      </c>
    </row>
    <row r="405" spans="1:4" x14ac:dyDescent="0.25">
      <c r="A405" s="70" t="s">
        <v>813</v>
      </c>
      <c r="B405" s="70" t="s">
        <v>814</v>
      </c>
      <c r="C405" s="71">
        <v>24343</v>
      </c>
      <c r="D405" s="40">
        <v>13632.080000000002</v>
      </c>
    </row>
    <row r="406" spans="1:4" x14ac:dyDescent="0.25">
      <c r="A406" s="70" t="s">
        <v>815</v>
      </c>
      <c r="B406" s="70" t="s">
        <v>816</v>
      </c>
      <c r="C406" s="71">
        <v>26273</v>
      </c>
      <c r="D406" s="40">
        <v>14712.880000000001</v>
      </c>
    </row>
    <row r="407" spans="1:4" x14ac:dyDescent="0.25">
      <c r="A407" s="70" t="s">
        <v>817</v>
      </c>
      <c r="B407" s="70" t="s">
        <v>818</v>
      </c>
      <c r="C407" s="71">
        <v>20263</v>
      </c>
      <c r="D407" s="40">
        <v>11347.28</v>
      </c>
    </row>
    <row r="408" spans="1:4" x14ac:dyDescent="0.25">
      <c r="A408" s="70" t="s">
        <v>819</v>
      </c>
      <c r="B408" s="70" t="s">
        <v>820</v>
      </c>
      <c r="C408" s="71">
        <v>27578</v>
      </c>
      <c r="D408" s="40">
        <v>15443.680000000002</v>
      </c>
    </row>
    <row r="409" spans="1:4" x14ac:dyDescent="0.25">
      <c r="A409" s="70" t="s">
        <v>821</v>
      </c>
      <c r="B409" s="70" t="s">
        <v>822</v>
      </c>
      <c r="C409" s="71">
        <v>146396</v>
      </c>
      <c r="D409" s="40">
        <v>81981.760000000009</v>
      </c>
    </row>
    <row r="410" spans="1:4" x14ac:dyDescent="0.25">
      <c r="A410" s="70" t="s">
        <v>823</v>
      </c>
      <c r="B410" s="70" t="s">
        <v>824</v>
      </c>
      <c r="C410" s="71">
        <v>23543</v>
      </c>
      <c r="D410" s="40">
        <v>13184.080000000002</v>
      </c>
    </row>
    <row r="411" spans="1:4" x14ac:dyDescent="0.25">
      <c r="A411" s="70" t="s">
        <v>825</v>
      </c>
      <c r="B411" s="70" t="s">
        <v>826</v>
      </c>
      <c r="C411" s="71">
        <v>18942</v>
      </c>
      <c r="D411" s="40">
        <v>10607.52</v>
      </c>
    </row>
    <row r="412" spans="1:4" x14ac:dyDescent="0.25">
      <c r="A412" s="70" t="s">
        <v>827</v>
      </c>
      <c r="B412" s="70" t="s">
        <v>828</v>
      </c>
      <c r="C412" s="71">
        <v>16428</v>
      </c>
      <c r="D412" s="40">
        <v>9199.68</v>
      </c>
    </row>
    <row r="413" spans="1:4" x14ac:dyDescent="0.25">
      <c r="A413" s="70" t="s">
        <v>829</v>
      </c>
      <c r="B413" s="70" t="s">
        <v>830</v>
      </c>
      <c r="C413" s="71">
        <v>74098</v>
      </c>
      <c r="D413" s="40">
        <v>41494.880000000005</v>
      </c>
    </row>
    <row r="414" spans="1:4" x14ac:dyDescent="0.25">
      <c r="A414" s="70" t="s">
        <v>831</v>
      </c>
      <c r="B414" s="70" t="s">
        <v>832</v>
      </c>
      <c r="C414" s="71">
        <v>25927</v>
      </c>
      <c r="D414" s="40">
        <v>14519.12</v>
      </c>
    </row>
    <row r="415" spans="1:4" x14ac:dyDescent="0.25">
      <c r="A415" s="70" t="s">
        <v>833</v>
      </c>
      <c r="B415" s="70" t="s">
        <v>834</v>
      </c>
      <c r="C415" s="71">
        <v>34155</v>
      </c>
      <c r="D415" s="40">
        <v>19126.800000000003</v>
      </c>
    </row>
    <row r="416" spans="1:4" x14ac:dyDescent="0.25">
      <c r="A416" s="70" t="s">
        <v>835</v>
      </c>
      <c r="B416" s="70" t="s">
        <v>836</v>
      </c>
      <c r="C416" s="71">
        <v>17084</v>
      </c>
      <c r="D416" s="40">
        <v>9567.0400000000009</v>
      </c>
    </row>
    <row r="417" spans="1:4" x14ac:dyDescent="0.25">
      <c r="A417" s="70" t="s">
        <v>837</v>
      </c>
      <c r="B417" s="70" t="s">
        <v>838</v>
      </c>
      <c r="C417" s="71">
        <v>55123</v>
      </c>
      <c r="D417" s="40">
        <v>30868.880000000005</v>
      </c>
    </row>
    <row r="418" spans="1:4" x14ac:dyDescent="0.25">
      <c r="A418" s="70" t="s">
        <v>839</v>
      </c>
      <c r="B418" s="70" t="s">
        <v>840</v>
      </c>
      <c r="C418" s="71">
        <v>112372</v>
      </c>
      <c r="D418" s="40">
        <v>62928.320000000007</v>
      </c>
    </row>
    <row r="419" spans="1:4" x14ac:dyDescent="0.25">
      <c r="A419" s="70" t="s">
        <v>841</v>
      </c>
      <c r="B419" s="70" t="s">
        <v>842</v>
      </c>
      <c r="C419" s="71">
        <v>23595</v>
      </c>
      <c r="D419" s="40">
        <v>13213.2</v>
      </c>
    </row>
    <row r="420" spans="1:4" x14ac:dyDescent="0.25">
      <c r="A420" s="70" t="s">
        <v>843</v>
      </c>
      <c r="B420" s="70" t="s">
        <v>844</v>
      </c>
      <c r="C420" s="71">
        <v>14355</v>
      </c>
      <c r="D420" s="40">
        <v>8038.8000000000011</v>
      </c>
    </row>
    <row r="421" spans="1:4" x14ac:dyDescent="0.25">
      <c r="A421" s="70" t="s">
        <v>845</v>
      </c>
      <c r="B421" s="70" t="s">
        <v>276</v>
      </c>
      <c r="C421" s="71">
        <v>16723</v>
      </c>
      <c r="D421" s="40">
        <v>9364.880000000001</v>
      </c>
    </row>
    <row r="422" spans="1:4" x14ac:dyDescent="0.25">
      <c r="A422" s="70" t="s">
        <v>846</v>
      </c>
      <c r="B422" s="70" t="s">
        <v>847</v>
      </c>
      <c r="C422" s="71">
        <v>26545</v>
      </c>
      <c r="D422" s="40">
        <v>14865.2</v>
      </c>
    </row>
    <row r="423" spans="1:4" x14ac:dyDescent="0.25">
      <c r="A423" s="70" t="s">
        <v>848</v>
      </c>
      <c r="B423" s="70" t="s">
        <v>126</v>
      </c>
      <c r="C423" s="71">
        <v>6106</v>
      </c>
      <c r="D423" s="40">
        <v>3419.36</v>
      </c>
    </row>
    <row r="424" spans="1:4" x14ac:dyDescent="0.25">
      <c r="A424" s="70" t="s">
        <v>849</v>
      </c>
      <c r="B424" s="70" t="s">
        <v>850</v>
      </c>
      <c r="C424" s="71">
        <v>5237</v>
      </c>
      <c r="D424" s="40">
        <v>2932.7200000000003</v>
      </c>
    </row>
    <row r="425" spans="1:4" x14ac:dyDescent="0.25">
      <c r="A425" s="70" t="s">
        <v>851</v>
      </c>
      <c r="B425" s="70" t="s">
        <v>852</v>
      </c>
      <c r="C425" s="71">
        <v>37051</v>
      </c>
      <c r="D425" s="40">
        <v>20748.560000000001</v>
      </c>
    </row>
    <row r="426" spans="1:4" x14ac:dyDescent="0.25">
      <c r="A426" s="70" t="s">
        <v>853</v>
      </c>
      <c r="B426" s="70" t="s">
        <v>854</v>
      </c>
      <c r="C426" s="71">
        <v>75452</v>
      </c>
      <c r="D426" s="40">
        <v>42253.120000000003</v>
      </c>
    </row>
    <row r="427" spans="1:4" x14ac:dyDescent="0.25">
      <c r="A427" s="70" t="s">
        <v>855</v>
      </c>
      <c r="B427" s="70" t="s">
        <v>856</v>
      </c>
      <c r="C427" s="71">
        <v>28351</v>
      </c>
      <c r="D427" s="40">
        <v>15876.560000000001</v>
      </c>
    </row>
    <row r="428" spans="1:4" x14ac:dyDescent="0.25">
      <c r="A428" s="70" t="s">
        <v>857</v>
      </c>
      <c r="B428" s="70" t="s">
        <v>858</v>
      </c>
      <c r="C428" s="71">
        <v>11299</v>
      </c>
      <c r="D428" s="40">
        <v>6327.4400000000005</v>
      </c>
    </row>
    <row r="429" spans="1:4" x14ac:dyDescent="0.25">
      <c r="A429" s="70" t="s">
        <v>859</v>
      </c>
      <c r="B429" s="70" t="s">
        <v>860</v>
      </c>
      <c r="C429" s="71">
        <v>19559</v>
      </c>
      <c r="D429" s="40">
        <v>10953.04</v>
      </c>
    </row>
    <row r="430" spans="1:4" x14ac:dyDescent="0.25">
      <c r="A430" s="70" t="s">
        <v>861</v>
      </c>
      <c r="B430" s="70" t="s">
        <v>862</v>
      </c>
      <c r="C430" s="71">
        <v>65131</v>
      </c>
      <c r="D430" s="40">
        <v>36473.360000000001</v>
      </c>
    </row>
    <row r="431" spans="1:4" x14ac:dyDescent="0.25">
      <c r="A431" s="70" t="s">
        <v>863</v>
      </c>
      <c r="B431" s="70" t="s">
        <v>864</v>
      </c>
      <c r="C431" s="71">
        <v>14284</v>
      </c>
      <c r="D431" s="40">
        <v>7999.0400000000009</v>
      </c>
    </row>
    <row r="432" spans="1:4" x14ac:dyDescent="0.25">
      <c r="A432" s="70" t="s">
        <v>865</v>
      </c>
      <c r="B432" s="70" t="s">
        <v>866</v>
      </c>
      <c r="C432" s="71">
        <v>9518</v>
      </c>
      <c r="D432" s="40">
        <v>5330.0800000000008</v>
      </c>
    </row>
    <row r="433" spans="1:4" x14ac:dyDescent="0.25">
      <c r="A433" s="70" t="s">
        <v>867</v>
      </c>
      <c r="B433" s="70" t="s">
        <v>868</v>
      </c>
      <c r="C433" s="71">
        <v>63959</v>
      </c>
      <c r="D433" s="40">
        <v>35817.040000000001</v>
      </c>
    </row>
    <row r="434" spans="1:4" x14ac:dyDescent="0.25">
      <c r="A434" s="70" t="s">
        <v>869</v>
      </c>
      <c r="B434" s="70" t="s">
        <v>870</v>
      </c>
      <c r="C434" s="71">
        <v>10308</v>
      </c>
      <c r="D434" s="40">
        <v>5772.4800000000005</v>
      </c>
    </row>
    <row r="435" spans="1:4" x14ac:dyDescent="0.25">
      <c r="A435" s="70" t="s">
        <v>871</v>
      </c>
      <c r="B435" s="70" t="s">
        <v>872</v>
      </c>
      <c r="C435" s="71">
        <v>90401</v>
      </c>
      <c r="D435" s="40">
        <v>50624.560000000005</v>
      </c>
    </row>
    <row r="436" spans="1:4" x14ac:dyDescent="0.25">
      <c r="A436" s="70" t="s">
        <v>873</v>
      </c>
      <c r="B436" s="70" t="s">
        <v>874</v>
      </c>
      <c r="C436" s="71">
        <v>203564</v>
      </c>
      <c r="D436" s="40">
        <v>113995.84000000001</v>
      </c>
    </row>
    <row r="437" spans="1:4" x14ac:dyDescent="0.25">
      <c r="A437" s="70" t="s">
        <v>875</v>
      </c>
      <c r="B437" s="70" t="s">
        <v>876</v>
      </c>
      <c r="C437" s="71">
        <v>13883</v>
      </c>
      <c r="D437" s="40">
        <v>7774.4800000000005</v>
      </c>
    </row>
    <row r="438" spans="1:4" x14ac:dyDescent="0.25">
      <c r="A438" s="70" t="s">
        <v>877</v>
      </c>
      <c r="B438" s="70" t="s">
        <v>878</v>
      </c>
      <c r="C438" s="71">
        <v>9178</v>
      </c>
      <c r="D438" s="40">
        <v>5139.68</v>
      </c>
    </row>
    <row r="439" spans="1:4" x14ac:dyDescent="0.25">
      <c r="A439" s="70" t="s">
        <v>879</v>
      </c>
      <c r="B439" s="70" t="s">
        <v>880</v>
      </c>
      <c r="C439" s="71">
        <v>31285</v>
      </c>
      <c r="D439" s="40">
        <v>17519.600000000002</v>
      </c>
    </row>
    <row r="440" spans="1:4" x14ac:dyDescent="0.25">
      <c r="A440" s="70" t="s">
        <v>881</v>
      </c>
      <c r="B440" s="70" t="s">
        <v>882</v>
      </c>
      <c r="C440" s="71">
        <v>31165</v>
      </c>
      <c r="D440" s="40">
        <v>17452.400000000001</v>
      </c>
    </row>
    <row r="441" spans="1:4" x14ac:dyDescent="0.25">
      <c r="A441" s="70" t="s">
        <v>883</v>
      </c>
      <c r="B441" s="70" t="s">
        <v>884</v>
      </c>
      <c r="C441" s="71">
        <v>52929</v>
      </c>
      <c r="D441" s="40">
        <v>29640.240000000002</v>
      </c>
    </row>
    <row r="442" spans="1:4" x14ac:dyDescent="0.25">
      <c r="A442" s="70" t="s">
        <v>885</v>
      </c>
      <c r="B442" s="70" t="s">
        <v>886</v>
      </c>
      <c r="C442" s="71">
        <v>37765</v>
      </c>
      <c r="D442" s="40">
        <v>21148.400000000001</v>
      </c>
    </row>
    <row r="443" spans="1:4" x14ac:dyDescent="0.25">
      <c r="A443" s="70" t="s">
        <v>887</v>
      </c>
      <c r="B443" s="70" t="s">
        <v>888</v>
      </c>
      <c r="C443" s="71">
        <v>14637</v>
      </c>
      <c r="D443" s="40">
        <v>8196.7200000000012</v>
      </c>
    </row>
    <row r="444" spans="1:4" x14ac:dyDescent="0.25">
      <c r="A444" s="70" t="s">
        <v>889</v>
      </c>
      <c r="B444" s="70" t="s">
        <v>890</v>
      </c>
      <c r="C444" s="71">
        <v>481805</v>
      </c>
      <c r="D444" s="40">
        <v>269810.80000000005</v>
      </c>
    </row>
    <row r="445" spans="1:4" x14ac:dyDescent="0.25">
      <c r="A445" s="70" t="s">
        <v>891</v>
      </c>
      <c r="B445" s="70" t="s">
        <v>126</v>
      </c>
      <c r="C445" s="71">
        <v>28453</v>
      </c>
      <c r="D445" s="40">
        <v>15933.680000000002</v>
      </c>
    </row>
    <row r="446" spans="1:4" x14ac:dyDescent="0.25">
      <c r="A446" s="70" t="s">
        <v>892</v>
      </c>
      <c r="B446" s="70" t="s">
        <v>893</v>
      </c>
      <c r="C446" s="71">
        <v>141968</v>
      </c>
      <c r="D446" s="40">
        <v>79502.080000000002</v>
      </c>
    </row>
    <row r="447" spans="1:4" x14ac:dyDescent="0.25">
      <c r="A447" s="70" t="s">
        <v>894</v>
      </c>
      <c r="B447" s="70" t="s">
        <v>895</v>
      </c>
      <c r="C447" s="71">
        <v>25246</v>
      </c>
      <c r="D447" s="40">
        <v>14137.760000000002</v>
      </c>
    </row>
    <row r="448" spans="1:4" x14ac:dyDescent="0.25">
      <c r="A448" s="70" t="s">
        <v>896</v>
      </c>
      <c r="B448" s="70" t="s">
        <v>897</v>
      </c>
      <c r="C448" s="71">
        <v>350197</v>
      </c>
      <c r="D448" s="40">
        <v>196110.32</v>
      </c>
    </row>
    <row r="449" spans="1:4" x14ac:dyDescent="0.25">
      <c r="A449" s="70" t="s">
        <v>898</v>
      </c>
      <c r="B449" s="70" t="s">
        <v>899</v>
      </c>
      <c r="C449" s="71">
        <v>14598</v>
      </c>
      <c r="D449" s="40">
        <v>8174.880000000001</v>
      </c>
    </row>
    <row r="450" spans="1:4" x14ac:dyDescent="0.25">
      <c r="A450" s="70" t="s">
        <v>905</v>
      </c>
      <c r="B450" s="70" t="s">
        <v>906</v>
      </c>
      <c r="C450" s="71">
        <v>119720</v>
      </c>
      <c r="D450" s="40">
        <v>67043.200000000012</v>
      </c>
    </row>
    <row r="451" spans="1:4" x14ac:dyDescent="0.25">
      <c r="A451" s="70" t="s">
        <v>907</v>
      </c>
      <c r="B451" s="70" t="s">
        <v>908</v>
      </c>
      <c r="C451" s="71">
        <v>38659</v>
      </c>
      <c r="D451" s="40">
        <v>21649.040000000001</v>
      </c>
    </row>
    <row r="452" spans="1:4" x14ac:dyDescent="0.25">
      <c r="A452" s="70" t="s">
        <v>909</v>
      </c>
      <c r="B452" s="70" t="s">
        <v>910</v>
      </c>
      <c r="C452" s="71">
        <v>5403</v>
      </c>
      <c r="D452" s="40">
        <v>3025.6800000000003</v>
      </c>
    </row>
    <row r="453" spans="1:4" x14ac:dyDescent="0.25">
      <c r="A453" s="70" t="s">
        <v>911</v>
      </c>
      <c r="B453" s="70" t="s">
        <v>912</v>
      </c>
      <c r="C453" s="71">
        <v>57663</v>
      </c>
      <c r="D453" s="40">
        <v>32291.280000000002</v>
      </c>
    </row>
    <row r="454" spans="1:4" x14ac:dyDescent="0.25">
      <c r="A454" s="70" t="s">
        <v>913</v>
      </c>
      <c r="B454" s="70" t="s">
        <v>914</v>
      </c>
      <c r="C454" s="71">
        <v>10729</v>
      </c>
      <c r="D454" s="40">
        <v>6008.2400000000007</v>
      </c>
    </row>
    <row r="455" spans="1:4" x14ac:dyDescent="0.25">
      <c r="A455" s="70" t="s">
        <v>915</v>
      </c>
      <c r="B455" s="70" t="s">
        <v>916</v>
      </c>
      <c r="C455" s="71">
        <v>53696</v>
      </c>
      <c r="D455" s="40">
        <v>30069.760000000002</v>
      </c>
    </row>
    <row r="456" spans="1:4" x14ac:dyDescent="0.25">
      <c r="A456" s="70" t="s">
        <v>917</v>
      </c>
      <c r="B456" s="70" t="s">
        <v>918</v>
      </c>
      <c r="C456" s="71">
        <v>60208</v>
      </c>
      <c r="D456" s="40">
        <v>33716.480000000003</v>
      </c>
    </row>
    <row r="457" spans="1:4" x14ac:dyDescent="0.25">
      <c r="A457" s="70" t="s">
        <v>919</v>
      </c>
      <c r="B457" s="70" t="s">
        <v>920</v>
      </c>
      <c r="C457" s="71">
        <v>344828</v>
      </c>
      <c r="D457" s="40">
        <v>193103.68000000002</v>
      </c>
    </row>
    <row r="458" spans="1:4" x14ac:dyDescent="0.25">
      <c r="A458" s="70" t="s">
        <v>921</v>
      </c>
      <c r="B458" s="70" t="s">
        <v>922</v>
      </c>
      <c r="C458" s="71">
        <v>1250037</v>
      </c>
      <c r="D458" s="40">
        <v>700020.72000000009</v>
      </c>
    </row>
    <row r="459" spans="1:4" x14ac:dyDescent="0.25">
      <c r="A459" s="70" t="s">
        <v>923</v>
      </c>
      <c r="B459" s="70" t="s">
        <v>924</v>
      </c>
      <c r="C459" s="71">
        <v>46360</v>
      </c>
      <c r="D459" s="40">
        <v>25961.600000000002</v>
      </c>
    </row>
    <row r="460" spans="1:4" x14ac:dyDescent="0.25">
      <c r="A460" s="70" t="s">
        <v>925</v>
      </c>
      <c r="B460" s="70" t="s">
        <v>926</v>
      </c>
      <c r="C460" s="71">
        <v>215359</v>
      </c>
      <c r="D460" s="40">
        <v>120601.04000000001</v>
      </c>
    </row>
    <row r="461" spans="1:4" x14ac:dyDescent="0.25">
      <c r="A461" s="70" t="s">
        <v>927</v>
      </c>
      <c r="B461" s="70" t="s">
        <v>928</v>
      </c>
      <c r="C461" s="71">
        <v>42916</v>
      </c>
      <c r="D461" s="40">
        <v>24032.960000000003</v>
      </c>
    </row>
    <row r="462" spans="1:4" x14ac:dyDescent="0.25">
      <c r="A462" s="70" t="s">
        <v>929</v>
      </c>
      <c r="B462" s="70" t="s">
        <v>930</v>
      </c>
      <c r="C462" s="71">
        <v>21058</v>
      </c>
      <c r="D462" s="40">
        <v>11792.480000000001</v>
      </c>
    </row>
    <row r="463" spans="1:4" x14ac:dyDescent="0.25">
      <c r="A463" s="70" t="s">
        <v>931</v>
      </c>
      <c r="B463" s="70" t="s">
        <v>932</v>
      </c>
      <c r="C463" s="71">
        <v>47219</v>
      </c>
      <c r="D463" s="40">
        <v>26442.640000000003</v>
      </c>
    </row>
    <row r="464" spans="1:4" x14ac:dyDescent="0.25">
      <c r="A464" s="70" t="s">
        <v>933</v>
      </c>
      <c r="B464" s="70" t="s">
        <v>934</v>
      </c>
      <c r="C464" s="71">
        <v>43860</v>
      </c>
      <c r="D464" s="40">
        <v>24561.600000000002</v>
      </c>
    </row>
    <row r="465" spans="1:4" x14ac:dyDescent="0.25">
      <c r="A465" s="70" t="s">
        <v>935</v>
      </c>
      <c r="B465" s="70" t="s">
        <v>936</v>
      </c>
      <c r="C465" s="71">
        <v>50480</v>
      </c>
      <c r="D465" s="40">
        <v>28268.800000000003</v>
      </c>
    </row>
    <row r="466" spans="1:4" x14ac:dyDescent="0.25">
      <c r="A466" s="70" t="s">
        <v>937</v>
      </c>
      <c r="B466" s="70" t="s">
        <v>938</v>
      </c>
      <c r="C466" s="71">
        <v>50752</v>
      </c>
      <c r="D466" s="40">
        <v>28421.120000000003</v>
      </c>
    </row>
    <row r="467" spans="1:4" x14ac:dyDescent="0.25">
      <c r="A467" s="70" t="s">
        <v>939</v>
      </c>
      <c r="B467" s="70" t="s">
        <v>940</v>
      </c>
      <c r="C467" s="71">
        <v>56094</v>
      </c>
      <c r="D467" s="40">
        <v>31412.640000000003</v>
      </c>
    </row>
    <row r="468" spans="1:4" x14ac:dyDescent="0.25">
      <c r="A468" s="70" t="s">
        <v>941</v>
      </c>
      <c r="B468" s="70" t="s">
        <v>942</v>
      </c>
      <c r="C468" s="71">
        <v>526479</v>
      </c>
      <c r="D468" s="40">
        <v>294828.24000000005</v>
      </c>
    </row>
    <row r="469" spans="1:4" x14ac:dyDescent="0.25">
      <c r="A469" s="70" t="s">
        <v>943</v>
      </c>
      <c r="B469" s="70" t="s">
        <v>944</v>
      </c>
      <c r="C469" s="71">
        <v>82755</v>
      </c>
      <c r="D469" s="40">
        <v>46342.8</v>
      </c>
    </row>
    <row r="470" spans="1:4" x14ac:dyDescent="0.25">
      <c r="A470" s="70" t="s">
        <v>945</v>
      </c>
      <c r="B470" s="70" t="s">
        <v>946</v>
      </c>
      <c r="C470" s="71">
        <v>64516</v>
      </c>
      <c r="D470" s="40">
        <v>36128.960000000006</v>
      </c>
    </row>
    <row r="471" spans="1:4" x14ac:dyDescent="0.25">
      <c r="A471" s="70" t="s">
        <v>947</v>
      </c>
      <c r="B471" s="70" t="s">
        <v>948</v>
      </c>
      <c r="C471" s="71">
        <v>71595</v>
      </c>
      <c r="D471" s="40">
        <v>40093.200000000004</v>
      </c>
    </row>
    <row r="472" spans="1:4" x14ac:dyDescent="0.25">
      <c r="A472" s="70" t="s">
        <v>949</v>
      </c>
      <c r="B472" s="70" t="s">
        <v>950</v>
      </c>
      <c r="C472" s="71">
        <v>86693</v>
      </c>
      <c r="D472" s="40">
        <v>48548.08</v>
      </c>
    </row>
    <row r="473" spans="1:4" x14ac:dyDescent="0.25">
      <c r="A473" s="70" t="s">
        <v>951</v>
      </c>
      <c r="B473" s="70" t="s">
        <v>952</v>
      </c>
      <c r="C473" s="71">
        <v>24496</v>
      </c>
      <c r="D473" s="40">
        <v>13717.760000000002</v>
      </c>
    </row>
    <row r="474" spans="1:4" x14ac:dyDescent="0.25">
      <c r="A474" s="70" t="s">
        <v>953</v>
      </c>
      <c r="B474" s="70" t="s">
        <v>954</v>
      </c>
      <c r="C474" s="71">
        <v>9213</v>
      </c>
      <c r="D474" s="40">
        <v>5159.2800000000007</v>
      </c>
    </row>
    <row r="475" spans="1:4" x14ac:dyDescent="0.25">
      <c r="A475" s="70" t="s">
        <v>955</v>
      </c>
      <c r="B475" s="70" t="s">
        <v>956</v>
      </c>
      <c r="C475" s="71">
        <v>17374</v>
      </c>
      <c r="D475" s="40">
        <v>9729.44</v>
      </c>
    </row>
    <row r="476" spans="1:4" x14ac:dyDescent="0.25">
      <c r="A476" s="70" t="s">
        <v>957</v>
      </c>
      <c r="B476" s="70" t="s">
        <v>958</v>
      </c>
      <c r="C476" s="71">
        <v>75453</v>
      </c>
      <c r="D476" s="40">
        <v>42253.680000000008</v>
      </c>
    </row>
    <row r="477" spans="1:4" x14ac:dyDescent="0.25">
      <c r="A477" s="70" t="s">
        <v>959</v>
      </c>
      <c r="B477" s="70" t="s">
        <v>960</v>
      </c>
      <c r="C477" s="71">
        <v>189928</v>
      </c>
      <c r="D477" s="40">
        <v>106359.68000000001</v>
      </c>
    </row>
    <row r="478" spans="1:4" x14ac:dyDescent="0.25">
      <c r="A478" s="70" t="s">
        <v>961</v>
      </c>
      <c r="B478" s="70" t="s">
        <v>962</v>
      </c>
      <c r="C478" s="71">
        <v>17657</v>
      </c>
      <c r="D478" s="40">
        <v>9887.92</v>
      </c>
    </row>
    <row r="479" spans="1:4" x14ac:dyDescent="0.25">
      <c r="A479" s="70" t="s">
        <v>963</v>
      </c>
      <c r="B479" s="70" t="s">
        <v>964</v>
      </c>
      <c r="C479" s="71">
        <v>103703</v>
      </c>
      <c r="D479" s="40">
        <v>58073.680000000008</v>
      </c>
    </row>
    <row r="480" spans="1:4" x14ac:dyDescent="0.25">
      <c r="A480" s="70" t="s">
        <v>965</v>
      </c>
      <c r="B480" s="70" t="s">
        <v>966</v>
      </c>
      <c r="C480" s="71">
        <v>30496</v>
      </c>
      <c r="D480" s="40">
        <v>17077.760000000002</v>
      </c>
    </row>
    <row r="481" spans="1:4" x14ac:dyDescent="0.25">
      <c r="A481" s="70" t="s">
        <v>967</v>
      </c>
      <c r="B481" s="70" t="s">
        <v>968</v>
      </c>
      <c r="C481" s="71">
        <v>25516</v>
      </c>
      <c r="D481" s="40">
        <v>14288.960000000001</v>
      </c>
    </row>
    <row r="482" spans="1:4" x14ac:dyDescent="0.25">
      <c r="A482" s="70" t="s">
        <v>969</v>
      </c>
      <c r="B482" s="70" t="s">
        <v>970</v>
      </c>
      <c r="C482" s="71">
        <v>125913</v>
      </c>
      <c r="D482" s="40">
        <v>70511.280000000013</v>
      </c>
    </row>
    <row r="483" spans="1:4" x14ac:dyDescent="0.25">
      <c r="A483" s="70" t="s">
        <v>971</v>
      </c>
      <c r="B483" s="70" t="s">
        <v>972</v>
      </c>
      <c r="C483" s="71">
        <v>3886</v>
      </c>
      <c r="D483" s="40">
        <v>2176.1600000000003</v>
      </c>
    </row>
    <row r="484" spans="1:4" x14ac:dyDescent="0.25">
      <c r="A484" s="70" t="s">
        <v>973</v>
      </c>
      <c r="B484" s="70" t="s">
        <v>974</v>
      </c>
      <c r="C484" s="71">
        <v>44389</v>
      </c>
      <c r="D484" s="40">
        <v>24857.840000000004</v>
      </c>
    </row>
    <row r="485" spans="1:4" x14ac:dyDescent="0.25">
      <c r="A485" s="70" t="s">
        <v>975</v>
      </c>
      <c r="B485" s="70" t="s">
        <v>976</v>
      </c>
      <c r="C485" s="71">
        <v>23506</v>
      </c>
      <c r="D485" s="40">
        <v>13163.36</v>
      </c>
    </row>
    <row r="486" spans="1:4" x14ac:dyDescent="0.25">
      <c r="A486" s="70" t="s">
        <v>977</v>
      </c>
      <c r="B486" s="70" t="s">
        <v>978</v>
      </c>
      <c r="C486" s="71">
        <v>18311</v>
      </c>
      <c r="D486" s="40">
        <v>10254.160000000002</v>
      </c>
    </row>
    <row r="487" spans="1:4" x14ac:dyDescent="0.25">
      <c r="A487" s="70" t="s">
        <v>979</v>
      </c>
      <c r="B487" s="70" t="s">
        <v>980</v>
      </c>
      <c r="C487" s="71">
        <v>36599</v>
      </c>
      <c r="D487" s="40">
        <v>20495.440000000002</v>
      </c>
    </row>
    <row r="488" spans="1:4" x14ac:dyDescent="0.25">
      <c r="A488" s="70" t="s">
        <v>981</v>
      </c>
      <c r="B488" s="70" t="s">
        <v>982</v>
      </c>
      <c r="C488" s="71">
        <v>172256</v>
      </c>
      <c r="D488" s="40">
        <v>96463.360000000015</v>
      </c>
    </row>
    <row r="489" spans="1:4" x14ac:dyDescent="0.25">
      <c r="A489" s="70" t="s">
        <v>983</v>
      </c>
      <c r="B489" s="70" t="s">
        <v>984</v>
      </c>
      <c r="C489" s="71">
        <v>11396</v>
      </c>
      <c r="D489" s="40">
        <v>6381.76</v>
      </c>
    </row>
    <row r="490" spans="1:4" x14ac:dyDescent="0.25">
      <c r="A490" s="70" t="s">
        <v>985</v>
      </c>
      <c r="B490" s="70" t="s">
        <v>986</v>
      </c>
      <c r="C490" s="71">
        <v>14403</v>
      </c>
      <c r="D490" s="40">
        <v>8065.6800000000012</v>
      </c>
    </row>
    <row r="491" spans="1:4" x14ac:dyDescent="0.25">
      <c r="A491" s="70" t="s">
        <v>987</v>
      </c>
      <c r="B491" s="70" t="s">
        <v>988</v>
      </c>
      <c r="C491" s="71">
        <v>1194504</v>
      </c>
      <c r="D491" s="40">
        <v>668922.24000000011</v>
      </c>
    </row>
    <row r="492" spans="1:4" x14ac:dyDescent="0.25">
      <c r="A492" s="70" t="s">
        <v>989</v>
      </c>
      <c r="B492" s="70" t="s">
        <v>990</v>
      </c>
      <c r="C492" s="71">
        <v>1198843</v>
      </c>
      <c r="D492" s="40">
        <v>671352.08000000007</v>
      </c>
    </row>
    <row r="493" spans="1:4" x14ac:dyDescent="0.25">
      <c r="A493" s="70" t="s">
        <v>991</v>
      </c>
      <c r="B493" s="70" t="s">
        <v>992</v>
      </c>
      <c r="C493" s="71">
        <v>1116968</v>
      </c>
      <c r="D493" s="40">
        <v>625502.08000000007</v>
      </c>
    </row>
    <row r="494" spans="1:4" x14ac:dyDescent="0.25">
      <c r="A494" s="70" t="s">
        <v>993</v>
      </c>
      <c r="B494" s="70" t="s">
        <v>994</v>
      </c>
      <c r="C494" s="71">
        <v>415800</v>
      </c>
      <c r="D494" s="40">
        <v>232848.00000000003</v>
      </c>
    </row>
    <row r="495" spans="1:4" x14ac:dyDescent="0.25">
      <c r="A495" s="70" t="s">
        <v>995</v>
      </c>
      <c r="B495" s="70" t="s">
        <v>996</v>
      </c>
      <c r="C495" s="71">
        <v>181137</v>
      </c>
      <c r="D495" s="40">
        <v>101436.72000000002</v>
      </c>
    </row>
    <row r="496" spans="1:4" x14ac:dyDescent="0.25">
      <c r="A496" s="70" t="s">
        <v>997</v>
      </c>
      <c r="B496" s="70" t="s">
        <v>388</v>
      </c>
      <c r="C496" s="71">
        <v>44541</v>
      </c>
      <c r="D496" s="40">
        <v>24942.960000000003</v>
      </c>
    </row>
    <row r="497" spans="1:4" x14ac:dyDescent="0.25">
      <c r="A497" s="70" t="s">
        <v>998</v>
      </c>
      <c r="B497" s="70" t="s">
        <v>999</v>
      </c>
      <c r="C497" s="71">
        <v>29672</v>
      </c>
      <c r="D497" s="40">
        <v>16616.320000000003</v>
      </c>
    </row>
    <row r="498" spans="1:4" x14ac:dyDescent="0.25">
      <c r="A498" s="70" t="s">
        <v>1000</v>
      </c>
      <c r="B498" s="70" t="s">
        <v>1001</v>
      </c>
      <c r="C498" s="71">
        <v>5769</v>
      </c>
      <c r="D498" s="40">
        <v>3230.6400000000003</v>
      </c>
    </row>
    <row r="499" spans="1:4" x14ac:dyDescent="0.25">
      <c r="A499" s="70" t="s">
        <v>1002</v>
      </c>
      <c r="B499" s="70" t="s">
        <v>1003</v>
      </c>
      <c r="C499" s="71">
        <v>48308</v>
      </c>
      <c r="D499" s="40">
        <v>27052.480000000003</v>
      </c>
    </row>
    <row r="500" spans="1:4" x14ac:dyDescent="0.25">
      <c r="A500" s="70" t="s">
        <v>1004</v>
      </c>
      <c r="B500" s="70" t="s">
        <v>1005</v>
      </c>
      <c r="C500" s="71">
        <v>53166</v>
      </c>
      <c r="D500" s="40">
        <v>29772.960000000003</v>
      </c>
    </row>
    <row r="501" spans="1:4" x14ac:dyDescent="0.25">
      <c r="A501" s="70" t="s">
        <v>1006</v>
      </c>
      <c r="B501" s="70" t="s">
        <v>1007</v>
      </c>
      <c r="C501" s="71">
        <v>68013</v>
      </c>
      <c r="D501" s="40">
        <v>38087.280000000006</v>
      </c>
    </row>
    <row r="502" spans="1:4" x14ac:dyDescent="0.25">
      <c r="A502" s="70" t="s">
        <v>1008</v>
      </c>
      <c r="B502" s="70" t="s">
        <v>1009</v>
      </c>
      <c r="C502" s="71">
        <v>341976</v>
      </c>
      <c r="D502" s="40">
        <v>191506.56000000003</v>
      </c>
    </row>
    <row r="503" spans="1:4" x14ac:dyDescent="0.25">
      <c r="A503" s="70" t="s">
        <v>1010</v>
      </c>
      <c r="B503" s="70" t="s">
        <v>1011</v>
      </c>
      <c r="C503" s="71">
        <v>271353</v>
      </c>
      <c r="D503" s="40">
        <v>151957.68000000002</v>
      </c>
    </row>
    <row r="504" spans="1:4" x14ac:dyDescent="0.25">
      <c r="A504" s="70" t="s">
        <v>1012</v>
      </c>
      <c r="B504" s="70" t="s">
        <v>1013</v>
      </c>
      <c r="C504" s="71">
        <v>198763</v>
      </c>
      <c r="D504" s="40">
        <v>111307.28000000001</v>
      </c>
    </row>
    <row r="505" spans="1:4" x14ac:dyDescent="0.25">
      <c r="A505" s="70" t="s">
        <v>1014</v>
      </c>
      <c r="B505" s="70" t="s">
        <v>1015</v>
      </c>
      <c r="C505" s="71">
        <v>103890</v>
      </c>
      <c r="D505" s="40">
        <v>58178.400000000009</v>
      </c>
    </row>
    <row r="506" spans="1:4" x14ac:dyDescent="0.25">
      <c r="A506" s="70" t="s">
        <v>1016</v>
      </c>
      <c r="B506" s="70" t="s">
        <v>1017</v>
      </c>
      <c r="C506" s="71">
        <v>204205</v>
      </c>
      <c r="D506" s="40">
        <v>114354.80000000002</v>
      </c>
    </row>
    <row r="507" spans="1:4" x14ac:dyDescent="0.25">
      <c r="A507" s="70" t="s">
        <v>1018</v>
      </c>
      <c r="B507" s="70" t="s">
        <v>1019</v>
      </c>
      <c r="C507" s="71">
        <v>1429503</v>
      </c>
      <c r="D507" s="40">
        <v>800521.68</v>
      </c>
    </row>
    <row r="508" spans="1:4" x14ac:dyDescent="0.25">
      <c r="A508" s="70" t="s">
        <v>1020</v>
      </c>
      <c r="B508" s="70" t="s">
        <v>1021</v>
      </c>
      <c r="C508" s="71">
        <v>1031572</v>
      </c>
      <c r="D508" s="40">
        <v>577680.32000000007</v>
      </c>
    </row>
    <row r="509" spans="1:4" x14ac:dyDescent="0.25">
      <c r="A509" s="70" t="s">
        <v>1022</v>
      </c>
      <c r="B509" s="70" t="s">
        <v>1023</v>
      </c>
      <c r="C509" s="71">
        <v>523294</v>
      </c>
      <c r="D509" s="40">
        <v>293044.64</v>
      </c>
    </row>
    <row r="510" spans="1:4" x14ac:dyDescent="0.25">
      <c r="A510" s="70" t="s">
        <v>1024</v>
      </c>
      <c r="B510" s="70" t="s">
        <v>1025</v>
      </c>
      <c r="C510" s="71">
        <v>1359839</v>
      </c>
      <c r="D510" s="40">
        <v>761509.84000000008</v>
      </c>
    </row>
    <row r="511" spans="1:4" x14ac:dyDescent="0.25">
      <c r="A511" s="70" t="s">
        <v>1026</v>
      </c>
      <c r="B511" s="70" t="s">
        <v>1027</v>
      </c>
      <c r="C511" s="71">
        <v>278709</v>
      </c>
      <c r="D511" s="40">
        <v>156077.04</v>
      </c>
    </row>
    <row r="512" spans="1:4" x14ac:dyDescent="0.25">
      <c r="A512" s="70" t="s">
        <v>1028</v>
      </c>
      <c r="B512" s="70" t="s">
        <v>1029</v>
      </c>
      <c r="C512" s="71">
        <v>396445</v>
      </c>
      <c r="D512" s="40">
        <v>222009.2</v>
      </c>
    </row>
    <row r="513" spans="1:4" x14ac:dyDescent="0.25">
      <c r="A513" s="70" t="s">
        <v>1030</v>
      </c>
      <c r="B513" s="70" t="s">
        <v>1031</v>
      </c>
      <c r="C513" s="71">
        <v>758594</v>
      </c>
      <c r="D513" s="40">
        <v>424812.64</v>
      </c>
    </row>
    <row r="514" spans="1:4" x14ac:dyDescent="0.25">
      <c r="A514" s="70" t="s">
        <v>1032</v>
      </c>
      <c r="B514" s="70" t="s">
        <v>1033</v>
      </c>
      <c r="C514" s="71">
        <v>990834</v>
      </c>
      <c r="D514" s="40">
        <v>554867.04</v>
      </c>
    </row>
    <row r="515" spans="1:4" x14ac:dyDescent="0.25">
      <c r="A515" s="70" t="s">
        <v>1034</v>
      </c>
      <c r="B515" s="70" t="s">
        <v>1035</v>
      </c>
      <c r="C515" s="71">
        <v>192757</v>
      </c>
      <c r="D515" s="40">
        <v>107943.92000000001</v>
      </c>
    </row>
    <row r="516" spans="1:4" x14ac:dyDescent="0.25">
      <c r="A516" s="70" t="s">
        <v>1036</v>
      </c>
      <c r="B516" s="70" t="s">
        <v>1037</v>
      </c>
      <c r="C516" s="71">
        <v>183230</v>
      </c>
      <c r="D516" s="40">
        <v>102608.8</v>
      </c>
    </row>
    <row r="517" spans="1:4" x14ac:dyDescent="0.25">
      <c r="A517" s="70" t="s">
        <v>1038</v>
      </c>
      <c r="B517" s="70" t="s">
        <v>1039</v>
      </c>
      <c r="C517" s="71">
        <v>56093</v>
      </c>
      <c r="D517" s="40">
        <v>31412.080000000002</v>
      </c>
    </row>
    <row r="518" spans="1:4" x14ac:dyDescent="0.25">
      <c r="A518" s="70" t="s">
        <v>1040</v>
      </c>
      <c r="B518" s="70" t="s">
        <v>1041</v>
      </c>
      <c r="C518" s="71">
        <v>161731</v>
      </c>
      <c r="D518" s="40">
        <v>90569.360000000015</v>
      </c>
    </row>
    <row r="519" spans="1:4" x14ac:dyDescent="0.25">
      <c r="A519" s="70" t="s">
        <v>1042</v>
      </c>
      <c r="B519" s="70" t="s">
        <v>1043</v>
      </c>
      <c r="C519" s="71">
        <v>175565</v>
      </c>
      <c r="D519" s="40">
        <v>98316.400000000009</v>
      </c>
    </row>
    <row r="520" spans="1:4" x14ac:dyDescent="0.25">
      <c r="A520" s="70" t="s">
        <v>1044</v>
      </c>
      <c r="B520" s="70" t="s">
        <v>1045</v>
      </c>
      <c r="C520" s="71">
        <v>267487</v>
      </c>
      <c r="D520" s="40">
        <v>149792.72</v>
      </c>
    </row>
    <row r="521" spans="1:4" x14ac:dyDescent="0.25">
      <c r="A521" s="70" t="s">
        <v>1046</v>
      </c>
      <c r="B521" s="70" t="s">
        <v>1047</v>
      </c>
      <c r="C521" s="71">
        <v>237363</v>
      </c>
      <c r="D521" s="40">
        <v>132923.28</v>
      </c>
    </row>
    <row r="522" spans="1:4" x14ac:dyDescent="0.25">
      <c r="A522" s="70" t="s">
        <v>1048</v>
      </c>
      <c r="B522" s="70" t="s">
        <v>1049</v>
      </c>
      <c r="C522" s="71">
        <v>122835</v>
      </c>
      <c r="D522" s="40">
        <v>68787.600000000006</v>
      </c>
    </row>
    <row r="523" spans="1:4" x14ac:dyDescent="0.25">
      <c r="A523" s="70" t="s">
        <v>1050</v>
      </c>
      <c r="B523" s="70" t="s">
        <v>1051</v>
      </c>
      <c r="C523" s="71">
        <v>338079</v>
      </c>
      <c r="D523" s="40">
        <v>189324.24000000002</v>
      </c>
    </row>
    <row r="524" spans="1:4" x14ac:dyDescent="0.25">
      <c r="A524" s="70" t="s">
        <v>1052</v>
      </c>
      <c r="B524" s="70" t="s">
        <v>1053</v>
      </c>
      <c r="C524" s="71">
        <v>763232</v>
      </c>
      <c r="D524" s="40">
        <v>427409.92000000004</v>
      </c>
    </row>
    <row r="525" spans="1:4" x14ac:dyDescent="0.25">
      <c r="A525" s="70" t="s">
        <v>1054</v>
      </c>
      <c r="B525" s="70" t="s">
        <v>1055</v>
      </c>
      <c r="C525" s="71">
        <v>627542</v>
      </c>
      <c r="D525" s="40">
        <v>351423.52</v>
      </c>
    </row>
    <row r="526" spans="1:4" x14ac:dyDescent="0.25">
      <c r="A526" s="70" t="s">
        <v>1056</v>
      </c>
      <c r="B526" s="70" t="s">
        <v>1057</v>
      </c>
      <c r="C526" s="71">
        <v>288772</v>
      </c>
      <c r="D526" s="40">
        <v>161712.32000000001</v>
      </c>
    </row>
    <row r="527" spans="1:4" x14ac:dyDescent="0.25">
      <c r="A527" s="70" t="s">
        <v>1058</v>
      </c>
      <c r="B527" s="70" t="s">
        <v>1059</v>
      </c>
      <c r="C527" s="71">
        <v>59583</v>
      </c>
      <c r="D527" s="40">
        <v>33366.480000000003</v>
      </c>
    </row>
    <row r="528" spans="1:4" x14ac:dyDescent="0.25">
      <c r="A528" s="70" t="s">
        <v>1060</v>
      </c>
      <c r="B528" s="70" t="s">
        <v>1061</v>
      </c>
      <c r="C528" s="71">
        <v>264668</v>
      </c>
      <c r="D528" s="40">
        <v>148214.08000000002</v>
      </c>
    </row>
    <row r="529" spans="1:4" x14ac:dyDescent="0.25">
      <c r="A529" s="70" t="s">
        <v>1062</v>
      </c>
      <c r="B529" s="70" t="s">
        <v>1063</v>
      </c>
      <c r="C529" s="71">
        <v>91596</v>
      </c>
      <c r="D529" s="40">
        <v>51293.760000000002</v>
      </c>
    </row>
    <row r="530" spans="1:4" x14ac:dyDescent="0.25">
      <c r="A530" s="70" t="s">
        <v>1064</v>
      </c>
      <c r="B530" s="70" t="s">
        <v>1065</v>
      </c>
      <c r="C530" s="71">
        <v>32651</v>
      </c>
      <c r="D530" s="40">
        <v>18284.560000000001</v>
      </c>
    </row>
    <row r="531" spans="1:4" x14ac:dyDescent="0.25">
      <c r="A531" s="70" t="s">
        <v>1349</v>
      </c>
      <c r="B531" s="70" t="s">
        <v>1350</v>
      </c>
      <c r="C531" s="71">
        <v>18215</v>
      </c>
      <c r="D531" s="40">
        <v>10200.400000000001</v>
      </c>
    </row>
    <row r="532" spans="1:4" x14ac:dyDescent="0.25">
      <c r="A532" s="70" t="s">
        <v>1066</v>
      </c>
      <c r="B532" s="70" t="s">
        <v>1067</v>
      </c>
      <c r="C532" s="71">
        <v>21666</v>
      </c>
      <c r="D532" s="40">
        <v>12132.960000000001</v>
      </c>
    </row>
    <row r="533" spans="1:4" x14ac:dyDescent="0.25">
      <c r="A533" s="70" t="s">
        <v>1068</v>
      </c>
      <c r="B533" s="70" t="s">
        <v>1069</v>
      </c>
      <c r="C533" s="71">
        <v>10424</v>
      </c>
      <c r="D533" s="40">
        <v>5837.4400000000005</v>
      </c>
    </row>
    <row r="534" spans="1:4" x14ac:dyDescent="0.25">
      <c r="A534" s="70" t="s">
        <v>1070</v>
      </c>
      <c r="B534" s="70" t="s">
        <v>1071</v>
      </c>
      <c r="C534" s="71">
        <v>17344</v>
      </c>
      <c r="D534" s="40">
        <v>9712.6400000000012</v>
      </c>
    </row>
    <row r="535" spans="1:4" x14ac:dyDescent="0.25">
      <c r="A535" s="70" t="s">
        <v>1072</v>
      </c>
      <c r="B535" s="70" t="s">
        <v>1073</v>
      </c>
      <c r="C535" s="71">
        <v>16197</v>
      </c>
      <c r="D535" s="40">
        <v>9070.3200000000015</v>
      </c>
    </row>
    <row r="536" spans="1:4" x14ac:dyDescent="0.25">
      <c r="A536" s="70" t="s">
        <v>1351</v>
      </c>
      <c r="B536" s="70" t="s">
        <v>1352</v>
      </c>
      <c r="C536" s="71">
        <v>11652</v>
      </c>
      <c r="D536" s="40">
        <v>6525.1200000000008</v>
      </c>
    </row>
    <row r="537" spans="1:4" x14ac:dyDescent="0.25">
      <c r="A537" s="70" t="s">
        <v>1074</v>
      </c>
      <c r="B537" s="70" t="s">
        <v>64</v>
      </c>
      <c r="C537" s="71">
        <v>7563</v>
      </c>
      <c r="D537" s="40">
        <v>4235.2800000000007</v>
      </c>
    </row>
    <row r="538" spans="1:4" x14ac:dyDescent="0.25">
      <c r="A538" s="70" t="s">
        <v>1075</v>
      </c>
      <c r="B538" s="70" t="s">
        <v>1076</v>
      </c>
      <c r="C538" s="71">
        <v>6994</v>
      </c>
      <c r="D538" s="40">
        <v>3916.6400000000003</v>
      </c>
    </row>
    <row r="539" spans="1:4" x14ac:dyDescent="0.25">
      <c r="A539" s="70" t="s">
        <v>1077</v>
      </c>
      <c r="B539" s="70" t="s">
        <v>1078</v>
      </c>
      <c r="C539" s="71">
        <v>9229</v>
      </c>
      <c r="D539" s="40">
        <v>5168.2400000000007</v>
      </c>
    </row>
    <row r="540" spans="1:4" x14ac:dyDescent="0.25">
      <c r="A540" s="70" t="s">
        <v>1079</v>
      </c>
      <c r="B540" s="70" t="s">
        <v>1080</v>
      </c>
      <c r="C540" s="71">
        <v>6157</v>
      </c>
      <c r="D540" s="40">
        <v>3447.9200000000005</v>
      </c>
    </row>
    <row r="541" spans="1:4" x14ac:dyDescent="0.25">
      <c r="A541" s="70" t="s">
        <v>1081</v>
      </c>
      <c r="B541" s="70" t="s">
        <v>1082</v>
      </c>
      <c r="C541" s="71">
        <v>4615</v>
      </c>
      <c r="D541" s="40">
        <v>2584.4</v>
      </c>
    </row>
    <row r="542" spans="1:4" x14ac:dyDescent="0.25">
      <c r="A542" s="70" t="s">
        <v>1083</v>
      </c>
      <c r="B542" s="70" t="s">
        <v>1084</v>
      </c>
      <c r="C542" s="71">
        <v>261187</v>
      </c>
      <c r="D542" s="40">
        <v>146264.72</v>
      </c>
    </row>
    <row r="543" spans="1:4" x14ac:dyDescent="0.25">
      <c r="A543" s="70" t="s">
        <v>1085</v>
      </c>
      <c r="B543" s="70" t="s">
        <v>1086</v>
      </c>
      <c r="C543" s="71">
        <v>32285</v>
      </c>
      <c r="D543" s="40">
        <v>18079.600000000002</v>
      </c>
    </row>
    <row r="544" spans="1:4" x14ac:dyDescent="0.25">
      <c r="A544" s="70" t="s">
        <v>1087</v>
      </c>
      <c r="B544" s="70" t="s">
        <v>1088</v>
      </c>
      <c r="C544" s="71">
        <v>38344</v>
      </c>
      <c r="D544" s="40">
        <v>21472.640000000003</v>
      </c>
    </row>
    <row r="545" spans="1:4" x14ac:dyDescent="0.25">
      <c r="A545" s="70" t="s">
        <v>1089</v>
      </c>
      <c r="B545" s="70" t="s">
        <v>154</v>
      </c>
      <c r="C545" s="71">
        <v>20000</v>
      </c>
      <c r="D545" s="40">
        <v>11200.000000000002</v>
      </c>
    </row>
    <row r="546" spans="1:4" x14ac:dyDescent="0.25">
      <c r="A546" s="70" t="s">
        <v>1090</v>
      </c>
      <c r="B546" s="70" t="s">
        <v>1091</v>
      </c>
      <c r="C546" s="71">
        <v>60153</v>
      </c>
      <c r="D546" s="40">
        <v>33685.68</v>
      </c>
    </row>
    <row r="547" spans="1:4" x14ac:dyDescent="0.25">
      <c r="A547" s="70" t="s">
        <v>1092</v>
      </c>
      <c r="B547" s="70" t="s">
        <v>1093</v>
      </c>
      <c r="C547" s="71">
        <v>59291</v>
      </c>
      <c r="D547" s="40">
        <v>33202.960000000006</v>
      </c>
    </row>
    <row r="548" spans="1:4" x14ac:dyDescent="0.25">
      <c r="A548" s="70" t="s">
        <v>1094</v>
      </c>
      <c r="B548" s="70" t="s">
        <v>1095</v>
      </c>
      <c r="C548" s="71">
        <v>74934</v>
      </c>
      <c r="D548" s="40">
        <v>41963.040000000001</v>
      </c>
    </row>
    <row r="549" spans="1:4" x14ac:dyDescent="0.25">
      <c r="A549" s="70" t="s">
        <v>1096</v>
      </c>
      <c r="B549" s="70" t="s">
        <v>1097</v>
      </c>
      <c r="C549" s="71">
        <v>70850</v>
      </c>
      <c r="D549" s="40">
        <v>39676.000000000007</v>
      </c>
    </row>
    <row r="550" spans="1:4" x14ac:dyDescent="0.25">
      <c r="A550" s="70" t="s">
        <v>1098</v>
      </c>
      <c r="B550" s="70" t="s">
        <v>1099</v>
      </c>
      <c r="C550" s="71">
        <v>79194</v>
      </c>
      <c r="D550" s="40">
        <v>44348.640000000007</v>
      </c>
    </row>
    <row r="551" spans="1:4" x14ac:dyDescent="0.25">
      <c r="A551" s="70" t="s">
        <v>1100</v>
      </c>
      <c r="B551" s="70" t="s">
        <v>1101</v>
      </c>
      <c r="C551" s="71">
        <v>26779</v>
      </c>
      <c r="D551" s="40">
        <v>14996.240000000002</v>
      </c>
    </row>
    <row r="552" spans="1:4" x14ac:dyDescent="0.25">
      <c r="A552" s="70" t="s">
        <v>1102</v>
      </c>
      <c r="B552" s="70" t="s">
        <v>1103</v>
      </c>
      <c r="C552" s="71">
        <v>306263</v>
      </c>
      <c r="D552" s="40">
        <v>171507.28000000003</v>
      </c>
    </row>
    <row r="553" spans="1:4" x14ac:dyDescent="0.25">
      <c r="A553" s="70" t="s">
        <v>1104</v>
      </c>
      <c r="B553" s="70" t="s">
        <v>1105</v>
      </c>
      <c r="C553" s="71">
        <v>22347</v>
      </c>
      <c r="D553" s="40">
        <v>12514.320000000002</v>
      </c>
    </row>
    <row r="554" spans="1:4" x14ac:dyDescent="0.25">
      <c r="A554" s="70" t="s">
        <v>1106</v>
      </c>
      <c r="B554" s="70" t="s">
        <v>1107</v>
      </c>
      <c r="C554" s="71">
        <v>22714</v>
      </c>
      <c r="D554" s="40">
        <v>12719.840000000002</v>
      </c>
    </row>
    <row r="555" spans="1:4" x14ac:dyDescent="0.25">
      <c r="A555" s="70" t="s">
        <v>1108</v>
      </c>
      <c r="B555" s="70" t="s">
        <v>1109</v>
      </c>
      <c r="C555" s="71">
        <v>19303</v>
      </c>
      <c r="D555" s="40">
        <v>10809.68</v>
      </c>
    </row>
    <row r="556" spans="1:4" x14ac:dyDescent="0.25">
      <c r="A556" s="70" t="s">
        <v>1110</v>
      </c>
      <c r="B556" s="70" t="s">
        <v>1111</v>
      </c>
      <c r="C556" s="71">
        <v>7496</v>
      </c>
      <c r="D556" s="40">
        <v>4197.76</v>
      </c>
    </row>
    <row r="557" spans="1:4" x14ac:dyDescent="0.25">
      <c r="A557" s="70" t="s">
        <v>1112</v>
      </c>
      <c r="B557" s="70" t="s">
        <v>1113</v>
      </c>
      <c r="C557" s="71">
        <v>11243</v>
      </c>
      <c r="D557" s="40">
        <v>6296.0800000000008</v>
      </c>
    </row>
    <row r="558" spans="1:4" x14ac:dyDescent="0.25">
      <c r="A558" s="70" t="s">
        <v>1114</v>
      </c>
      <c r="B558" s="70" t="s">
        <v>300</v>
      </c>
      <c r="C558" s="71">
        <v>6643</v>
      </c>
      <c r="D558" s="40">
        <v>3720.0800000000004</v>
      </c>
    </row>
    <row r="559" spans="1:4" x14ac:dyDescent="0.25">
      <c r="A559" s="70" t="s">
        <v>1115</v>
      </c>
      <c r="B559" s="70" t="s">
        <v>1116</v>
      </c>
      <c r="C559" s="71">
        <v>35689</v>
      </c>
      <c r="D559" s="40">
        <v>19985.84</v>
      </c>
    </row>
    <row r="560" spans="1:4" x14ac:dyDescent="0.25">
      <c r="A560" s="70" t="s">
        <v>1117</v>
      </c>
      <c r="B560" s="70" t="s">
        <v>1118</v>
      </c>
      <c r="C560" s="71">
        <v>29369</v>
      </c>
      <c r="D560" s="40">
        <v>16446.640000000003</v>
      </c>
    </row>
    <row r="561" spans="1:4" x14ac:dyDescent="0.25">
      <c r="A561" s="70" t="s">
        <v>1119</v>
      </c>
      <c r="B561" s="70" t="s">
        <v>1120</v>
      </c>
      <c r="C561" s="71">
        <v>40548</v>
      </c>
      <c r="D561" s="40">
        <v>22706.880000000001</v>
      </c>
    </row>
    <row r="562" spans="1:4" x14ac:dyDescent="0.25">
      <c r="A562" s="70" t="s">
        <v>1121</v>
      </c>
      <c r="B562" s="70" t="s">
        <v>1122</v>
      </c>
      <c r="C562" s="71">
        <v>74735</v>
      </c>
      <c r="D562" s="40">
        <v>41851.600000000006</v>
      </c>
    </row>
    <row r="563" spans="1:4" x14ac:dyDescent="0.25">
      <c r="A563" s="70" t="s">
        <v>1123</v>
      </c>
      <c r="B563" s="70" t="s">
        <v>1124</v>
      </c>
      <c r="C563" s="71">
        <v>31544</v>
      </c>
      <c r="D563" s="40">
        <v>17664.640000000003</v>
      </c>
    </row>
    <row r="564" spans="1:4" x14ac:dyDescent="0.25">
      <c r="A564" s="70" t="s">
        <v>1125</v>
      </c>
      <c r="B564" s="70" t="s">
        <v>1126</v>
      </c>
      <c r="C564" s="71">
        <v>25092</v>
      </c>
      <c r="D564" s="40">
        <v>14051.52</v>
      </c>
    </row>
    <row r="565" spans="1:4" x14ac:dyDescent="0.25">
      <c r="A565" s="70" t="s">
        <v>1127</v>
      </c>
      <c r="B565" s="70" t="s">
        <v>1128</v>
      </c>
      <c r="C565" s="71">
        <v>30036</v>
      </c>
      <c r="D565" s="40">
        <v>16820.16</v>
      </c>
    </row>
    <row r="566" spans="1:4" x14ac:dyDescent="0.25">
      <c r="A566" s="70" t="s">
        <v>1129</v>
      </c>
      <c r="B566" s="70" t="s">
        <v>1130</v>
      </c>
      <c r="C566" s="71">
        <v>60805</v>
      </c>
      <c r="D566" s="40">
        <v>34050.800000000003</v>
      </c>
    </row>
    <row r="567" spans="1:4" x14ac:dyDescent="0.25">
      <c r="A567" s="70" t="s">
        <v>1131</v>
      </c>
      <c r="B567" s="70" t="s">
        <v>1132</v>
      </c>
      <c r="C567" s="71">
        <v>44048</v>
      </c>
      <c r="D567" s="40">
        <v>24666.880000000001</v>
      </c>
    </row>
    <row r="568" spans="1:4" x14ac:dyDescent="0.25">
      <c r="A568" s="70" t="s">
        <v>1133</v>
      </c>
      <c r="B568" s="70" t="s">
        <v>1134</v>
      </c>
      <c r="C568" s="71">
        <v>198849</v>
      </c>
      <c r="D568" s="40">
        <v>111355.44000000002</v>
      </c>
    </row>
    <row r="569" spans="1:4" x14ac:dyDescent="0.25">
      <c r="A569" s="70" t="s">
        <v>1135</v>
      </c>
      <c r="B569" s="70" t="s">
        <v>1136</v>
      </c>
      <c r="C569" s="71">
        <v>58821</v>
      </c>
      <c r="D569" s="40">
        <v>32939.760000000002</v>
      </c>
    </row>
    <row r="570" spans="1:4" x14ac:dyDescent="0.25">
      <c r="A570" s="70" t="s">
        <v>1137</v>
      </c>
      <c r="B570" s="70" t="s">
        <v>1138</v>
      </c>
      <c r="C570" s="71">
        <v>15454</v>
      </c>
      <c r="D570" s="40">
        <v>8654.2400000000016</v>
      </c>
    </row>
    <row r="571" spans="1:4" x14ac:dyDescent="0.25">
      <c r="A571" s="70" t="s">
        <v>1139</v>
      </c>
      <c r="B571" s="70" t="s">
        <v>1140</v>
      </c>
      <c r="C571" s="71">
        <v>34980</v>
      </c>
      <c r="D571" s="40">
        <v>19588.800000000003</v>
      </c>
    </row>
    <row r="572" spans="1:4" x14ac:dyDescent="0.25">
      <c r="A572" s="70" t="s">
        <v>1141</v>
      </c>
      <c r="B572" s="70" t="s">
        <v>1142</v>
      </c>
      <c r="C572" s="71">
        <v>38124</v>
      </c>
      <c r="D572" s="40">
        <v>21349.440000000002</v>
      </c>
    </row>
    <row r="573" spans="1:4" x14ac:dyDescent="0.25">
      <c r="A573" s="70" t="s">
        <v>1143</v>
      </c>
      <c r="B573" s="70" t="s">
        <v>1144</v>
      </c>
      <c r="C573" s="71">
        <v>154574</v>
      </c>
      <c r="D573" s="40">
        <v>86561.44</v>
      </c>
    </row>
    <row r="574" spans="1:4" x14ac:dyDescent="0.25">
      <c r="A574" s="70" t="s">
        <v>1145</v>
      </c>
      <c r="B574" s="70" t="s">
        <v>1146</v>
      </c>
      <c r="C574" s="71">
        <v>65546</v>
      </c>
      <c r="D574" s="40">
        <v>36705.760000000002</v>
      </c>
    </row>
    <row r="575" spans="1:4" x14ac:dyDescent="0.25">
      <c r="A575" s="70" t="s">
        <v>1147</v>
      </c>
      <c r="B575" s="70" t="s">
        <v>1148</v>
      </c>
      <c r="C575" s="71">
        <v>31811</v>
      </c>
      <c r="D575" s="40">
        <v>17814.160000000003</v>
      </c>
    </row>
    <row r="576" spans="1:4" x14ac:dyDescent="0.25">
      <c r="A576" s="70" t="s">
        <v>1149</v>
      </c>
      <c r="B576" s="70" t="s">
        <v>1150</v>
      </c>
      <c r="C576" s="71">
        <v>71142</v>
      </c>
      <c r="D576" s="40">
        <v>39839.520000000004</v>
      </c>
    </row>
    <row r="577" spans="1:4" x14ac:dyDescent="0.25">
      <c r="A577" s="70" t="s">
        <v>1151</v>
      </c>
      <c r="B577" s="70" t="s">
        <v>1152</v>
      </c>
      <c r="C577" s="71">
        <v>9764</v>
      </c>
      <c r="D577" s="40">
        <v>5467.84</v>
      </c>
    </row>
    <row r="578" spans="1:4" x14ac:dyDescent="0.25">
      <c r="A578" s="70" t="s">
        <v>1153</v>
      </c>
      <c r="B578" s="70" t="s">
        <v>1154</v>
      </c>
      <c r="C578" s="71">
        <v>18722</v>
      </c>
      <c r="D578" s="40">
        <v>10484.320000000002</v>
      </c>
    </row>
    <row r="579" spans="1:4" x14ac:dyDescent="0.25">
      <c r="A579" s="70" t="s">
        <v>1155</v>
      </c>
      <c r="B579" s="70" t="s">
        <v>1156</v>
      </c>
      <c r="C579" s="71">
        <v>13537</v>
      </c>
      <c r="D579" s="40">
        <v>7580.7200000000012</v>
      </c>
    </row>
    <row r="580" spans="1:4" x14ac:dyDescent="0.25">
      <c r="A580" s="70" t="s">
        <v>1157</v>
      </c>
      <c r="B580" s="70" t="s">
        <v>1158</v>
      </c>
      <c r="C580" s="71">
        <v>116812</v>
      </c>
      <c r="D580" s="40">
        <v>65414.720000000008</v>
      </c>
    </row>
    <row r="581" spans="1:4" x14ac:dyDescent="0.25">
      <c r="A581" s="70" t="s">
        <v>1159</v>
      </c>
      <c r="B581" s="70" t="s">
        <v>1160</v>
      </c>
      <c r="C581" s="71">
        <v>394650</v>
      </c>
      <c r="D581" s="40">
        <v>221004.00000000003</v>
      </c>
    </row>
    <row r="582" spans="1:4" x14ac:dyDescent="0.25">
      <c r="A582" s="70" t="s">
        <v>1161</v>
      </c>
      <c r="B582" s="70" t="s">
        <v>1162</v>
      </c>
      <c r="C582" s="71">
        <v>129518</v>
      </c>
      <c r="D582" s="40">
        <v>72530.080000000002</v>
      </c>
    </row>
    <row r="583" spans="1:4" x14ac:dyDescent="0.25">
      <c r="A583" s="70" t="s">
        <v>1163</v>
      </c>
      <c r="B583" s="70" t="s">
        <v>1164</v>
      </c>
      <c r="C583" s="71">
        <v>26651</v>
      </c>
      <c r="D583" s="40">
        <v>14924.560000000001</v>
      </c>
    </row>
    <row r="584" spans="1:4" x14ac:dyDescent="0.25">
      <c r="A584" s="70" t="s">
        <v>1165</v>
      </c>
      <c r="B584" s="70" t="s">
        <v>1166</v>
      </c>
      <c r="C584" s="71">
        <v>5590</v>
      </c>
      <c r="D584" s="40">
        <v>3130.4</v>
      </c>
    </row>
    <row r="585" spans="1:4" x14ac:dyDescent="0.25">
      <c r="A585" s="70" t="s">
        <v>1167</v>
      </c>
      <c r="B585" s="70" t="s">
        <v>1168</v>
      </c>
      <c r="C585" s="71">
        <v>9194</v>
      </c>
      <c r="D585" s="40">
        <v>5148.6400000000003</v>
      </c>
    </row>
    <row r="586" spans="1:4" x14ac:dyDescent="0.25">
      <c r="A586" s="70" t="s">
        <v>1169</v>
      </c>
      <c r="B586" s="70" t="s">
        <v>1170</v>
      </c>
      <c r="C586" s="71">
        <v>90960</v>
      </c>
      <c r="D586" s="40">
        <v>50937.600000000006</v>
      </c>
    </row>
    <row r="587" spans="1:4" x14ac:dyDescent="0.25">
      <c r="A587" s="70" t="s">
        <v>1171</v>
      </c>
      <c r="B587" s="70" t="s">
        <v>1172</v>
      </c>
      <c r="C587" s="71">
        <v>48190</v>
      </c>
      <c r="D587" s="40">
        <v>26986.400000000001</v>
      </c>
    </row>
    <row r="588" spans="1:4" x14ac:dyDescent="0.25">
      <c r="A588" s="70" t="s">
        <v>1173</v>
      </c>
      <c r="B588" s="70" t="s">
        <v>1174</v>
      </c>
      <c r="C588" s="71">
        <v>72812</v>
      </c>
      <c r="D588" s="40">
        <v>40774.720000000001</v>
      </c>
    </row>
    <row r="589" spans="1:4" x14ac:dyDescent="0.25">
      <c r="A589" s="70" t="s">
        <v>1175</v>
      </c>
      <c r="B589" s="70" t="s">
        <v>1176</v>
      </c>
      <c r="C589" s="71">
        <v>86877</v>
      </c>
      <c r="D589" s="40">
        <v>48651.12</v>
      </c>
    </row>
    <row r="590" spans="1:4" x14ac:dyDescent="0.25">
      <c r="A590" s="70" t="s">
        <v>1177</v>
      </c>
      <c r="B590" s="70" t="s">
        <v>1178</v>
      </c>
      <c r="C590" s="71">
        <v>44903</v>
      </c>
      <c r="D590" s="40">
        <v>25145.680000000004</v>
      </c>
    </row>
    <row r="591" spans="1:4" x14ac:dyDescent="0.25">
      <c r="A591" s="70" t="s">
        <v>1179</v>
      </c>
      <c r="B591" s="70" t="s">
        <v>1180</v>
      </c>
      <c r="C591" s="71">
        <v>15428</v>
      </c>
      <c r="D591" s="40">
        <v>8639.68</v>
      </c>
    </row>
    <row r="592" spans="1:4" x14ac:dyDescent="0.25">
      <c r="A592" s="70" t="s">
        <v>1181</v>
      </c>
      <c r="B592" s="70" t="s">
        <v>1182</v>
      </c>
      <c r="C592" s="71">
        <v>210980</v>
      </c>
      <c r="D592" s="40">
        <v>118148.80000000002</v>
      </c>
    </row>
    <row r="593" spans="1:4" x14ac:dyDescent="0.25">
      <c r="A593" s="70" t="s">
        <v>1183</v>
      </c>
      <c r="B593" s="70" t="s">
        <v>1184</v>
      </c>
      <c r="C593" s="71">
        <v>17734</v>
      </c>
      <c r="D593" s="40">
        <v>9931.0400000000009</v>
      </c>
    </row>
    <row r="594" spans="1:4" x14ac:dyDescent="0.25">
      <c r="A594" s="70" t="s">
        <v>1185</v>
      </c>
      <c r="B594" s="70" t="s">
        <v>1186</v>
      </c>
      <c r="C594" s="71">
        <v>18459</v>
      </c>
      <c r="D594" s="40">
        <v>10337.040000000001</v>
      </c>
    </row>
    <row r="595" spans="1:4" x14ac:dyDescent="0.25">
      <c r="A595" s="70" t="s">
        <v>1187</v>
      </c>
      <c r="B595" s="70" t="s">
        <v>1188</v>
      </c>
      <c r="C595" s="71">
        <v>22505</v>
      </c>
      <c r="D595" s="40">
        <v>12602.800000000001</v>
      </c>
    </row>
    <row r="596" spans="1:4" x14ac:dyDescent="0.25">
      <c r="A596" s="70" t="s">
        <v>1189</v>
      </c>
      <c r="B596" s="70" t="s">
        <v>1190</v>
      </c>
      <c r="C596" s="71">
        <v>148553</v>
      </c>
      <c r="D596" s="40">
        <v>83189.680000000008</v>
      </c>
    </row>
    <row r="597" spans="1:4" x14ac:dyDescent="0.25">
      <c r="A597" s="70" t="s">
        <v>1191</v>
      </c>
      <c r="B597" s="70" t="s">
        <v>1192</v>
      </c>
      <c r="C597" s="71">
        <v>271870</v>
      </c>
      <c r="D597" s="40">
        <v>152247.20000000001</v>
      </c>
    </row>
    <row r="598" spans="1:4" x14ac:dyDescent="0.25">
      <c r="A598" s="70" t="s">
        <v>1193</v>
      </c>
      <c r="B598" s="70" t="s">
        <v>1194</v>
      </c>
      <c r="C598" s="71">
        <v>108726</v>
      </c>
      <c r="D598" s="40">
        <v>60886.560000000005</v>
      </c>
    </row>
    <row r="599" spans="1:4" x14ac:dyDescent="0.25">
      <c r="A599" s="70" t="s">
        <v>1195</v>
      </c>
      <c r="B599" s="70" t="s">
        <v>1196</v>
      </c>
      <c r="C599" s="71">
        <v>236346</v>
      </c>
      <c r="D599" s="40">
        <v>132353.76</v>
      </c>
    </row>
    <row r="600" spans="1:4" x14ac:dyDescent="0.25">
      <c r="A600" s="70" t="s">
        <v>1197</v>
      </c>
      <c r="B600" s="70" t="s">
        <v>1198</v>
      </c>
      <c r="C600" s="71">
        <v>18399</v>
      </c>
      <c r="D600" s="40">
        <v>10303.44</v>
      </c>
    </row>
    <row r="601" spans="1:4" x14ac:dyDescent="0.25">
      <c r="A601" s="70" t="s">
        <v>1199</v>
      </c>
      <c r="B601" s="70" t="s">
        <v>1200</v>
      </c>
      <c r="C601" s="71">
        <v>32055</v>
      </c>
      <c r="D601" s="40">
        <v>17950.800000000003</v>
      </c>
    </row>
    <row r="602" spans="1:4" x14ac:dyDescent="0.25">
      <c r="A602" s="70" t="s">
        <v>1201</v>
      </c>
      <c r="B602" s="70" t="s">
        <v>1202</v>
      </c>
      <c r="C602" s="71">
        <v>67307</v>
      </c>
      <c r="D602" s="40">
        <v>37691.920000000006</v>
      </c>
    </row>
    <row r="603" spans="1:4" x14ac:dyDescent="0.25">
      <c r="A603" s="70" t="s">
        <v>1203</v>
      </c>
      <c r="B603" s="70" t="s">
        <v>1204</v>
      </c>
      <c r="C603" s="71">
        <v>78867</v>
      </c>
      <c r="D603" s="40">
        <v>44165.520000000004</v>
      </c>
    </row>
    <row r="604" spans="1:4" x14ac:dyDescent="0.25">
      <c r="A604" s="70" t="s">
        <v>1205</v>
      </c>
      <c r="B604" s="70" t="s">
        <v>1206</v>
      </c>
      <c r="C604" s="71">
        <v>12224</v>
      </c>
      <c r="D604" s="40">
        <v>6845.4400000000005</v>
      </c>
    </row>
    <row r="605" spans="1:4" x14ac:dyDescent="0.25">
      <c r="A605" s="70" t="s">
        <v>1207</v>
      </c>
      <c r="B605" s="70" t="s">
        <v>1208</v>
      </c>
      <c r="C605" s="71">
        <v>23930</v>
      </c>
      <c r="D605" s="40">
        <v>13400.800000000001</v>
      </c>
    </row>
    <row r="606" spans="1:4" x14ac:dyDescent="0.25">
      <c r="A606" s="70" t="s">
        <v>1209</v>
      </c>
      <c r="B606" s="70" t="s">
        <v>1210</v>
      </c>
      <c r="C606" s="71">
        <v>44085</v>
      </c>
      <c r="D606" s="40">
        <v>24687.600000000002</v>
      </c>
    </row>
    <row r="607" spans="1:4" x14ac:dyDescent="0.25">
      <c r="A607" s="70" t="s">
        <v>1211</v>
      </c>
      <c r="B607" s="70" t="s">
        <v>1212</v>
      </c>
      <c r="C607" s="71">
        <v>221962</v>
      </c>
      <c r="D607" s="40">
        <v>124298.72000000002</v>
      </c>
    </row>
    <row r="608" spans="1:4" x14ac:dyDescent="0.25">
      <c r="A608" s="70" t="s">
        <v>1213</v>
      </c>
      <c r="B608" s="70" t="s">
        <v>1214</v>
      </c>
      <c r="C608" s="71">
        <v>61194</v>
      </c>
      <c r="D608" s="40">
        <v>34268.640000000007</v>
      </c>
    </row>
    <row r="609" spans="1:4" x14ac:dyDescent="0.25">
      <c r="A609" s="70" t="s">
        <v>1215</v>
      </c>
      <c r="B609" s="70" t="s">
        <v>1216</v>
      </c>
      <c r="C609" s="71">
        <v>33887</v>
      </c>
      <c r="D609" s="40">
        <v>18976.72</v>
      </c>
    </row>
    <row r="610" spans="1:4" x14ac:dyDescent="0.25">
      <c r="A610" s="70" t="s">
        <v>1217</v>
      </c>
      <c r="B610" s="70" t="s">
        <v>1218</v>
      </c>
      <c r="C610" s="71">
        <v>28870</v>
      </c>
      <c r="D610" s="40">
        <v>16167.2</v>
      </c>
    </row>
    <row r="611" spans="1:4" x14ac:dyDescent="0.25">
      <c r="A611" s="70" t="s">
        <v>1219</v>
      </c>
      <c r="B611" s="70" t="s">
        <v>1220</v>
      </c>
      <c r="C611" s="71">
        <v>57753</v>
      </c>
      <c r="D611" s="40">
        <v>32341.680000000004</v>
      </c>
    </row>
    <row r="612" spans="1:4" x14ac:dyDescent="0.25">
      <c r="A612" s="70" t="s">
        <v>1221</v>
      </c>
      <c r="B612" s="70" t="s">
        <v>1222</v>
      </c>
      <c r="C612" s="71">
        <v>133722</v>
      </c>
      <c r="D612" s="40">
        <v>74884.320000000007</v>
      </c>
    </row>
    <row r="613" spans="1:4" x14ac:dyDescent="0.25">
      <c r="A613" s="70" t="s">
        <v>1223</v>
      </c>
      <c r="B613" s="70" t="s">
        <v>1224</v>
      </c>
      <c r="C613" s="71">
        <v>55362</v>
      </c>
      <c r="D613" s="40">
        <v>31002.720000000001</v>
      </c>
    </row>
    <row r="614" spans="1:4" x14ac:dyDescent="0.25">
      <c r="A614" s="70" t="s">
        <v>1225</v>
      </c>
      <c r="B614" s="70" t="s">
        <v>1226</v>
      </c>
      <c r="C614" s="71">
        <v>5811</v>
      </c>
      <c r="D614" s="40">
        <v>3254.1600000000003</v>
      </c>
    </row>
    <row r="615" spans="1:4" x14ac:dyDescent="0.25">
      <c r="A615" s="70" t="s">
        <v>1227</v>
      </c>
      <c r="B615" s="70" t="s">
        <v>1228</v>
      </c>
      <c r="C615" s="71">
        <v>5335</v>
      </c>
      <c r="D615" s="40">
        <v>2987.6000000000004</v>
      </c>
    </row>
    <row r="616" spans="1:4" x14ac:dyDescent="0.25">
      <c r="A616" s="70" t="s">
        <v>1229</v>
      </c>
      <c r="B616" s="70" t="s">
        <v>1230</v>
      </c>
      <c r="C616" s="71">
        <v>5807</v>
      </c>
      <c r="D616" s="40">
        <v>3251.9200000000005</v>
      </c>
    </row>
    <row r="617" spans="1:4" x14ac:dyDescent="0.25">
      <c r="A617" s="70" t="s">
        <v>1231</v>
      </c>
      <c r="B617" s="70" t="s">
        <v>1232</v>
      </c>
      <c r="C617" s="71">
        <v>10606</v>
      </c>
      <c r="D617" s="40">
        <v>5939.3600000000006</v>
      </c>
    </row>
    <row r="618" spans="1:4" x14ac:dyDescent="0.25">
      <c r="A618" s="70" t="s">
        <v>1233</v>
      </c>
      <c r="B618" s="70" t="s">
        <v>1234</v>
      </c>
      <c r="C618" s="71">
        <v>5422</v>
      </c>
      <c r="D618" s="40">
        <v>3036.32</v>
      </c>
    </row>
    <row r="619" spans="1:4" x14ac:dyDescent="0.25">
      <c r="A619" s="70" t="s">
        <v>1235</v>
      </c>
      <c r="B619" s="70" t="s">
        <v>1236</v>
      </c>
      <c r="C619" s="71">
        <v>10388</v>
      </c>
      <c r="D619" s="40">
        <v>5817.2800000000007</v>
      </c>
    </row>
    <row r="620" spans="1:4" x14ac:dyDescent="0.25">
      <c r="A620" s="70" t="s">
        <v>1237</v>
      </c>
      <c r="B620" s="70" t="s">
        <v>1238</v>
      </c>
      <c r="C620" s="71">
        <v>31086</v>
      </c>
      <c r="D620" s="40">
        <v>17408.16</v>
      </c>
    </row>
    <row r="621" spans="1:4" x14ac:dyDescent="0.25">
      <c r="A621" s="70" t="s">
        <v>1239</v>
      </c>
      <c r="B621" s="70" t="s">
        <v>1240</v>
      </c>
      <c r="C621" s="71">
        <v>63848</v>
      </c>
      <c r="D621" s="40">
        <v>35754.880000000005</v>
      </c>
    </row>
    <row r="622" spans="1:4" x14ac:dyDescent="0.25">
      <c r="A622" s="70" t="s">
        <v>1241</v>
      </c>
      <c r="B622" s="70" t="s">
        <v>1242</v>
      </c>
      <c r="C622" s="71">
        <v>69772</v>
      </c>
      <c r="D622" s="40">
        <v>39072.320000000007</v>
      </c>
    </row>
    <row r="623" spans="1:4" x14ac:dyDescent="0.25">
      <c r="A623" s="70" t="s">
        <v>1243</v>
      </c>
      <c r="B623" s="70" t="s">
        <v>1244</v>
      </c>
      <c r="C623" s="71">
        <v>342134</v>
      </c>
      <c r="D623" s="40">
        <v>191595.04</v>
      </c>
    </row>
    <row r="624" spans="1:4" x14ac:dyDescent="0.25">
      <c r="A624" s="70" t="s">
        <v>1245</v>
      </c>
      <c r="B624" s="70" t="s">
        <v>1246</v>
      </c>
      <c r="C624" s="71">
        <v>32788</v>
      </c>
      <c r="D624" s="40">
        <v>18361.280000000002</v>
      </c>
    </row>
    <row r="625" spans="1:4" x14ac:dyDescent="0.25">
      <c r="A625" s="70" t="s">
        <v>1247</v>
      </c>
      <c r="B625" s="70" t="s">
        <v>1248</v>
      </c>
      <c r="C625" s="71">
        <v>40873</v>
      </c>
      <c r="D625" s="40">
        <v>22888.880000000001</v>
      </c>
    </row>
    <row r="626" spans="1:4" x14ac:dyDescent="0.25">
      <c r="A626" s="70" t="s">
        <v>1249</v>
      </c>
      <c r="B626" s="70" t="s">
        <v>1250</v>
      </c>
      <c r="C626" s="71">
        <v>61410</v>
      </c>
      <c r="D626" s="40">
        <v>34389.600000000006</v>
      </c>
    </row>
    <row r="627" spans="1:4" x14ac:dyDescent="0.25">
      <c r="A627" s="70" t="s">
        <v>1251</v>
      </c>
      <c r="B627" s="70" t="s">
        <v>1252</v>
      </c>
      <c r="C627" s="71">
        <v>309460</v>
      </c>
      <c r="D627" s="40">
        <v>173297.6</v>
      </c>
    </row>
    <row r="628" spans="1:4" x14ac:dyDescent="0.25">
      <c r="A628" s="70" t="s">
        <v>1253</v>
      </c>
      <c r="B628" s="70" t="s">
        <v>1254</v>
      </c>
      <c r="C628" s="71">
        <v>106372</v>
      </c>
      <c r="D628" s="40">
        <v>59568.320000000007</v>
      </c>
    </row>
    <row r="629" spans="1:4" x14ac:dyDescent="0.25">
      <c r="A629" s="70" t="s">
        <v>1255</v>
      </c>
      <c r="B629" s="70" t="s">
        <v>1256</v>
      </c>
      <c r="C629" s="71">
        <v>94815</v>
      </c>
      <c r="D629" s="40">
        <v>53096.4</v>
      </c>
    </row>
    <row r="630" spans="1:4" x14ac:dyDescent="0.25">
      <c r="A630" s="70" t="s">
        <v>1257</v>
      </c>
      <c r="B630" s="70" t="s">
        <v>1258</v>
      </c>
      <c r="C630" s="71">
        <v>25030</v>
      </c>
      <c r="D630" s="40">
        <v>14016.800000000001</v>
      </c>
    </row>
    <row r="631" spans="1:4" x14ac:dyDescent="0.25">
      <c r="A631" s="70" t="s">
        <v>1259</v>
      </c>
      <c r="B631" s="70" t="s">
        <v>1260</v>
      </c>
      <c r="C631" s="71">
        <v>13074</v>
      </c>
      <c r="D631" s="40">
        <v>7321.4400000000005</v>
      </c>
    </row>
    <row r="632" spans="1:4" x14ac:dyDescent="0.25">
      <c r="A632" s="70" t="s">
        <v>1261</v>
      </c>
      <c r="B632" s="70" t="s">
        <v>1262</v>
      </c>
      <c r="C632" s="71">
        <v>18117</v>
      </c>
      <c r="D632" s="40">
        <v>10145.52</v>
      </c>
    </row>
    <row r="633" spans="1:4" x14ac:dyDescent="0.25">
      <c r="A633" s="70" t="s">
        <v>1263</v>
      </c>
      <c r="B633" s="70" t="s">
        <v>1264</v>
      </c>
      <c r="C633" s="71">
        <v>5880</v>
      </c>
      <c r="D633" s="40">
        <v>3292.8</v>
      </c>
    </row>
    <row r="634" spans="1:4" x14ac:dyDescent="0.25">
      <c r="A634" s="70" t="s">
        <v>1265</v>
      </c>
      <c r="B634" s="70" t="s">
        <v>1266</v>
      </c>
      <c r="C634" s="71">
        <v>26671</v>
      </c>
      <c r="D634" s="40">
        <v>14935.760000000002</v>
      </c>
    </row>
    <row r="635" spans="1:4" x14ac:dyDescent="0.25">
      <c r="A635" s="70" t="s">
        <v>1267</v>
      </c>
      <c r="B635" s="70" t="s">
        <v>1268</v>
      </c>
      <c r="C635" s="71">
        <v>5785</v>
      </c>
      <c r="D635" s="40">
        <v>3239.6000000000004</v>
      </c>
    </row>
    <row r="636" spans="1:4" x14ac:dyDescent="0.25">
      <c r="A636" s="70" t="s">
        <v>1309</v>
      </c>
      <c r="B636" s="70" t="s">
        <v>1310</v>
      </c>
      <c r="C636" s="71">
        <v>5904</v>
      </c>
      <c r="D636" s="40">
        <v>3306.2400000000002</v>
      </c>
    </row>
    <row r="637" spans="1:4" x14ac:dyDescent="0.25">
      <c r="A637" s="70" t="s">
        <v>1311</v>
      </c>
      <c r="B637" s="70" t="s">
        <v>1312</v>
      </c>
      <c r="C637" s="71">
        <v>7497</v>
      </c>
      <c r="D637" s="40">
        <v>4198.3200000000006</v>
      </c>
    </row>
    <row r="638" spans="1:4" x14ac:dyDescent="0.25">
      <c r="A638" s="70" t="s">
        <v>1313</v>
      </c>
      <c r="B638" s="70" t="s">
        <v>1314</v>
      </c>
      <c r="C638" s="71">
        <v>2055</v>
      </c>
      <c r="D638" s="40">
        <v>1500</v>
      </c>
    </row>
    <row r="639" spans="1:4" x14ac:dyDescent="0.25">
      <c r="A639" s="70" t="s">
        <v>1315</v>
      </c>
      <c r="B639" s="70" t="s">
        <v>1316</v>
      </c>
      <c r="C639" s="71">
        <v>7187</v>
      </c>
      <c r="D639" s="40">
        <v>4024.7200000000003</v>
      </c>
    </row>
    <row r="640" spans="1:4" x14ac:dyDescent="0.25">
      <c r="A640" s="70" t="s">
        <v>1317</v>
      </c>
      <c r="B640" s="70" t="s">
        <v>1318</v>
      </c>
      <c r="C640" s="71">
        <v>6948</v>
      </c>
      <c r="D640" s="40">
        <v>3890.8800000000006</v>
      </c>
    </row>
    <row r="641" spans="1:4" x14ac:dyDescent="0.25">
      <c r="A641" s="70" t="s">
        <v>1319</v>
      </c>
      <c r="B641" s="70" t="s">
        <v>1320</v>
      </c>
      <c r="C641" s="71">
        <v>11579</v>
      </c>
      <c r="D641" s="40">
        <v>6484.2400000000007</v>
      </c>
    </row>
    <row r="642" spans="1:4" x14ac:dyDescent="0.25">
      <c r="A642" s="70" t="s">
        <v>1353</v>
      </c>
      <c r="B642" s="70" t="s">
        <v>1354</v>
      </c>
      <c r="C642" s="71">
        <v>10434</v>
      </c>
      <c r="D642" s="40">
        <v>5843.0400000000009</v>
      </c>
    </row>
    <row r="643" spans="1:4" x14ac:dyDescent="0.25">
      <c r="A643" s="70" t="s">
        <v>1321</v>
      </c>
      <c r="B643" s="70" t="s">
        <v>1322</v>
      </c>
      <c r="C643" s="71">
        <v>14130</v>
      </c>
      <c r="D643" s="40">
        <v>7912.8000000000011</v>
      </c>
    </row>
    <row r="644" spans="1:4" x14ac:dyDescent="0.25">
      <c r="A644" s="70" t="s">
        <v>1323</v>
      </c>
      <c r="B644" s="70" t="s">
        <v>1324</v>
      </c>
      <c r="C644" s="71">
        <v>16491</v>
      </c>
      <c r="D644" s="40">
        <v>9234.9600000000009</v>
      </c>
    </row>
    <row r="645" spans="1:4" x14ac:dyDescent="0.25">
      <c r="A645" s="70" t="s">
        <v>1325</v>
      </c>
      <c r="B645" s="70" t="s">
        <v>1326</v>
      </c>
      <c r="C645" s="71">
        <v>2144</v>
      </c>
      <c r="D645" s="40">
        <v>1500</v>
      </c>
    </row>
    <row r="646" spans="1:4" x14ac:dyDescent="0.25">
      <c r="A646" s="70" t="s">
        <v>1327</v>
      </c>
      <c r="B646" s="70" t="s">
        <v>1328</v>
      </c>
      <c r="C646" s="71">
        <v>21650</v>
      </c>
      <c r="D646" s="40">
        <v>12124.000000000002</v>
      </c>
    </row>
    <row r="647" spans="1:4" x14ac:dyDescent="0.25">
      <c r="A647" s="70" t="s">
        <v>1329</v>
      </c>
      <c r="B647" s="70" t="s">
        <v>1330</v>
      </c>
      <c r="C647" s="71">
        <v>12169</v>
      </c>
      <c r="D647" s="40">
        <v>6814.64</v>
      </c>
    </row>
    <row r="648" spans="1:4" x14ac:dyDescent="0.25">
      <c r="A648" s="70" t="s">
        <v>1331</v>
      </c>
      <c r="B648" s="70" t="s">
        <v>1332</v>
      </c>
      <c r="C648" s="71">
        <v>1634</v>
      </c>
      <c r="D648" s="40">
        <v>1500</v>
      </c>
    </row>
    <row r="649" spans="1:4" x14ac:dyDescent="0.25">
      <c r="A649" s="70" t="s">
        <v>1333</v>
      </c>
      <c r="B649" s="70" t="s">
        <v>1334</v>
      </c>
      <c r="C649" s="71">
        <v>2271</v>
      </c>
      <c r="D649" s="40">
        <v>1500</v>
      </c>
    </row>
    <row r="650" spans="1:4" x14ac:dyDescent="0.25">
      <c r="A650" s="70" t="s">
        <v>1335</v>
      </c>
      <c r="B650" s="70" t="s">
        <v>1336</v>
      </c>
      <c r="C650" s="71">
        <v>10443</v>
      </c>
      <c r="D650" s="40">
        <v>5848.0800000000008</v>
      </c>
    </row>
    <row r="651" spans="1:4" x14ac:dyDescent="0.25">
      <c r="A651" s="70" t="s">
        <v>1337</v>
      </c>
      <c r="B651" s="70" t="s">
        <v>1338</v>
      </c>
      <c r="C651" s="71">
        <v>3675</v>
      </c>
      <c r="D651" s="40">
        <v>2058</v>
      </c>
    </row>
    <row r="652" spans="1:4" x14ac:dyDescent="0.25">
      <c r="A652" s="70" t="s">
        <v>1339</v>
      </c>
      <c r="B652" s="70" t="s">
        <v>1340</v>
      </c>
      <c r="C652" s="71">
        <v>4426</v>
      </c>
      <c r="D652" s="40">
        <v>2478.5600000000004</v>
      </c>
    </row>
    <row r="653" spans="1:4" x14ac:dyDescent="0.25">
      <c r="A653" s="70" t="s">
        <v>1341</v>
      </c>
      <c r="B653" s="70" t="s">
        <v>1342</v>
      </c>
      <c r="C653" s="71">
        <v>1990</v>
      </c>
      <c r="D653" s="40">
        <v>1500</v>
      </c>
    </row>
    <row r="654" spans="1:4" x14ac:dyDescent="0.25">
      <c r="A654" s="70" t="s">
        <v>1343</v>
      </c>
      <c r="B654" s="70" t="s">
        <v>1344</v>
      </c>
      <c r="C654" s="71">
        <v>1764</v>
      </c>
      <c r="D654" s="40">
        <v>1500</v>
      </c>
    </row>
    <row r="655" spans="1:4" x14ac:dyDescent="0.25">
      <c r="A655" s="72" t="s">
        <v>1345</v>
      </c>
      <c r="B655" s="73" t="s">
        <v>1346</v>
      </c>
      <c r="C655" s="74">
        <v>9537</v>
      </c>
      <c r="D655" s="75">
        <v>5340.72</v>
      </c>
    </row>
    <row r="656" spans="1:4" x14ac:dyDescent="0.25">
      <c r="A656" s="76" t="s">
        <v>900</v>
      </c>
      <c r="B656" s="77" t="s">
        <v>901</v>
      </c>
      <c r="C656" s="78">
        <v>12133</v>
      </c>
      <c r="D656" s="79">
        <v>6794.4800000000005</v>
      </c>
    </row>
    <row r="657" spans="1:4" x14ac:dyDescent="0.25">
      <c r="A657" s="77" t="s">
        <v>902</v>
      </c>
      <c r="B657" s="77" t="s">
        <v>1355</v>
      </c>
      <c r="C657" s="80">
        <v>13185</v>
      </c>
      <c r="D657" s="81">
        <v>7383.6</v>
      </c>
    </row>
    <row r="658" spans="1:4" x14ac:dyDescent="0.25">
      <c r="A658" s="77" t="s">
        <v>904</v>
      </c>
      <c r="B658" s="77" t="s">
        <v>1356</v>
      </c>
      <c r="C658" s="80">
        <v>18566</v>
      </c>
      <c r="D658" s="81">
        <v>10396.960000000001</v>
      </c>
    </row>
    <row r="659" spans="1:4" x14ac:dyDescent="0.25">
      <c r="A659" s="77" t="s">
        <v>903</v>
      </c>
      <c r="B659" s="77" t="s">
        <v>1357</v>
      </c>
      <c r="C659" s="80">
        <v>18770</v>
      </c>
      <c r="D659" s="81">
        <v>10511.2</v>
      </c>
    </row>
    <row r="660" spans="1:4" x14ac:dyDescent="0.25">
      <c r="A660" s="77" t="s">
        <v>1358</v>
      </c>
      <c r="B660" s="77" t="s">
        <v>1359</v>
      </c>
      <c r="C660" s="80">
        <v>2361</v>
      </c>
      <c r="D660" s="81">
        <v>1500</v>
      </c>
    </row>
    <row r="661" spans="1:4" x14ac:dyDescent="0.25">
      <c r="A661" s="77" t="s">
        <v>1360</v>
      </c>
      <c r="B661" s="77" t="s">
        <v>1361</v>
      </c>
      <c r="C661" s="80">
        <v>1034</v>
      </c>
      <c r="D661" s="81">
        <v>1500</v>
      </c>
    </row>
    <row r="662" spans="1:4" x14ac:dyDescent="0.25">
      <c r="A662" s="82" t="s">
        <v>1286</v>
      </c>
      <c r="B662" s="82" t="s">
        <v>1287</v>
      </c>
      <c r="C662" s="83">
        <v>4023</v>
      </c>
      <c r="D662" s="84">
        <v>2252.88</v>
      </c>
    </row>
    <row r="663" spans="1:4" x14ac:dyDescent="0.25">
      <c r="A663" s="82" t="s">
        <v>1288</v>
      </c>
      <c r="B663" s="82" t="s">
        <v>1289</v>
      </c>
      <c r="C663" s="83">
        <v>4465</v>
      </c>
      <c r="D663" s="84">
        <v>2500.4</v>
      </c>
    </row>
    <row r="664" spans="1:4" x14ac:dyDescent="0.25">
      <c r="A664" s="82" t="s">
        <v>1290</v>
      </c>
      <c r="B664" s="82" t="s">
        <v>1291</v>
      </c>
      <c r="C664" s="83">
        <v>4176</v>
      </c>
      <c r="D664" s="84">
        <v>2338.5600000000004</v>
      </c>
    </row>
    <row r="665" spans="1:4" x14ac:dyDescent="0.25">
      <c r="A665" s="82" t="s">
        <v>1292</v>
      </c>
      <c r="B665" s="82" t="s">
        <v>1362</v>
      </c>
      <c r="C665" s="83">
        <v>17356</v>
      </c>
      <c r="D665" s="84">
        <v>9719.36</v>
      </c>
    </row>
    <row r="666" spans="1:4" x14ac:dyDescent="0.25">
      <c r="A666" s="82" t="s">
        <v>1293</v>
      </c>
      <c r="B666" s="82" t="s">
        <v>1363</v>
      </c>
      <c r="C666" s="83">
        <v>9017</v>
      </c>
      <c r="D666" s="84">
        <v>5049.5200000000004</v>
      </c>
    </row>
    <row r="667" spans="1:4" x14ac:dyDescent="0.25">
      <c r="A667" s="82" t="s">
        <v>1294</v>
      </c>
      <c r="B667" s="82" t="s">
        <v>1364</v>
      </c>
      <c r="C667" s="83">
        <v>8635</v>
      </c>
      <c r="D667" s="84">
        <v>4835.6000000000004</v>
      </c>
    </row>
    <row r="668" spans="1:4" x14ac:dyDescent="0.25">
      <c r="A668" s="82" t="s">
        <v>1295</v>
      </c>
      <c r="B668" s="82" t="s">
        <v>1296</v>
      </c>
      <c r="C668" s="83">
        <v>7783</v>
      </c>
      <c r="D668" s="84">
        <v>4358.4800000000005</v>
      </c>
    </row>
    <row r="669" spans="1:4" x14ac:dyDescent="0.25">
      <c r="A669" s="82" t="s">
        <v>1297</v>
      </c>
      <c r="B669" s="82" t="s">
        <v>1365</v>
      </c>
      <c r="C669" s="83">
        <v>4348</v>
      </c>
      <c r="D669" s="84">
        <v>2434.88</v>
      </c>
    </row>
    <row r="670" spans="1:4" x14ac:dyDescent="0.25">
      <c r="A670" s="82" t="s">
        <v>1298</v>
      </c>
      <c r="B670" s="82" t="s">
        <v>1299</v>
      </c>
      <c r="C670" s="83">
        <v>3724</v>
      </c>
      <c r="D670" s="84">
        <v>2085.44</v>
      </c>
    </row>
    <row r="671" spans="1:4" x14ac:dyDescent="0.25">
      <c r="A671" s="82" t="s">
        <v>1300</v>
      </c>
      <c r="B671" s="82" t="s">
        <v>1366</v>
      </c>
      <c r="C671" s="83">
        <v>12402</v>
      </c>
      <c r="D671" s="84">
        <v>6945.1200000000008</v>
      </c>
    </row>
    <row r="672" spans="1:4" x14ac:dyDescent="0.25">
      <c r="A672" s="82" t="s">
        <v>1301</v>
      </c>
      <c r="B672" s="82" t="s">
        <v>1367</v>
      </c>
      <c r="C672" s="83">
        <v>9566</v>
      </c>
      <c r="D672" s="84">
        <v>5356.9600000000009</v>
      </c>
    </row>
    <row r="673" spans="1:4" x14ac:dyDescent="0.25">
      <c r="A673" s="82" t="s">
        <v>1302</v>
      </c>
      <c r="B673" s="82" t="s">
        <v>1368</v>
      </c>
      <c r="C673" s="83">
        <v>7341</v>
      </c>
      <c r="D673" s="84">
        <v>4110.96</v>
      </c>
    </row>
    <row r="674" spans="1:4" x14ac:dyDescent="0.25">
      <c r="A674" s="82" t="s">
        <v>1304</v>
      </c>
      <c r="B674" s="82" t="s">
        <v>1305</v>
      </c>
      <c r="C674" s="83">
        <v>12175</v>
      </c>
      <c r="D674" s="84">
        <v>6818.0000000000009</v>
      </c>
    </row>
    <row r="675" spans="1:4" x14ac:dyDescent="0.25">
      <c r="A675" s="82" t="s">
        <v>1306</v>
      </c>
      <c r="B675" s="82" t="s">
        <v>1369</v>
      </c>
      <c r="C675" s="83">
        <v>11518</v>
      </c>
      <c r="D675" s="84">
        <v>6450.0800000000008</v>
      </c>
    </row>
    <row r="676" spans="1:4" x14ac:dyDescent="0.25">
      <c r="A676" s="82" t="s">
        <v>1303</v>
      </c>
      <c r="B676" s="82" t="s">
        <v>1370</v>
      </c>
      <c r="C676" s="83">
        <v>24716</v>
      </c>
      <c r="D676" s="84">
        <v>13840.960000000001</v>
      </c>
    </row>
    <row r="677" spans="1:4" x14ac:dyDescent="0.25">
      <c r="A677" s="82" t="s">
        <v>1307</v>
      </c>
      <c r="B677" s="82" t="s">
        <v>1308</v>
      </c>
      <c r="C677" s="83">
        <v>4231</v>
      </c>
      <c r="D677" s="84">
        <v>2369.36</v>
      </c>
    </row>
    <row r="678" spans="1:4" x14ac:dyDescent="0.25">
      <c r="A678" s="85" t="s">
        <v>1281</v>
      </c>
      <c r="B678" s="85" t="s">
        <v>1371</v>
      </c>
      <c r="C678" s="86">
        <v>3923</v>
      </c>
      <c r="D678" s="87">
        <v>2196.88</v>
      </c>
    </row>
    <row r="679" spans="1:4" x14ac:dyDescent="0.25">
      <c r="A679" s="85" t="s">
        <v>1273</v>
      </c>
      <c r="B679" s="85" t="s">
        <v>1372</v>
      </c>
      <c r="C679" s="86">
        <v>1521</v>
      </c>
      <c r="D679" s="87">
        <v>1500</v>
      </c>
    </row>
    <row r="680" spans="1:4" x14ac:dyDescent="0.25">
      <c r="A680" s="85" t="s">
        <v>1282</v>
      </c>
      <c r="B680" s="85" t="s">
        <v>1373</v>
      </c>
      <c r="C680" s="86">
        <v>1211</v>
      </c>
      <c r="D680" s="87">
        <v>1500</v>
      </c>
    </row>
    <row r="681" spans="1:4" x14ac:dyDescent="0.25">
      <c r="A681" s="85" t="s">
        <v>1278</v>
      </c>
      <c r="B681" s="85" t="s">
        <v>1374</v>
      </c>
      <c r="C681" s="86">
        <v>1961</v>
      </c>
      <c r="D681" s="87">
        <v>1500</v>
      </c>
    </row>
    <row r="682" spans="1:4" x14ac:dyDescent="0.25">
      <c r="A682" s="85" t="s">
        <v>1284</v>
      </c>
      <c r="B682" s="85" t="s">
        <v>1375</v>
      </c>
      <c r="C682" s="86">
        <v>648</v>
      </c>
      <c r="D682" s="87">
        <v>1500</v>
      </c>
    </row>
    <row r="683" spans="1:4" x14ac:dyDescent="0.25">
      <c r="A683" s="85" t="s">
        <v>1269</v>
      </c>
      <c r="B683" s="85" t="s">
        <v>1376</v>
      </c>
      <c r="C683" s="86">
        <v>4103</v>
      </c>
      <c r="D683" s="87">
        <v>2297.6800000000003</v>
      </c>
    </row>
    <row r="684" spans="1:4" x14ac:dyDescent="0.25">
      <c r="A684" s="85" t="s">
        <v>1279</v>
      </c>
      <c r="B684" s="85" t="s">
        <v>1377</v>
      </c>
      <c r="C684" s="88">
        <v>5121</v>
      </c>
      <c r="D684" s="87">
        <v>2867.76</v>
      </c>
    </row>
    <row r="685" spans="1:4" x14ac:dyDescent="0.25">
      <c r="A685" s="85" t="s">
        <v>1272</v>
      </c>
      <c r="B685" s="85" t="s">
        <v>1378</v>
      </c>
      <c r="C685" s="88">
        <v>3191</v>
      </c>
      <c r="D685" s="87">
        <v>1786.9600000000003</v>
      </c>
    </row>
    <row r="686" spans="1:4" x14ac:dyDescent="0.25">
      <c r="A686" s="85" t="s">
        <v>1270</v>
      </c>
      <c r="B686" s="85" t="s">
        <v>1379</v>
      </c>
      <c r="C686" s="88">
        <v>3283</v>
      </c>
      <c r="D686" s="87">
        <v>1838.4800000000002</v>
      </c>
    </row>
    <row r="687" spans="1:4" x14ac:dyDescent="0.25">
      <c r="A687" s="85" t="s">
        <v>1276</v>
      </c>
      <c r="B687" s="85" t="s">
        <v>1380</v>
      </c>
      <c r="C687" s="88">
        <v>2800</v>
      </c>
      <c r="D687" s="87">
        <v>1568.0000000000002</v>
      </c>
    </row>
    <row r="688" spans="1:4" x14ac:dyDescent="0.25">
      <c r="A688" s="85" t="s">
        <v>1280</v>
      </c>
      <c r="B688" s="85" t="s">
        <v>1381</v>
      </c>
      <c r="C688" s="86">
        <v>3633</v>
      </c>
      <c r="D688" s="87">
        <v>2034.4800000000002</v>
      </c>
    </row>
    <row r="689" spans="1:4" x14ac:dyDescent="0.25">
      <c r="A689" s="85" t="s">
        <v>1283</v>
      </c>
      <c r="B689" s="85" t="s">
        <v>1382</v>
      </c>
      <c r="C689" s="86">
        <v>4556</v>
      </c>
      <c r="D689" s="87">
        <v>2551.36</v>
      </c>
    </row>
    <row r="690" spans="1:4" x14ac:dyDescent="0.25">
      <c r="A690" s="85" t="s">
        <v>1277</v>
      </c>
      <c r="B690" s="85" t="s">
        <v>1383</v>
      </c>
      <c r="C690" s="86">
        <v>3479</v>
      </c>
      <c r="D690" s="87">
        <v>1948.2400000000002</v>
      </c>
    </row>
    <row r="691" spans="1:4" x14ac:dyDescent="0.25">
      <c r="A691" s="85" t="s">
        <v>1271</v>
      </c>
      <c r="B691" s="85" t="s">
        <v>1384</v>
      </c>
      <c r="C691" s="86">
        <v>4588</v>
      </c>
      <c r="D691" s="87">
        <v>2569.2800000000002</v>
      </c>
    </row>
    <row r="692" spans="1:4" x14ac:dyDescent="0.25">
      <c r="A692" s="85" t="s">
        <v>1285</v>
      </c>
      <c r="B692" s="85" t="s">
        <v>1385</v>
      </c>
      <c r="C692" s="86">
        <v>2958</v>
      </c>
      <c r="D692" s="87">
        <v>1656.4800000000002</v>
      </c>
    </row>
    <row r="693" spans="1:4" x14ac:dyDescent="0.25">
      <c r="A693" s="89" t="s">
        <v>1</v>
      </c>
      <c r="B693" s="90" t="s">
        <v>1386</v>
      </c>
      <c r="C693" s="86">
        <v>1683</v>
      </c>
      <c r="D693" s="87">
        <v>1500</v>
      </c>
    </row>
    <row r="694" spans="1:4" x14ac:dyDescent="0.25">
      <c r="A694" s="89" t="s">
        <v>1274</v>
      </c>
      <c r="B694" s="90" t="s">
        <v>1275</v>
      </c>
      <c r="C694" s="86">
        <v>1030</v>
      </c>
      <c r="D694" s="87">
        <v>1500</v>
      </c>
    </row>
    <row r="695" spans="1:4" x14ac:dyDescent="0.25">
      <c r="A695" t="s">
        <v>1347</v>
      </c>
      <c r="B695" t="s">
        <v>784</v>
      </c>
      <c r="C695" s="92">
        <v>12039</v>
      </c>
      <c r="D695" s="91">
        <v>6741.84</v>
      </c>
    </row>
    <row r="696" spans="1:4" x14ac:dyDescent="0.25">
      <c r="A696"/>
      <c r="B696" s="93" t="s">
        <v>1387</v>
      </c>
      <c r="C696" s="94">
        <f>SUM(C1:C695)</f>
        <v>79592064</v>
      </c>
      <c r="D696" s="95">
        <f>SUM(D1:D695)</f>
        <v>44580790.959999979</v>
      </c>
    </row>
    <row r="697" spans="1:4" x14ac:dyDescent="0.25">
      <c r="A697"/>
      <c r="B697"/>
      <c r="C697"/>
      <c r="D697"/>
    </row>
    <row r="698" spans="1:4" x14ac:dyDescent="0.25">
      <c r="A698"/>
      <c r="B698"/>
      <c r="C698"/>
      <c r="D698"/>
    </row>
    <row r="699" spans="1:4" x14ac:dyDescent="0.25">
      <c r="A699"/>
      <c r="B699"/>
      <c r="C699"/>
      <c r="D699"/>
    </row>
    <row r="700" spans="1:4" x14ac:dyDescent="0.25">
      <c r="A700"/>
      <c r="B700"/>
      <c r="C700"/>
      <c r="D700"/>
    </row>
    <row r="701" spans="1:4" x14ac:dyDescent="0.25">
      <c r="A701"/>
      <c r="B701"/>
      <c r="C701"/>
      <c r="D701"/>
    </row>
    <row r="702" spans="1:4" x14ac:dyDescent="0.25">
      <c r="A702"/>
      <c r="B702"/>
      <c r="C702"/>
      <c r="D702"/>
    </row>
    <row r="703" spans="1:4" x14ac:dyDescent="0.25">
      <c r="A703"/>
      <c r="B703"/>
      <c r="C703"/>
      <c r="D703"/>
    </row>
    <row r="704" spans="1:4" x14ac:dyDescent="0.25">
      <c r="A704"/>
      <c r="B704"/>
      <c r="C704"/>
      <c r="D704"/>
    </row>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row r="816" customFormat="1" x14ac:dyDescent="0.25"/>
    <row r="817" customFormat="1" x14ac:dyDescent="0.25"/>
    <row r="818" customFormat="1" x14ac:dyDescent="0.25"/>
    <row r="819" customFormat="1" x14ac:dyDescent="0.25"/>
    <row r="820" customFormat="1" x14ac:dyDescent="0.25"/>
    <row r="821" customFormat="1" x14ac:dyDescent="0.25"/>
    <row r="822" customFormat="1" x14ac:dyDescent="0.25"/>
    <row r="823" customFormat="1" x14ac:dyDescent="0.25"/>
    <row r="824" customFormat="1" x14ac:dyDescent="0.25"/>
    <row r="825" customFormat="1" x14ac:dyDescent="0.25"/>
    <row r="826" customFormat="1" x14ac:dyDescent="0.25"/>
    <row r="827" customFormat="1" x14ac:dyDescent="0.25"/>
    <row r="828" customFormat="1" x14ac:dyDescent="0.25"/>
    <row r="829" customFormat="1" x14ac:dyDescent="0.25"/>
    <row r="830" customFormat="1" x14ac:dyDescent="0.25"/>
    <row r="831" customFormat="1" x14ac:dyDescent="0.25"/>
    <row r="832" customFormat="1" x14ac:dyDescent="0.25"/>
    <row r="833" spans="1:4" x14ac:dyDescent="0.25">
      <c r="A833"/>
      <c r="B833"/>
      <c r="C833"/>
      <c r="D833"/>
    </row>
    <row r="834" spans="1:4" x14ac:dyDescent="0.25">
      <c r="A834"/>
      <c r="B834"/>
      <c r="C834"/>
      <c r="D834"/>
    </row>
    <row r="835" spans="1:4" x14ac:dyDescent="0.25">
      <c r="A835" s="41"/>
      <c r="B835" s="41"/>
      <c r="C835"/>
      <c r="D835"/>
    </row>
    <row r="836" spans="1:4" x14ac:dyDescent="0.25">
      <c r="A836" s="41"/>
      <c r="B836" s="41"/>
      <c r="C836" s="42"/>
      <c r="D836" s="43"/>
    </row>
    <row r="837" spans="1:4" x14ac:dyDescent="0.25">
      <c r="A837" s="41"/>
      <c r="B837" s="41"/>
      <c r="C837" s="42"/>
      <c r="D837" s="43"/>
    </row>
    <row r="838" spans="1:4" x14ac:dyDescent="0.25">
      <c r="A838" s="41"/>
      <c r="B838" s="41"/>
      <c r="C838" s="42"/>
      <c r="D838" s="43"/>
    </row>
    <row r="839" spans="1:4" x14ac:dyDescent="0.25">
      <c r="A839" s="41"/>
      <c r="B839" s="41"/>
      <c r="C839" s="42"/>
      <c r="D839" s="43"/>
    </row>
    <row r="840" spans="1:4" x14ac:dyDescent="0.25">
      <c r="A840" s="41"/>
      <c r="B840" s="41"/>
      <c r="C840" s="42"/>
      <c r="D840" s="43"/>
    </row>
    <row r="841" spans="1:4" x14ac:dyDescent="0.25">
      <c r="A841" s="41"/>
      <c r="B841" s="41"/>
      <c r="C841" s="42"/>
      <c r="D841" s="43"/>
    </row>
    <row r="842" spans="1:4" x14ac:dyDescent="0.25">
      <c r="A842" s="41"/>
      <c r="B842" s="41"/>
      <c r="C842" s="42"/>
      <c r="D842" s="43"/>
    </row>
    <row r="843" spans="1:4" x14ac:dyDescent="0.25">
      <c r="A843" s="41"/>
      <c r="B843" s="41"/>
      <c r="C843" s="42"/>
      <c r="D843" s="43"/>
    </row>
    <row r="844" spans="1:4" x14ac:dyDescent="0.25">
      <c r="A844" s="41"/>
      <c r="B844" s="41"/>
      <c r="C844" s="42"/>
      <c r="D844" s="43"/>
    </row>
    <row r="845" spans="1:4" x14ac:dyDescent="0.25">
      <c r="A845" s="41"/>
      <c r="B845" s="41"/>
      <c r="C845" s="42"/>
      <c r="D845" s="43"/>
    </row>
    <row r="846" spans="1:4" x14ac:dyDescent="0.25">
      <c r="A846" s="41"/>
      <c r="B846" s="41"/>
      <c r="C846" s="42"/>
      <c r="D846" s="43"/>
    </row>
    <row r="847" spans="1:4" x14ac:dyDescent="0.25">
      <c r="A847" s="41"/>
      <c r="B847" s="41"/>
      <c r="C847" s="42"/>
      <c r="D847" s="43"/>
    </row>
    <row r="848" spans="1:4" x14ac:dyDescent="0.25">
      <c r="A848" s="41"/>
      <c r="B848" s="41"/>
      <c r="C848" s="42"/>
      <c r="D848" s="43"/>
    </row>
    <row r="849" spans="1:4" x14ac:dyDescent="0.25">
      <c r="A849" s="41"/>
      <c r="B849" s="41"/>
      <c r="C849" s="42"/>
      <c r="D849" s="43"/>
    </row>
    <row r="850" spans="1:4" x14ac:dyDescent="0.25">
      <c r="A850" s="41"/>
      <c r="B850" s="41"/>
      <c r="C850" s="42"/>
      <c r="D850" s="43"/>
    </row>
    <row r="851" spans="1:4" x14ac:dyDescent="0.25">
      <c r="A851" s="41"/>
      <c r="B851" s="41"/>
      <c r="C851" s="42"/>
      <c r="D851" s="43"/>
    </row>
    <row r="852" spans="1:4" x14ac:dyDescent="0.25">
      <c r="A852" s="41"/>
      <c r="B852" s="41"/>
      <c r="C852" s="42"/>
      <c r="D852" s="43"/>
    </row>
    <row r="853" spans="1:4" x14ac:dyDescent="0.25">
      <c r="A853" s="41"/>
      <c r="B853" s="41"/>
      <c r="C853" s="42"/>
      <c r="D853" s="43"/>
    </row>
    <row r="854" spans="1:4" x14ac:dyDescent="0.25">
      <c r="A854" s="41"/>
      <c r="B854" s="41"/>
      <c r="C854" s="42"/>
      <c r="D854" s="43"/>
    </row>
    <row r="855" spans="1:4" x14ac:dyDescent="0.25">
      <c r="A855" s="41"/>
      <c r="B855" s="41"/>
      <c r="C855" s="42"/>
      <c r="D855" s="43"/>
    </row>
    <row r="856" spans="1:4" x14ac:dyDescent="0.25">
      <c r="A856" s="41"/>
      <c r="B856" s="41"/>
      <c r="C856" s="42"/>
      <c r="D856" s="43"/>
    </row>
    <row r="857" spans="1:4" x14ac:dyDescent="0.25">
      <c r="A857" s="41"/>
      <c r="B857" s="41"/>
      <c r="C857" s="42"/>
      <c r="D857" s="43"/>
    </row>
    <row r="858" spans="1:4" x14ac:dyDescent="0.25">
      <c r="A858" s="41"/>
      <c r="B858" s="41"/>
      <c r="C858" s="42"/>
      <c r="D858" s="43"/>
    </row>
    <row r="859" spans="1:4" x14ac:dyDescent="0.25">
      <c r="A859" s="41"/>
      <c r="B859" s="41"/>
      <c r="C859" s="42"/>
      <c r="D859" s="43"/>
    </row>
    <row r="860" spans="1:4" x14ac:dyDescent="0.25">
      <c r="A860" s="41"/>
      <c r="B860" s="41"/>
      <c r="C860" s="42"/>
      <c r="D860" s="43"/>
    </row>
    <row r="861" spans="1:4" x14ac:dyDescent="0.25">
      <c r="A861" s="41"/>
      <c r="B861" s="41"/>
      <c r="C861" s="42"/>
      <c r="D861" s="43"/>
    </row>
    <row r="862" spans="1:4" x14ac:dyDescent="0.25">
      <c r="A862" s="41"/>
      <c r="B862" s="41"/>
      <c r="C862" s="42"/>
      <c r="D862" s="43"/>
    </row>
    <row r="863" spans="1:4" x14ac:dyDescent="0.25">
      <c r="A863" s="41"/>
      <c r="B863" s="41"/>
      <c r="C863" s="42"/>
      <c r="D863" s="43"/>
    </row>
    <row r="864" spans="1:4" x14ac:dyDescent="0.25">
      <c r="A864" s="41"/>
      <c r="B864" s="41"/>
      <c r="C864" s="42"/>
      <c r="D864" s="43"/>
    </row>
    <row r="865" spans="1:4" x14ac:dyDescent="0.25">
      <c r="A865" s="41"/>
      <c r="B865" s="41"/>
      <c r="C865" s="42"/>
      <c r="D865" s="43"/>
    </row>
    <row r="866" spans="1:4" x14ac:dyDescent="0.25">
      <c r="A866" s="41"/>
      <c r="B866" s="41"/>
      <c r="C866" s="42"/>
      <c r="D866" s="43"/>
    </row>
    <row r="867" spans="1:4" x14ac:dyDescent="0.25">
      <c r="A867" s="41"/>
      <c r="B867" s="41"/>
      <c r="C867" s="42"/>
      <c r="D867" s="43"/>
    </row>
    <row r="868" spans="1:4" x14ac:dyDescent="0.25">
      <c r="A868" s="41"/>
      <c r="B868" s="41"/>
      <c r="C868" s="42"/>
      <c r="D868" s="43"/>
    </row>
    <row r="869" spans="1:4" x14ac:dyDescent="0.25">
      <c r="A869" s="41"/>
      <c r="B869" s="41"/>
      <c r="C869" s="42"/>
      <c r="D869" s="43"/>
    </row>
    <row r="870" spans="1:4" x14ac:dyDescent="0.25">
      <c r="A870" s="41"/>
      <c r="B870" s="41"/>
      <c r="C870" s="42"/>
      <c r="D870" s="43"/>
    </row>
    <row r="871" spans="1:4" x14ac:dyDescent="0.25">
      <c r="A871" s="41"/>
      <c r="B871" s="41"/>
      <c r="C871" s="42"/>
      <c r="D871" s="43"/>
    </row>
    <row r="872" spans="1:4" x14ac:dyDescent="0.25">
      <c r="A872" s="41"/>
      <c r="B872" s="41"/>
      <c r="C872" s="42"/>
      <c r="D872" s="43"/>
    </row>
    <row r="873" spans="1:4" x14ac:dyDescent="0.25">
      <c r="A873" s="41"/>
      <c r="B873" s="41"/>
      <c r="C873" s="42"/>
      <c r="D873" s="43"/>
    </row>
    <row r="874" spans="1:4" x14ac:dyDescent="0.25">
      <c r="A874" s="41"/>
      <c r="B874" s="41"/>
      <c r="C874" s="42"/>
      <c r="D874" s="43"/>
    </row>
    <row r="875" spans="1:4" x14ac:dyDescent="0.25">
      <c r="A875" s="41"/>
      <c r="B875" s="41"/>
      <c r="C875" s="42"/>
      <c r="D875" s="43"/>
    </row>
    <row r="876" spans="1:4" x14ac:dyDescent="0.25">
      <c r="A876" s="41"/>
      <c r="B876" s="41"/>
      <c r="C876" s="42"/>
      <c r="D876" s="43"/>
    </row>
    <row r="877" spans="1:4" x14ac:dyDescent="0.25">
      <c r="A877" s="41"/>
      <c r="B877" s="41"/>
      <c r="C877" s="42"/>
      <c r="D877" s="43"/>
    </row>
    <row r="878" spans="1:4" x14ac:dyDescent="0.25">
      <c r="A878" s="41"/>
      <c r="B878" s="41"/>
      <c r="C878" s="42"/>
      <c r="D878" s="43"/>
    </row>
    <row r="879" spans="1:4" x14ac:dyDescent="0.25">
      <c r="A879" s="41"/>
      <c r="B879" s="41"/>
      <c r="C879" s="42"/>
      <c r="D879" s="43"/>
    </row>
    <row r="880" spans="1:4" x14ac:dyDescent="0.25">
      <c r="A880" s="41"/>
      <c r="B880" s="41"/>
      <c r="C880" s="42"/>
      <c r="D880" s="43"/>
    </row>
    <row r="881" spans="1:4" x14ac:dyDescent="0.25">
      <c r="A881" s="41"/>
      <c r="B881" s="41"/>
      <c r="C881" s="42"/>
      <c r="D881" s="43"/>
    </row>
    <row r="882" spans="1:4" x14ac:dyDescent="0.25">
      <c r="A882" s="41"/>
      <c r="B882" s="41"/>
      <c r="C882" s="42"/>
      <c r="D882" s="43"/>
    </row>
    <row r="883" spans="1:4" x14ac:dyDescent="0.25">
      <c r="A883" s="41"/>
      <c r="B883" s="41"/>
      <c r="C883" s="42"/>
      <c r="D883" s="43"/>
    </row>
    <row r="884" spans="1:4" x14ac:dyDescent="0.25">
      <c r="A884" s="41"/>
      <c r="B884" s="41"/>
      <c r="C884" s="42"/>
      <c r="D884" s="43"/>
    </row>
    <row r="885" spans="1:4" x14ac:dyDescent="0.25">
      <c r="A885" s="41"/>
      <c r="B885" s="41"/>
      <c r="C885" s="42"/>
      <c r="D885" s="43"/>
    </row>
    <row r="886" spans="1:4" x14ac:dyDescent="0.25">
      <c r="A886" s="41"/>
      <c r="B886" s="41"/>
      <c r="C886" s="42"/>
      <c r="D886" s="43"/>
    </row>
    <row r="887" spans="1:4" x14ac:dyDescent="0.25">
      <c r="A887" s="41"/>
      <c r="B887" s="41"/>
      <c r="C887" s="42"/>
      <c r="D887" s="43"/>
    </row>
    <row r="888" spans="1:4" x14ac:dyDescent="0.25">
      <c r="A888" s="41"/>
      <c r="B888" s="41"/>
      <c r="C888" s="42"/>
      <c r="D888" s="43"/>
    </row>
    <row r="889" spans="1:4" x14ac:dyDescent="0.25">
      <c r="A889" s="41"/>
      <c r="B889" s="41"/>
      <c r="C889" s="42"/>
      <c r="D889" s="43"/>
    </row>
    <row r="890" spans="1:4" x14ac:dyDescent="0.25">
      <c r="A890" s="41"/>
      <c r="B890" s="41"/>
      <c r="C890" s="42"/>
      <c r="D890" s="43"/>
    </row>
    <row r="891" spans="1:4" x14ac:dyDescent="0.25">
      <c r="A891" s="41"/>
      <c r="B891" s="41"/>
      <c r="C891" s="42"/>
      <c r="D891" s="43"/>
    </row>
    <row r="892" spans="1:4" x14ac:dyDescent="0.25">
      <c r="A892" s="41"/>
      <c r="B892" s="41"/>
      <c r="C892" s="42"/>
      <c r="D892" s="43"/>
    </row>
    <row r="893" spans="1:4" x14ac:dyDescent="0.25">
      <c r="A893" s="41"/>
      <c r="B893" s="41"/>
      <c r="C893" s="42"/>
      <c r="D893" s="43"/>
    </row>
    <row r="894" spans="1:4" x14ac:dyDescent="0.25">
      <c r="A894" s="41"/>
      <c r="B894" s="41"/>
      <c r="C894" s="42"/>
      <c r="D894" s="43"/>
    </row>
    <row r="895" spans="1:4" x14ac:dyDescent="0.25">
      <c r="A895" s="41"/>
      <c r="B895" s="41"/>
      <c r="C895" s="42"/>
      <c r="D895" s="43"/>
    </row>
    <row r="896" spans="1:4" x14ac:dyDescent="0.25">
      <c r="A896" s="41"/>
      <c r="B896" s="41"/>
      <c r="C896" s="42"/>
      <c r="D896" s="43"/>
    </row>
    <row r="897" spans="1:4" x14ac:dyDescent="0.25">
      <c r="A897" s="41"/>
      <c r="B897" s="41"/>
      <c r="C897" s="42"/>
      <c r="D897" s="43"/>
    </row>
    <row r="898" spans="1:4" x14ac:dyDescent="0.25">
      <c r="A898" s="41"/>
      <c r="B898" s="41"/>
      <c r="C898" s="42"/>
      <c r="D898" s="43"/>
    </row>
    <row r="899" spans="1:4" x14ac:dyDescent="0.25">
      <c r="A899" s="41"/>
      <c r="B899" s="41"/>
      <c r="C899" s="42"/>
      <c r="D899" s="43"/>
    </row>
    <row r="900" spans="1:4" x14ac:dyDescent="0.25">
      <c r="A900" s="41"/>
      <c r="B900" s="41"/>
      <c r="C900" s="42"/>
      <c r="D900" s="43"/>
    </row>
    <row r="901" spans="1:4" x14ac:dyDescent="0.25">
      <c r="A901" s="41"/>
      <c r="B901" s="41"/>
      <c r="C901" s="42"/>
      <c r="D901" s="43"/>
    </row>
    <row r="902" spans="1:4" x14ac:dyDescent="0.25">
      <c r="A902" s="41"/>
      <c r="B902" s="41"/>
      <c r="C902" s="42"/>
      <c r="D902" s="43"/>
    </row>
    <row r="903" spans="1:4" x14ac:dyDescent="0.25">
      <c r="A903" s="41"/>
      <c r="B903" s="41"/>
      <c r="C903" s="42"/>
      <c r="D903" s="43"/>
    </row>
    <row r="904" spans="1:4" x14ac:dyDescent="0.25">
      <c r="A904" s="41"/>
      <c r="B904" s="41"/>
      <c r="C904" s="42"/>
      <c r="D904" s="43"/>
    </row>
    <row r="905" spans="1:4" x14ac:dyDescent="0.25">
      <c r="A905" s="41"/>
      <c r="B905" s="41"/>
      <c r="C905" s="42"/>
      <c r="D905" s="43"/>
    </row>
    <row r="906" spans="1:4" x14ac:dyDescent="0.25">
      <c r="A906" s="41"/>
      <c r="B906" s="41"/>
      <c r="C906" s="42"/>
      <c r="D906" s="43"/>
    </row>
    <row r="907" spans="1:4" x14ac:dyDescent="0.25">
      <c r="A907" s="41"/>
      <c r="B907" s="41"/>
      <c r="C907" s="42"/>
      <c r="D907" s="43"/>
    </row>
    <row r="908" spans="1:4" x14ac:dyDescent="0.25">
      <c r="A908" s="41"/>
      <c r="B908" s="41"/>
      <c r="C908" s="42"/>
      <c r="D908" s="43"/>
    </row>
    <row r="909" spans="1:4" x14ac:dyDescent="0.25">
      <c r="A909" s="41"/>
      <c r="B909" s="41"/>
      <c r="C909" s="42"/>
      <c r="D909" s="43"/>
    </row>
    <row r="910" spans="1:4" x14ac:dyDescent="0.25">
      <c r="A910" s="41"/>
      <c r="B910" s="41"/>
      <c r="C910" s="42"/>
      <c r="D910" s="43"/>
    </row>
    <row r="911" spans="1:4" x14ac:dyDescent="0.25">
      <c r="A911" s="41"/>
      <c r="B911" s="41"/>
      <c r="C911" s="42"/>
      <c r="D911" s="43"/>
    </row>
    <row r="912" spans="1:4" x14ac:dyDescent="0.25">
      <c r="A912" s="41"/>
      <c r="B912" s="41"/>
      <c r="C912" s="42"/>
      <c r="D912" s="43"/>
    </row>
    <row r="913" spans="1:4" x14ac:dyDescent="0.25">
      <c r="A913" s="41"/>
      <c r="B913" s="41"/>
      <c r="C913" s="42"/>
      <c r="D913" s="43"/>
    </row>
    <row r="914" spans="1:4" x14ac:dyDescent="0.25">
      <c r="A914" s="41"/>
      <c r="B914" s="41"/>
      <c r="C914" s="42"/>
      <c r="D914" s="43"/>
    </row>
    <row r="915" spans="1:4" x14ac:dyDescent="0.25">
      <c r="A915" s="41"/>
      <c r="B915" s="41"/>
      <c r="C915" s="42"/>
      <c r="D915" s="43"/>
    </row>
    <row r="916" spans="1:4" x14ac:dyDescent="0.25">
      <c r="A916" s="41"/>
      <c r="B916" s="41"/>
      <c r="C916" s="42"/>
      <c r="D916" s="43"/>
    </row>
    <row r="917" spans="1:4" x14ac:dyDescent="0.25">
      <c r="A917" s="41"/>
      <c r="B917" s="41"/>
      <c r="C917" s="42"/>
      <c r="D917" s="43"/>
    </row>
    <row r="918" spans="1:4" x14ac:dyDescent="0.25">
      <c r="A918" s="41"/>
      <c r="B918" s="41"/>
      <c r="C918" s="42"/>
      <c r="D918" s="43"/>
    </row>
    <row r="919" spans="1:4" x14ac:dyDescent="0.25">
      <c r="A919" s="41"/>
      <c r="B919" s="41"/>
      <c r="C919" s="42"/>
      <c r="D919" s="43"/>
    </row>
    <row r="920" spans="1:4" x14ac:dyDescent="0.25">
      <c r="A920" s="41"/>
      <c r="B920" s="41"/>
      <c r="C920" s="42"/>
      <c r="D920" s="43"/>
    </row>
    <row r="921" spans="1:4" x14ac:dyDescent="0.25">
      <c r="A921" s="41"/>
      <c r="B921" s="41"/>
      <c r="C921" s="42"/>
      <c r="D921" s="43"/>
    </row>
    <row r="922" spans="1:4" x14ac:dyDescent="0.25">
      <c r="A922" s="41"/>
      <c r="B922" s="41"/>
      <c r="C922" s="42"/>
      <c r="D922" s="43"/>
    </row>
    <row r="923" spans="1:4" x14ac:dyDescent="0.25">
      <c r="A923" s="41"/>
      <c r="B923" s="41"/>
      <c r="C923" s="42"/>
      <c r="D923" s="43"/>
    </row>
    <row r="924" spans="1:4" x14ac:dyDescent="0.25">
      <c r="A924" s="41"/>
      <c r="B924" s="41"/>
      <c r="C924" s="42"/>
      <c r="D924" s="43"/>
    </row>
    <row r="925" spans="1:4" x14ac:dyDescent="0.25">
      <c r="A925" s="41"/>
      <c r="B925" s="41"/>
      <c r="C925" s="42"/>
      <c r="D925" s="43"/>
    </row>
    <row r="926" spans="1:4" x14ac:dyDescent="0.25">
      <c r="A926" s="41"/>
      <c r="B926" s="41"/>
      <c r="C926" s="42"/>
      <c r="D926" s="43"/>
    </row>
    <row r="927" spans="1:4" x14ac:dyDescent="0.25">
      <c r="A927" s="41"/>
      <c r="B927" s="41"/>
      <c r="C927" s="42"/>
      <c r="D927" s="43"/>
    </row>
    <row r="928" spans="1:4" x14ac:dyDescent="0.25">
      <c r="A928" s="41"/>
      <c r="B928" s="41"/>
      <c r="C928" s="42"/>
      <c r="D928" s="43"/>
    </row>
    <row r="929" spans="1:4" x14ac:dyDescent="0.25">
      <c r="A929" s="41"/>
      <c r="B929" s="41"/>
      <c r="C929" s="42"/>
      <c r="D929" s="43"/>
    </row>
    <row r="930" spans="1:4" x14ac:dyDescent="0.25">
      <c r="A930" s="41"/>
      <c r="B930" s="41"/>
      <c r="C930" s="42"/>
      <c r="D930" s="43"/>
    </row>
    <row r="931" spans="1:4" x14ac:dyDescent="0.25">
      <c r="A931" s="41"/>
      <c r="B931" s="41"/>
      <c r="C931" s="42"/>
      <c r="D931" s="43"/>
    </row>
    <row r="932" spans="1:4" x14ac:dyDescent="0.25">
      <c r="A932" s="41"/>
      <c r="B932" s="41"/>
      <c r="C932" s="42"/>
      <c r="D932" s="43"/>
    </row>
    <row r="933" spans="1:4" x14ac:dyDescent="0.25">
      <c r="A933" s="41"/>
      <c r="B933" s="41"/>
      <c r="C933" s="42"/>
      <c r="D933" s="43"/>
    </row>
    <row r="934" spans="1:4" x14ac:dyDescent="0.25">
      <c r="A934" s="41"/>
      <c r="B934" s="41"/>
      <c r="C934" s="42"/>
      <c r="D934" s="43"/>
    </row>
    <row r="935" spans="1:4" x14ac:dyDescent="0.25">
      <c r="A935" s="41"/>
      <c r="B935" s="41"/>
      <c r="C935" s="42"/>
      <c r="D935" s="43"/>
    </row>
    <row r="936" spans="1:4" x14ac:dyDescent="0.25">
      <c r="A936" s="41"/>
      <c r="B936" s="41"/>
      <c r="C936" s="42"/>
      <c r="D936" s="43"/>
    </row>
    <row r="937" spans="1:4" x14ac:dyDescent="0.25">
      <c r="A937" s="41"/>
      <c r="B937" s="41"/>
      <c r="C937" s="42"/>
      <c r="D937" s="43"/>
    </row>
    <row r="938" spans="1:4" x14ac:dyDescent="0.25">
      <c r="A938" s="41"/>
      <c r="B938" s="41"/>
      <c r="C938" s="42"/>
      <c r="D938" s="43"/>
    </row>
    <row r="939" spans="1:4" x14ac:dyDescent="0.25">
      <c r="A939" s="41"/>
      <c r="B939" s="41"/>
      <c r="C939" s="42"/>
      <c r="D939" s="43"/>
    </row>
    <row r="940" spans="1:4" x14ac:dyDescent="0.25">
      <c r="A940" s="41"/>
      <c r="B940" s="41"/>
      <c r="C940" s="42"/>
      <c r="D940" s="43"/>
    </row>
    <row r="941" spans="1:4" x14ac:dyDescent="0.25">
      <c r="A941" s="41"/>
      <c r="B941" s="41"/>
      <c r="C941" s="42"/>
      <c r="D941" s="43"/>
    </row>
    <row r="942" spans="1:4" x14ac:dyDescent="0.25">
      <c r="A942" s="41"/>
      <c r="B942" s="41"/>
      <c r="C942" s="42"/>
      <c r="D942" s="43"/>
    </row>
    <row r="943" spans="1:4" x14ac:dyDescent="0.25">
      <c r="A943" s="41"/>
      <c r="B943" s="41"/>
      <c r="C943" s="42"/>
      <c r="D943" s="43"/>
    </row>
    <row r="944" spans="1:4" x14ac:dyDescent="0.25">
      <c r="A944" s="41"/>
      <c r="B944" s="41"/>
      <c r="C944" s="42"/>
      <c r="D944" s="43"/>
    </row>
    <row r="945" spans="1:4" x14ac:dyDescent="0.25">
      <c r="A945" s="41"/>
      <c r="B945" s="41"/>
      <c r="C945" s="42"/>
      <c r="D945" s="43"/>
    </row>
    <row r="946" spans="1:4" x14ac:dyDescent="0.25">
      <c r="A946" s="41"/>
      <c r="B946" s="41"/>
      <c r="C946" s="42"/>
      <c r="D946" s="43"/>
    </row>
    <row r="947" spans="1:4" x14ac:dyDescent="0.25">
      <c r="A947" s="41"/>
      <c r="B947" s="41"/>
      <c r="C947" s="42"/>
      <c r="D947" s="43"/>
    </row>
    <row r="948" spans="1:4" x14ac:dyDescent="0.25">
      <c r="A948" s="41"/>
      <c r="B948" s="41"/>
      <c r="C948" s="42"/>
      <c r="D948" s="43"/>
    </row>
    <row r="949" spans="1:4" x14ac:dyDescent="0.25">
      <c r="A949" s="41"/>
      <c r="B949" s="41"/>
      <c r="C949" s="42"/>
      <c r="D949" s="43"/>
    </row>
    <row r="950" spans="1:4" x14ac:dyDescent="0.25">
      <c r="A950" s="41"/>
      <c r="B950" s="41"/>
      <c r="C950" s="42"/>
      <c r="D950" s="43"/>
    </row>
    <row r="951" spans="1:4" x14ac:dyDescent="0.25">
      <c r="A951" s="41"/>
      <c r="B951" s="41"/>
      <c r="C951" s="42"/>
      <c r="D951" s="43"/>
    </row>
    <row r="952" spans="1:4" x14ac:dyDescent="0.25">
      <c r="A952" s="41"/>
      <c r="B952" s="41"/>
      <c r="C952" s="42"/>
      <c r="D952" s="43"/>
    </row>
    <row r="953" spans="1:4" x14ac:dyDescent="0.25">
      <c r="A953" s="41"/>
      <c r="B953" s="41"/>
      <c r="C953" s="42"/>
      <c r="D953" s="43"/>
    </row>
    <row r="954" spans="1:4" x14ac:dyDescent="0.25">
      <c r="A954" s="41"/>
      <c r="B954" s="41"/>
      <c r="C954" s="42"/>
      <c r="D954" s="43"/>
    </row>
    <row r="955" spans="1:4" x14ac:dyDescent="0.25">
      <c r="A955" s="41"/>
      <c r="B955" s="41"/>
      <c r="C955" s="42"/>
      <c r="D955" s="43"/>
    </row>
    <row r="956" spans="1:4" x14ac:dyDescent="0.25">
      <c r="A956" s="41"/>
      <c r="B956" s="41"/>
      <c r="C956" s="42"/>
      <c r="D956" s="43"/>
    </row>
    <row r="957" spans="1:4" x14ac:dyDescent="0.25">
      <c r="A957" s="41"/>
      <c r="B957" s="41"/>
      <c r="C957" s="42"/>
      <c r="D957" s="43"/>
    </row>
    <row r="958" spans="1:4" x14ac:dyDescent="0.25">
      <c r="A958" s="41"/>
      <c r="B958" s="41"/>
      <c r="C958" s="42"/>
      <c r="D958" s="43"/>
    </row>
    <row r="959" spans="1:4" x14ac:dyDescent="0.25">
      <c r="A959" s="41"/>
      <c r="B959" s="41"/>
      <c r="C959" s="42"/>
      <c r="D959" s="43"/>
    </row>
    <row r="960" spans="1:4" x14ac:dyDescent="0.25">
      <c r="A960" s="41"/>
      <c r="B960" s="41"/>
      <c r="C960" s="42"/>
      <c r="D960" s="43"/>
    </row>
    <row r="961" spans="1:4" x14ac:dyDescent="0.25">
      <c r="A961" s="41"/>
      <c r="B961" s="41"/>
      <c r="C961" s="42"/>
      <c r="D961" s="43"/>
    </row>
    <row r="962" spans="1:4" x14ac:dyDescent="0.25">
      <c r="A962" s="41"/>
      <c r="B962" s="41"/>
      <c r="C962" s="42"/>
      <c r="D962" s="43"/>
    </row>
    <row r="963" spans="1:4" x14ac:dyDescent="0.25">
      <c r="A963" s="41"/>
      <c r="B963" s="41"/>
      <c r="C963" s="42"/>
      <c r="D963" s="43"/>
    </row>
    <row r="964" spans="1:4" x14ac:dyDescent="0.25">
      <c r="A964" s="41"/>
      <c r="B964" s="41"/>
      <c r="C964" s="42"/>
      <c r="D964" s="43"/>
    </row>
    <row r="965" spans="1:4" x14ac:dyDescent="0.25">
      <c r="A965" s="41"/>
      <c r="B965" s="41"/>
      <c r="C965" s="42"/>
      <c r="D965" s="43"/>
    </row>
    <row r="966" spans="1:4" x14ac:dyDescent="0.25">
      <c r="A966" s="41"/>
      <c r="B966" s="41"/>
      <c r="C966" s="42"/>
      <c r="D966" s="43"/>
    </row>
    <row r="967" spans="1:4" x14ac:dyDescent="0.25">
      <c r="A967" s="41"/>
      <c r="B967" s="41"/>
      <c r="C967" s="42"/>
      <c r="D967" s="43"/>
    </row>
    <row r="968" spans="1:4" x14ac:dyDescent="0.25">
      <c r="A968" s="41"/>
      <c r="B968" s="41"/>
      <c r="C968" s="42"/>
      <c r="D968" s="43"/>
    </row>
    <row r="969" spans="1:4" x14ac:dyDescent="0.25">
      <c r="A969" s="41"/>
      <c r="B969" s="41"/>
      <c r="C969" s="42"/>
      <c r="D969" s="43"/>
    </row>
    <row r="970" spans="1:4" x14ac:dyDescent="0.25">
      <c r="A970" s="41"/>
      <c r="B970" s="41"/>
      <c r="C970" s="42"/>
      <c r="D970" s="43"/>
    </row>
    <row r="971" spans="1:4" x14ac:dyDescent="0.25">
      <c r="A971" s="41"/>
      <c r="B971" s="41"/>
      <c r="C971" s="42"/>
      <c r="D971" s="43"/>
    </row>
    <row r="972" spans="1:4" x14ac:dyDescent="0.25">
      <c r="A972" s="41"/>
      <c r="B972" s="41"/>
      <c r="C972" s="42"/>
      <c r="D972" s="43"/>
    </row>
    <row r="973" spans="1:4" x14ac:dyDescent="0.25">
      <c r="A973" s="41"/>
      <c r="B973" s="41"/>
      <c r="C973" s="42"/>
      <c r="D973" s="43"/>
    </row>
    <row r="974" spans="1:4" x14ac:dyDescent="0.25">
      <c r="A974" s="41"/>
      <c r="B974" s="41"/>
      <c r="C974" s="42"/>
      <c r="D974" s="43"/>
    </row>
    <row r="975" spans="1:4" x14ac:dyDescent="0.25">
      <c r="A975" s="41"/>
      <c r="B975" s="41"/>
      <c r="C975" s="42"/>
      <c r="D975" s="43"/>
    </row>
    <row r="976" spans="1:4" x14ac:dyDescent="0.25">
      <c r="A976" s="41"/>
      <c r="B976" s="41"/>
      <c r="C976" s="42"/>
      <c r="D976" s="43"/>
    </row>
    <row r="977" spans="1:4" x14ac:dyDescent="0.25">
      <c r="A977" s="41"/>
      <c r="B977" s="41"/>
      <c r="C977" s="42"/>
      <c r="D977" s="43"/>
    </row>
    <row r="978" spans="1:4" x14ac:dyDescent="0.25">
      <c r="A978" s="41"/>
      <c r="B978" s="41"/>
      <c r="C978" s="42"/>
      <c r="D978" s="43"/>
    </row>
    <row r="979" spans="1:4" x14ac:dyDescent="0.25">
      <c r="A979" s="41"/>
      <c r="B979" s="41"/>
      <c r="C979" s="42"/>
      <c r="D979" s="43"/>
    </row>
    <row r="980" spans="1:4" x14ac:dyDescent="0.25">
      <c r="A980" s="41"/>
      <c r="B980" s="41"/>
      <c r="C980" s="42"/>
      <c r="D980" s="43"/>
    </row>
    <row r="981" spans="1:4" x14ac:dyDescent="0.25">
      <c r="A981" s="41"/>
      <c r="B981" s="41"/>
      <c r="C981" s="42"/>
      <c r="D981" s="43"/>
    </row>
    <row r="982" spans="1:4" x14ac:dyDescent="0.25">
      <c r="A982" s="41"/>
      <c r="B982" s="41"/>
      <c r="C982" s="42"/>
      <c r="D982" s="43"/>
    </row>
    <row r="983" spans="1:4" x14ac:dyDescent="0.25">
      <c r="A983" s="41"/>
      <c r="B983" s="41"/>
      <c r="C983" s="42"/>
      <c r="D983" s="43"/>
    </row>
    <row r="984" spans="1:4" x14ac:dyDescent="0.25">
      <c r="A984" s="41"/>
      <c r="B984" s="41"/>
      <c r="C984" s="42"/>
      <c r="D984" s="43"/>
    </row>
    <row r="985" spans="1:4" x14ac:dyDescent="0.25">
      <c r="A985" s="41"/>
      <c r="B985" s="41"/>
      <c r="C985" s="42"/>
      <c r="D985" s="43"/>
    </row>
    <row r="986" spans="1:4" x14ac:dyDescent="0.25">
      <c r="A986" s="41"/>
      <c r="B986" s="41"/>
      <c r="C986" s="42"/>
      <c r="D986" s="43"/>
    </row>
    <row r="987" spans="1:4" x14ac:dyDescent="0.25">
      <c r="A987" s="41"/>
      <c r="B987" s="41"/>
      <c r="C987" s="42"/>
      <c r="D987" s="43"/>
    </row>
    <row r="988" spans="1:4" x14ac:dyDescent="0.25">
      <c r="A988" s="41"/>
      <c r="B988" s="41"/>
      <c r="C988" s="42"/>
      <c r="D988" s="43"/>
    </row>
    <row r="989" spans="1:4" x14ac:dyDescent="0.25">
      <c r="A989" s="41"/>
      <c r="B989" s="41"/>
      <c r="C989" s="42"/>
      <c r="D989" s="43"/>
    </row>
    <row r="990" spans="1:4" x14ac:dyDescent="0.25">
      <c r="A990" s="41"/>
      <c r="B990" s="41"/>
      <c r="C990" s="42"/>
      <c r="D990" s="43"/>
    </row>
    <row r="991" spans="1:4" x14ac:dyDescent="0.25">
      <c r="A991" s="41"/>
      <c r="B991" s="41"/>
      <c r="C991" s="42"/>
      <c r="D991" s="43"/>
    </row>
    <row r="992" spans="1:4" x14ac:dyDescent="0.25">
      <c r="A992" s="41"/>
      <c r="B992" s="41"/>
      <c r="C992" s="42"/>
      <c r="D992" s="43"/>
    </row>
    <row r="993" spans="1:4" x14ac:dyDescent="0.25">
      <c r="A993" s="41"/>
      <c r="B993" s="41"/>
      <c r="C993" s="42"/>
      <c r="D993" s="43"/>
    </row>
    <row r="994" spans="1:4" x14ac:dyDescent="0.25">
      <c r="A994" s="41"/>
      <c r="B994" s="41"/>
      <c r="C994" s="42"/>
      <c r="D994" s="43"/>
    </row>
    <row r="995" spans="1:4" x14ac:dyDescent="0.25">
      <c r="A995" s="41"/>
      <c r="B995" s="41"/>
      <c r="C995" s="42"/>
      <c r="D995" s="43"/>
    </row>
    <row r="996" spans="1:4" x14ac:dyDescent="0.25">
      <c r="A996" s="41"/>
      <c r="B996" s="41"/>
      <c r="C996" s="42"/>
      <c r="D996" s="43"/>
    </row>
    <row r="997" spans="1:4" x14ac:dyDescent="0.25">
      <c r="A997" s="41"/>
      <c r="B997" s="41"/>
      <c r="C997" s="42"/>
      <c r="D997" s="43"/>
    </row>
    <row r="998" spans="1:4" x14ac:dyDescent="0.25">
      <c r="A998" s="41"/>
      <c r="B998" s="41"/>
      <c r="C998" s="42"/>
      <c r="D998" s="43"/>
    </row>
    <row r="999" spans="1:4" x14ac:dyDescent="0.25">
      <c r="A999" s="41"/>
      <c r="B999" s="41"/>
      <c r="C999" s="42"/>
      <c r="D999" s="43"/>
    </row>
    <row r="1000" spans="1:4" x14ac:dyDescent="0.25">
      <c r="A1000" s="41"/>
      <c r="B1000" s="41"/>
      <c r="C1000" s="42"/>
      <c r="D1000" s="43"/>
    </row>
    <row r="1001" spans="1:4" x14ac:dyDescent="0.25">
      <c r="A1001" s="41"/>
      <c r="B1001" s="41"/>
      <c r="C1001" s="42"/>
      <c r="D1001" s="43"/>
    </row>
    <row r="1002" spans="1:4" x14ac:dyDescent="0.25">
      <c r="A1002" s="41"/>
      <c r="B1002" s="41"/>
      <c r="C1002" s="42"/>
      <c r="D1002" s="43"/>
    </row>
    <row r="1003" spans="1:4" x14ac:dyDescent="0.25">
      <c r="A1003" s="41"/>
      <c r="B1003" s="41"/>
      <c r="C1003" s="42"/>
      <c r="D1003" s="43"/>
    </row>
    <row r="1004" spans="1:4" x14ac:dyDescent="0.25">
      <c r="A1004" s="41"/>
      <c r="B1004" s="41"/>
      <c r="C1004" s="42"/>
      <c r="D1004" s="43"/>
    </row>
    <row r="1005" spans="1:4" x14ac:dyDescent="0.25">
      <c r="A1005" s="41"/>
      <c r="B1005" s="41"/>
      <c r="C1005" s="42"/>
      <c r="D1005" s="43"/>
    </row>
    <row r="1006" spans="1:4" x14ac:dyDescent="0.25">
      <c r="A1006" s="41"/>
      <c r="B1006" s="41"/>
      <c r="C1006" s="42"/>
      <c r="D1006" s="43"/>
    </row>
    <row r="1007" spans="1:4" x14ac:dyDescent="0.25">
      <c r="A1007" s="41"/>
      <c r="B1007" s="41"/>
      <c r="C1007" s="42"/>
      <c r="D1007" s="43"/>
    </row>
    <row r="1008" spans="1:4" x14ac:dyDescent="0.25">
      <c r="A1008" s="41"/>
      <c r="B1008" s="41"/>
      <c r="C1008" s="42"/>
      <c r="D1008" s="43"/>
    </row>
    <row r="1009" spans="1:4" x14ac:dyDescent="0.25">
      <c r="A1009" s="41"/>
      <c r="B1009" s="41"/>
      <c r="C1009" s="42"/>
      <c r="D1009" s="43"/>
    </row>
    <row r="1010" spans="1:4" x14ac:dyDescent="0.25">
      <c r="A1010" s="41"/>
      <c r="B1010" s="41"/>
      <c r="C1010" s="42"/>
      <c r="D1010" s="43"/>
    </row>
    <row r="1011" spans="1:4" x14ac:dyDescent="0.25">
      <c r="A1011" s="41"/>
      <c r="B1011" s="41"/>
      <c r="C1011" s="42"/>
      <c r="D1011" s="43"/>
    </row>
    <row r="1012" spans="1:4" x14ac:dyDescent="0.25">
      <c r="A1012" s="41"/>
      <c r="B1012" s="41"/>
      <c r="C1012" s="42"/>
      <c r="D1012" s="43"/>
    </row>
    <row r="1013" spans="1:4" x14ac:dyDescent="0.25">
      <c r="A1013" s="41"/>
      <c r="B1013" s="41"/>
      <c r="C1013" s="42"/>
      <c r="D1013" s="43"/>
    </row>
    <row r="1014" spans="1:4" x14ac:dyDescent="0.25">
      <c r="A1014" s="41"/>
      <c r="B1014" s="41"/>
      <c r="C1014" s="42"/>
      <c r="D1014" s="43"/>
    </row>
    <row r="1015" spans="1:4" x14ac:dyDescent="0.25">
      <c r="A1015" s="41"/>
      <c r="B1015" s="41"/>
      <c r="C1015" s="42"/>
      <c r="D1015" s="43"/>
    </row>
    <row r="1016" spans="1:4" x14ac:dyDescent="0.25">
      <c r="A1016" s="41"/>
      <c r="B1016" s="41"/>
      <c r="C1016" s="42"/>
      <c r="D1016" s="43"/>
    </row>
    <row r="1017" spans="1:4" x14ac:dyDescent="0.25">
      <c r="A1017" s="41"/>
      <c r="B1017" s="41"/>
      <c r="C1017" s="42"/>
      <c r="D1017" s="43"/>
    </row>
    <row r="1018" spans="1:4" x14ac:dyDescent="0.25">
      <c r="A1018" s="41"/>
      <c r="B1018" s="41"/>
      <c r="C1018" s="42"/>
      <c r="D1018" s="43"/>
    </row>
    <row r="1019" spans="1:4" x14ac:dyDescent="0.25">
      <c r="A1019" s="41"/>
      <c r="B1019" s="41"/>
      <c r="C1019" s="42"/>
      <c r="D1019" s="43"/>
    </row>
    <row r="1020" spans="1:4" x14ac:dyDescent="0.25">
      <c r="A1020" s="41"/>
      <c r="B1020" s="41"/>
      <c r="C1020" s="42"/>
      <c r="D1020" s="43"/>
    </row>
    <row r="1021" spans="1:4" x14ac:dyDescent="0.25">
      <c r="A1021" s="41"/>
      <c r="B1021" s="41"/>
      <c r="C1021" s="42"/>
      <c r="D1021" s="43"/>
    </row>
    <row r="1022" spans="1:4" x14ac:dyDescent="0.25">
      <c r="A1022" s="41"/>
      <c r="B1022" s="41"/>
      <c r="C1022" s="42"/>
      <c r="D1022" s="43"/>
    </row>
    <row r="1023" spans="1:4" x14ac:dyDescent="0.25">
      <c r="A1023" s="41"/>
      <c r="B1023" s="41"/>
      <c r="C1023" s="42"/>
      <c r="D1023" s="43"/>
    </row>
    <row r="1024" spans="1:4" x14ac:dyDescent="0.25">
      <c r="A1024" s="41"/>
      <c r="B1024" s="41"/>
      <c r="C1024" s="42"/>
      <c r="D1024" s="43"/>
    </row>
    <row r="1025" spans="1:4" x14ac:dyDescent="0.25">
      <c r="A1025" s="41"/>
      <c r="B1025" s="41"/>
      <c r="C1025" s="42"/>
      <c r="D1025" s="43"/>
    </row>
    <row r="1026" spans="1:4" x14ac:dyDescent="0.25">
      <c r="A1026" s="41"/>
      <c r="B1026" s="41"/>
      <c r="C1026" s="42"/>
      <c r="D1026" s="43"/>
    </row>
    <row r="1027" spans="1:4" x14ac:dyDescent="0.25">
      <c r="A1027" s="41"/>
      <c r="B1027" s="41"/>
      <c r="C1027" s="42"/>
      <c r="D1027" s="43"/>
    </row>
    <row r="1028" spans="1:4" x14ac:dyDescent="0.25">
      <c r="A1028" s="41"/>
      <c r="B1028" s="41"/>
      <c r="C1028" s="42"/>
      <c r="D1028" s="43"/>
    </row>
    <row r="1029" spans="1:4" x14ac:dyDescent="0.25">
      <c r="A1029" s="41"/>
      <c r="B1029" s="41"/>
      <c r="C1029" s="42"/>
      <c r="D1029" s="43"/>
    </row>
    <row r="1030" spans="1:4" x14ac:dyDescent="0.25">
      <c r="A1030" s="41"/>
      <c r="B1030" s="41"/>
      <c r="C1030" s="42"/>
      <c r="D1030" s="43"/>
    </row>
    <row r="1031" spans="1:4" x14ac:dyDescent="0.25">
      <c r="A1031" s="41"/>
      <c r="B1031" s="41"/>
      <c r="C1031" s="42"/>
      <c r="D1031" s="43"/>
    </row>
    <row r="1032" spans="1:4" x14ac:dyDescent="0.25">
      <c r="A1032" s="41"/>
      <c r="B1032" s="41"/>
      <c r="C1032" s="42"/>
      <c r="D1032" s="43"/>
    </row>
    <row r="1033" spans="1:4" x14ac:dyDescent="0.25">
      <c r="A1033" s="41"/>
      <c r="B1033" s="41"/>
      <c r="C1033" s="42"/>
      <c r="D1033" s="43"/>
    </row>
    <row r="1034" spans="1:4" x14ac:dyDescent="0.25">
      <c r="A1034" s="41"/>
      <c r="B1034" s="41"/>
      <c r="C1034" s="42"/>
      <c r="D1034" s="43"/>
    </row>
    <row r="1035" spans="1:4" x14ac:dyDescent="0.25">
      <c r="A1035" s="41"/>
      <c r="B1035" s="41"/>
      <c r="C1035" s="42"/>
      <c r="D1035" s="43"/>
    </row>
    <row r="1036" spans="1:4" x14ac:dyDescent="0.25">
      <c r="C1036" s="42"/>
      <c r="D1036" s="43"/>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Entitlement Letter</vt:lpstr>
      <vt:lpstr>Data</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Hansen, Madelyn</dc:creator>
  <cp:lastModifiedBy>Hale, Joshua</cp:lastModifiedBy>
  <dcterms:created xsi:type="dcterms:W3CDTF">2023-07-18T18:03:37Z</dcterms:created>
  <dcterms:modified xsi:type="dcterms:W3CDTF">2024-07-16T18:15:00Z</dcterms:modified>
</cp:coreProperties>
</file>