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pthomas\Desktop\"/>
    </mc:Choice>
  </mc:AlternateContent>
  <xr:revisionPtr revIDLastSave="0" documentId="13_ncr:1_{609C14D8-E12B-415D-BF4E-9BD1857E31A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aytime Rates " sheetId="1" r:id="rId1"/>
    <sheet name="EW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96" i="2" l="1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1" i="2"/>
  <c r="AH42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7" i="2"/>
  <c r="AH78" i="2"/>
  <c r="AH79" i="2"/>
  <c r="AH80" i="2"/>
  <c r="AH81" i="2"/>
  <c r="AH82" i="2"/>
  <c r="AH83" i="2"/>
  <c r="AH84" i="2"/>
  <c r="AH85" i="2"/>
  <c r="AH86" i="2"/>
  <c r="AH87" i="2"/>
  <c r="AH88" i="2"/>
  <c r="AH89" i="2"/>
  <c r="AH90" i="2"/>
  <c r="AH91" i="2"/>
  <c r="AH92" i="2"/>
  <c r="AH93" i="2"/>
  <c r="AH94" i="2"/>
  <c r="AH95" i="2"/>
  <c r="AH97" i="2"/>
  <c r="AH98" i="2"/>
  <c r="AH4" i="2"/>
  <c r="S5" i="2" l="1"/>
  <c r="X5" i="2" s="1"/>
  <c r="S6" i="2"/>
  <c r="X6" i="2" s="1"/>
  <c r="S7" i="2"/>
  <c r="X7" i="2" s="1"/>
  <c r="S8" i="2"/>
  <c r="X8" i="2" s="1"/>
  <c r="S9" i="2"/>
  <c r="X9" i="2" s="1"/>
  <c r="S10" i="2"/>
  <c r="X10" i="2" s="1"/>
  <c r="S11" i="2"/>
  <c r="X11" i="2" s="1"/>
  <c r="S12" i="2"/>
  <c r="X12" i="2" s="1"/>
  <c r="S13" i="2"/>
  <c r="X13" i="2" s="1"/>
  <c r="S14" i="2"/>
  <c r="X14" i="2" s="1"/>
  <c r="S15" i="2"/>
  <c r="X15" i="2" s="1"/>
  <c r="S16" i="2"/>
  <c r="X16" i="2" s="1"/>
  <c r="S17" i="2"/>
  <c r="X17" i="2" s="1"/>
  <c r="S18" i="2"/>
  <c r="X18" i="2" s="1"/>
  <c r="S19" i="2"/>
  <c r="X19" i="2" s="1"/>
  <c r="S20" i="2"/>
  <c r="X20" i="2" s="1"/>
  <c r="S21" i="2"/>
  <c r="X21" i="2" s="1"/>
  <c r="S22" i="2"/>
  <c r="X22" i="2" s="1"/>
  <c r="S23" i="2"/>
  <c r="X23" i="2" s="1"/>
  <c r="S24" i="2"/>
  <c r="X24" i="2" s="1"/>
  <c r="S25" i="2"/>
  <c r="X25" i="2" s="1"/>
  <c r="S26" i="2"/>
  <c r="X26" i="2" s="1"/>
  <c r="S27" i="2"/>
  <c r="X27" i="2" s="1"/>
  <c r="S28" i="2"/>
  <c r="X28" i="2" s="1"/>
  <c r="S29" i="2"/>
  <c r="X29" i="2" s="1"/>
  <c r="S30" i="2"/>
  <c r="X30" i="2" s="1"/>
  <c r="S31" i="2"/>
  <c r="X31" i="2" s="1"/>
  <c r="S32" i="2"/>
  <c r="X32" i="2" s="1"/>
  <c r="S33" i="2"/>
  <c r="X33" i="2" s="1"/>
  <c r="S34" i="2"/>
  <c r="X34" i="2" s="1"/>
  <c r="S35" i="2"/>
  <c r="X35" i="2" s="1"/>
  <c r="S36" i="2"/>
  <c r="X36" i="2" s="1"/>
  <c r="S37" i="2"/>
  <c r="X37" i="2" s="1"/>
  <c r="S38" i="2"/>
  <c r="X38" i="2" s="1"/>
  <c r="S39" i="2"/>
  <c r="X39" i="2" s="1"/>
  <c r="S40" i="2"/>
  <c r="X40" i="2" s="1"/>
  <c r="S41" i="2"/>
  <c r="X41" i="2" s="1"/>
  <c r="S42" i="2"/>
  <c r="X42" i="2" s="1"/>
  <c r="S43" i="2"/>
  <c r="X43" i="2" s="1"/>
  <c r="S44" i="2"/>
  <c r="X44" i="2" s="1"/>
  <c r="S45" i="2"/>
  <c r="X45" i="2" s="1"/>
  <c r="S46" i="2"/>
  <c r="X46" i="2" s="1"/>
  <c r="S47" i="2"/>
  <c r="X47" i="2" s="1"/>
  <c r="S48" i="2"/>
  <c r="X48" i="2" s="1"/>
  <c r="S49" i="2"/>
  <c r="X49" i="2" s="1"/>
  <c r="S50" i="2"/>
  <c r="X50" i="2" s="1"/>
  <c r="S51" i="2"/>
  <c r="X51" i="2" s="1"/>
  <c r="S52" i="2"/>
  <c r="X52" i="2" s="1"/>
  <c r="S53" i="2"/>
  <c r="X53" i="2" s="1"/>
  <c r="S54" i="2"/>
  <c r="X54" i="2" s="1"/>
  <c r="S55" i="2"/>
  <c r="X55" i="2" s="1"/>
  <c r="S56" i="2"/>
  <c r="X56" i="2" s="1"/>
  <c r="S57" i="2"/>
  <c r="X57" i="2" s="1"/>
  <c r="S58" i="2"/>
  <c r="X58" i="2" s="1"/>
  <c r="S59" i="2"/>
  <c r="X59" i="2" s="1"/>
  <c r="S60" i="2"/>
  <c r="X60" i="2" s="1"/>
  <c r="S61" i="2"/>
  <c r="X61" i="2" s="1"/>
  <c r="S62" i="2"/>
  <c r="X62" i="2" s="1"/>
  <c r="S63" i="2"/>
  <c r="X63" i="2" s="1"/>
  <c r="S64" i="2"/>
  <c r="X64" i="2" s="1"/>
  <c r="S65" i="2"/>
  <c r="X65" i="2" s="1"/>
  <c r="S66" i="2"/>
  <c r="X66" i="2" s="1"/>
  <c r="S67" i="2"/>
  <c r="X67" i="2" s="1"/>
  <c r="S68" i="2"/>
  <c r="X68" i="2" s="1"/>
  <c r="S69" i="2"/>
  <c r="X69" i="2" s="1"/>
  <c r="S70" i="2"/>
  <c r="X70" i="2" s="1"/>
  <c r="S71" i="2"/>
  <c r="X71" i="2" s="1"/>
  <c r="S72" i="2"/>
  <c r="X72" i="2" s="1"/>
  <c r="S73" i="2"/>
  <c r="X73" i="2" s="1"/>
  <c r="S74" i="2"/>
  <c r="X74" i="2" s="1"/>
  <c r="S75" i="2"/>
  <c r="X75" i="2" s="1"/>
  <c r="S76" i="2"/>
  <c r="X76" i="2" s="1"/>
  <c r="S77" i="2"/>
  <c r="X77" i="2" s="1"/>
  <c r="S78" i="2"/>
  <c r="X78" i="2" s="1"/>
  <c r="S79" i="2"/>
  <c r="X79" i="2" s="1"/>
  <c r="S80" i="2"/>
  <c r="X80" i="2" s="1"/>
  <c r="S81" i="2"/>
  <c r="X81" i="2" s="1"/>
  <c r="S82" i="2"/>
  <c r="X82" i="2" s="1"/>
  <c r="S83" i="2"/>
  <c r="X83" i="2" s="1"/>
  <c r="S84" i="2"/>
  <c r="X84" i="2" s="1"/>
  <c r="S85" i="2"/>
  <c r="X85" i="2" s="1"/>
  <c r="S86" i="2"/>
  <c r="X86" i="2" s="1"/>
  <c r="S87" i="2"/>
  <c r="X87" i="2" s="1"/>
  <c r="S88" i="2"/>
  <c r="X88" i="2" s="1"/>
  <c r="S89" i="2"/>
  <c r="X89" i="2" s="1"/>
  <c r="S90" i="2"/>
  <c r="X90" i="2" s="1"/>
  <c r="S91" i="2"/>
  <c r="X91" i="2" s="1"/>
  <c r="S92" i="2"/>
  <c r="X92" i="2" s="1"/>
  <c r="S93" i="2"/>
  <c r="X93" i="2" s="1"/>
  <c r="S94" i="2"/>
  <c r="X94" i="2" s="1"/>
  <c r="S95" i="2"/>
  <c r="X95" i="2" s="1"/>
  <c r="S96" i="2"/>
  <c r="X96" i="2" s="1"/>
  <c r="S97" i="2"/>
  <c r="X97" i="2" s="1"/>
  <c r="S98" i="2"/>
  <c r="X98" i="2" s="1"/>
  <c r="X5" i="1" l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4" i="1"/>
  <c r="Y4" i="1" s="1"/>
  <c r="AC5" i="2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C74" i="2"/>
  <c r="AC75" i="2"/>
  <c r="AC76" i="2"/>
  <c r="AC77" i="2"/>
  <c r="AC78" i="2"/>
  <c r="AC79" i="2"/>
  <c r="AC80" i="2"/>
  <c r="AC81" i="2"/>
  <c r="AC82" i="2"/>
  <c r="AC83" i="2"/>
  <c r="AC84" i="2"/>
  <c r="AC85" i="2"/>
  <c r="AC86" i="2"/>
  <c r="AC87" i="2"/>
  <c r="AC88" i="2"/>
  <c r="AC89" i="2"/>
  <c r="AC90" i="2"/>
  <c r="AC91" i="2"/>
  <c r="AC92" i="2"/>
  <c r="AC93" i="2"/>
  <c r="AC94" i="2"/>
  <c r="AC95" i="2"/>
  <c r="AC96" i="2"/>
  <c r="AC97" i="2"/>
  <c r="AC98" i="2"/>
  <c r="AR4" i="1"/>
  <c r="AS4" i="1" s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4" i="1"/>
  <c r="AD4" i="1" s="1"/>
  <c r="I4" i="1"/>
  <c r="G4" i="1"/>
  <c r="K4" i="1"/>
  <c r="L4" i="1" s="1"/>
  <c r="N4" i="1"/>
  <c r="O4" i="1" s="1"/>
  <c r="P4" i="1"/>
  <c r="Q4" i="1" s="1"/>
  <c r="T4" i="1"/>
  <c r="V4" i="1"/>
  <c r="Z4" i="1"/>
  <c r="AA4" i="1" s="1"/>
  <c r="AE4" i="1"/>
  <c r="AF4" i="1" s="1"/>
  <c r="AK4" i="1"/>
  <c r="AO4" i="1"/>
  <c r="AP4" i="1" s="1"/>
  <c r="AT4" i="1"/>
  <c r="AU4" i="1" s="1"/>
  <c r="C95" i="1"/>
  <c r="C90" i="1"/>
  <c r="C85" i="1"/>
  <c r="C80" i="1"/>
  <c r="C75" i="1"/>
  <c r="C70" i="1"/>
  <c r="C65" i="1"/>
  <c r="C60" i="1"/>
  <c r="C55" i="1"/>
  <c r="C50" i="1"/>
  <c r="C45" i="1"/>
  <c r="C40" i="1"/>
  <c r="C35" i="1"/>
  <c r="C30" i="1"/>
  <c r="C25" i="1"/>
  <c r="C20" i="1"/>
  <c r="C15" i="1"/>
  <c r="C10" i="1"/>
  <c r="C5" i="1"/>
  <c r="AM4" i="1" l="1"/>
  <c r="AN4" i="1" s="1"/>
  <c r="AI4" i="1"/>
  <c r="E4" i="1"/>
  <c r="J4" i="1"/>
  <c r="AK98" i="1" l="1"/>
  <c r="V98" i="1"/>
  <c r="G98" i="1"/>
  <c r="AK97" i="1"/>
  <c r="V97" i="1"/>
  <c r="G97" i="1"/>
  <c r="AK96" i="1"/>
  <c r="V96" i="1"/>
  <c r="G96" i="1"/>
  <c r="AK95" i="1"/>
  <c r="V95" i="1"/>
  <c r="G95" i="1"/>
  <c r="AK94" i="1"/>
  <c r="V94" i="1"/>
  <c r="G94" i="1"/>
  <c r="AK93" i="1"/>
  <c r="V93" i="1"/>
  <c r="G93" i="1"/>
  <c r="AK92" i="1"/>
  <c r="V92" i="1"/>
  <c r="G92" i="1"/>
  <c r="AK91" i="1"/>
  <c r="V91" i="1"/>
  <c r="G91" i="1"/>
  <c r="AK90" i="1"/>
  <c r="V90" i="1"/>
  <c r="G90" i="1"/>
  <c r="AK89" i="1"/>
  <c r="V89" i="1"/>
  <c r="G89" i="1"/>
  <c r="AK88" i="1"/>
  <c r="V88" i="1"/>
  <c r="G88" i="1"/>
  <c r="AK87" i="1"/>
  <c r="V87" i="1"/>
  <c r="G87" i="1"/>
  <c r="AK86" i="1"/>
  <c r="V86" i="1"/>
  <c r="G86" i="1"/>
  <c r="AK85" i="1"/>
  <c r="V85" i="1"/>
  <c r="G85" i="1"/>
  <c r="AK84" i="1"/>
  <c r="V84" i="1"/>
  <c r="G84" i="1"/>
  <c r="AK83" i="1"/>
  <c r="V83" i="1"/>
  <c r="G83" i="1"/>
  <c r="AK82" i="1"/>
  <c r="V82" i="1"/>
  <c r="G82" i="1"/>
  <c r="AK81" i="1"/>
  <c r="V81" i="1"/>
  <c r="G81" i="1"/>
  <c r="AK80" i="1"/>
  <c r="V80" i="1"/>
  <c r="G80" i="1"/>
  <c r="AK79" i="1"/>
  <c r="V79" i="1"/>
  <c r="G79" i="1"/>
  <c r="AK78" i="1"/>
  <c r="V78" i="1"/>
  <c r="G78" i="1"/>
  <c r="AK77" i="1"/>
  <c r="V77" i="1"/>
  <c r="G77" i="1"/>
  <c r="AK76" i="1"/>
  <c r="V76" i="1"/>
  <c r="G76" i="1"/>
  <c r="AK75" i="1"/>
  <c r="V75" i="1"/>
  <c r="G75" i="1"/>
  <c r="AK74" i="1"/>
  <c r="V74" i="1"/>
  <c r="G74" i="1"/>
  <c r="AK73" i="1"/>
  <c r="V73" i="1"/>
  <c r="G73" i="1"/>
  <c r="AK72" i="1"/>
  <c r="V72" i="1"/>
  <c r="G72" i="1"/>
  <c r="AK71" i="1"/>
  <c r="V71" i="1"/>
  <c r="G71" i="1"/>
  <c r="AK70" i="1"/>
  <c r="V70" i="1"/>
  <c r="G70" i="1"/>
  <c r="AK69" i="1"/>
  <c r="V69" i="1"/>
  <c r="G69" i="1"/>
  <c r="AK68" i="1"/>
  <c r="V68" i="1"/>
  <c r="G68" i="1"/>
  <c r="AK67" i="1"/>
  <c r="V67" i="1"/>
  <c r="G67" i="1"/>
  <c r="AK66" i="1"/>
  <c r="V66" i="1"/>
  <c r="G66" i="1"/>
  <c r="AK65" i="1"/>
  <c r="V65" i="1"/>
  <c r="G65" i="1"/>
  <c r="AK64" i="1"/>
  <c r="V64" i="1"/>
  <c r="G64" i="1"/>
  <c r="AK63" i="1"/>
  <c r="V63" i="1"/>
  <c r="G63" i="1"/>
  <c r="AK62" i="1"/>
  <c r="V62" i="1"/>
  <c r="G62" i="1"/>
  <c r="AK61" i="1"/>
  <c r="V61" i="1"/>
  <c r="G61" i="1"/>
  <c r="AK60" i="1"/>
  <c r="V60" i="1"/>
  <c r="G60" i="1"/>
  <c r="AK59" i="1"/>
  <c r="V59" i="1"/>
  <c r="G59" i="1"/>
  <c r="AK58" i="1"/>
  <c r="V58" i="1"/>
  <c r="G58" i="1"/>
  <c r="AK57" i="1"/>
  <c r="V57" i="1"/>
  <c r="G57" i="1"/>
  <c r="AK56" i="1"/>
  <c r="V56" i="1"/>
  <c r="G56" i="1"/>
  <c r="AK55" i="1"/>
  <c r="V55" i="1"/>
  <c r="G55" i="1"/>
  <c r="AK54" i="1"/>
  <c r="V54" i="1"/>
  <c r="G54" i="1"/>
  <c r="AK53" i="1"/>
  <c r="V53" i="1"/>
  <c r="G53" i="1"/>
  <c r="AK52" i="1"/>
  <c r="V52" i="1"/>
  <c r="G52" i="1"/>
  <c r="AK51" i="1"/>
  <c r="V51" i="1"/>
  <c r="G51" i="1"/>
  <c r="AK50" i="1"/>
  <c r="V50" i="1"/>
  <c r="G50" i="1"/>
  <c r="AK49" i="1"/>
  <c r="V49" i="1"/>
  <c r="G49" i="1"/>
  <c r="AK48" i="1"/>
  <c r="V48" i="1"/>
  <c r="G48" i="1"/>
  <c r="AK47" i="1"/>
  <c r="V47" i="1"/>
  <c r="G47" i="1"/>
  <c r="AK46" i="1"/>
  <c r="V46" i="1"/>
  <c r="G46" i="1"/>
  <c r="AK45" i="1"/>
  <c r="V45" i="1"/>
  <c r="G45" i="1"/>
  <c r="AK44" i="1"/>
  <c r="V44" i="1"/>
  <c r="G44" i="1"/>
  <c r="AK43" i="1"/>
  <c r="V43" i="1"/>
  <c r="G43" i="1"/>
  <c r="AK42" i="1"/>
  <c r="V42" i="1"/>
  <c r="G42" i="1"/>
  <c r="AK41" i="1"/>
  <c r="V41" i="1"/>
  <c r="G41" i="1"/>
  <c r="AK40" i="1"/>
  <c r="V40" i="1"/>
  <c r="G40" i="1"/>
  <c r="AK39" i="1"/>
  <c r="V39" i="1"/>
  <c r="G39" i="1"/>
  <c r="AK38" i="1"/>
  <c r="V38" i="1"/>
  <c r="G38" i="1"/>
  <c r="AK37" i="1"/>
  <c r="V37" i="1"/>
  <c r="G37" i="1"/>
  <c r="AK36" i="1"/>
  <c r="V36" i="1"/>
  <c r="G36" i="1"/>
  <c r="AK35" i="1"/>
  <c r="V35" i="1"/>
  <c r="G35" i="1"/>
  <c r="AK34" i="1"/>
  <c r="V34" i="1"/>
  <c r="G34" i="1"/>
  <c r="AK33" i="1"/>
  <c r="V33" i="1"/>
  <c r="G33" i="1"/>
  <c r="AK32" i="1"/>
  <c r="V32" i="1"/>
  <c r="G32" i="1"/>
  <c r="AK31" i="1"/>
  <c r="V31" i="1"/>
  <c r="G31" i="1"/>
  <c r="AK30" i="1"/>
  <c r="V30" i="1"/>
  <c r="G30" i="1"/>
  <c r="AK29" i="1"/>
  <c r="V29" i="1"/>
  <c r="G29" i="1"/>
  <c r="AK28" i="1"/>
  <c r="V28" i="1"/>
  <c r="G28" i="1"/>
  <c r="AK27" i="1"/>
  <c r="V27" i="1"/>
  <c r="G27" i="1"/>
  <c r="AK26" i="1"/>
  <c r="V26" i="1"/>
  <c r="G26" i="1"/>
  <c r="AK25" i="1"/>
  <c r="V25" i="1"/>
  <c r="G25" i="1"/>
  <c r="AK24" i="1"/>
  <c r="V24" i="1"/>
  <c r="G24" i="1"/>
  <c r="AK23" i="1"/>
  <c r="V23" i="1"/>
  <c r="G23" i="1"/>
  <c r="AK22" i="1"/>
  <c r="V22" i="1"/>
  <c r="G22" i="1"/>
  <c r="AK21" i="1"/>
  <c r="V21" i="1"/>
  <c r="G21" i="1"/>
  <c r="AK20" i="1"/>
  <c r="V20" i="1"/>
  <c r="G20" i="1"/>
  <c r="AK19" i="1"/>
  <c r="V19" i="1"/>
  <c r="G19" i="1"/>
  <c r="AK18" i="1"/>
  <c r="V18" i="1"/>
  <c r="G18" i="1"/>
  <c r="AK17" i="1"/>
  <c r="V17" i="1"/>
  <c r="G17" i="1"/>
  <c r="AK16" i="1"/>
  <c r="V16" i="1"/>
  <c r="G16" i="1"/>
  <c r="AK15" i="1"/>
  <c r="V15" i="1"/>
  <c r="G15" i="1"/>
  <c r="AK14" i="1"/>
  <c r="V14" i="1"/>
  <c r="G14" i="1"/>
  <c r="AK13" i="1"/>
  <c r="V13" i="1"/>
  <c r="G13" i="1"/>
  <c r="AK12" i="1"/>
  <c r="V12" i="1"/>
  <c r="G12" i="1"/>
  <c r="AK11" i="1"/>
  <c r="V11" i="1"/>
  <c r="G11" i="1"/>
  <c r="AK10" i="1"/>
  <c r="V10" i="1"/>
  <c r="G10" i="1"/>
  <c r="AK9" i="1"/>
  <c r="V9" i="1"/>
  <c r="G9" i="1"/>
  <c r="AK8" i="1"/>
  <c r="V8" i="1"/>
  <c r="G8" i="1"/>
  <c r="AK7" i="1"/>
  <c r="V7" i="1"/>
  <c r="G7" i="1"/>
  <c r="AK6" i="1"/>
  <c r="V6" i="1"/>
  <c r="G6" i="1"/>
  <c r="AK5" i="1"/>
  <c r="V5" i="1"/>
  <c r="G5" i="1"/>
  <c r="AJ5" i="2" l="1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J45" i="2"/>
  <c r="AJ46" i="2"/>
  <c r="AJ47" i="2"/>
  <c r="AJ48" i="2"/>
  <c r="AJ49" i="2"/>
  <c r="AJ50" i="2"/>
  <c r="AJ51" i="2"/>
  <c r="AJ52" i="2"/>
  <c r="AJ53" i="2"/>
  <c r="AJ54" i="2"/>
  <c r="AJ55" i="2"/>
  <c r="AJ56" i="2"/>
  <c r="AJ57" i="2"/>
  <c r="AJ58" i="2"/>
  <c r="AJ59" i="2"/>
  <c r="AJ60" i="2"/>
  <c r="AJ61" i="2"/>
  <c r="AJ62" i="2"/>
  <c r="AJ63" i="2"/>
  <c r="AJ64" i="2"/>
  <c r="AJ65" i="2"/>
  <c r="AJ66" i="2"/>
  <c r="AJ67" i="2"/>
  <c r="AJ68" i="2"/>
  <c r="AJ69" i="2"/>
  <c r="AJ70" i="2"/>
  <c r="AJ71" i="2"/>
  <c r="AJ72" i="2"/>
  <c r="AJ73" i="2"/>
  <c r="AJ74" i="2"/>
  <c r="AJ75" i="2"/>
  <c r="AJ76" i="2"/>
  <c r="AJ77" i="2"/>
  <c r="AJ78" i="2"/>
  <c r="AJ79" i="2"/>
  <c r="AJ80" i="2"/>
  <c r="AJ81" i="2"/>
  <c r="AJ82" i="2"/>
  <c r="AJ83" i="2"/>
  <c r="AJ84" i="2"/>
  <c r="AJ85" i="2"/>
  <c r="AJ86" i="2"/>
  <c r="AJ87" i="2"/>
  <c r="AJ88" i="2"/>
  <c r="AJ89" i="2"/>
  <c r="AJ90" i="2"/>
  <c r="AJ91" i="2"/>
  <c r="AJ92" i="2"/>
  <c r="AJ93" i="2"/>
  <c r="AJ94" i="2"/>
  <c r="AJ95" i="2"/>
  <c r="AJ96" i="2"/>
  <c r="AJ97" i="2"/>
  <c r="AJ98" i="2"/>
  <c r="AJ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4" i="2"/>
  <c r="S4" i="2" l="1"/>
  <c r="X4" i="2" l="1"/>
  <c r="AC4" i="2"/>
  <c r="F5" i="2"/>
  <c r="F6" i="2"/>
  <c r="F7" i="2"/>
  <c r="P7" i="2" s="1"/>
  <c r="Q7" i="2" s="1"/>
  <c r="F8" i="2"/>
  <c r="G8" i="2" s="1"/>
  <c r="F9" i="2"/>
  <c r="G9" i="2" s="1"/>
  <c r="F10" i="2"/>
  <c r="P10" i="2" s="1"/>
  <c r="Q10" i="2" s="1"/>
  <c r="F11" i="2"/>
  <c r="F12" i="2"/>
  <c r="P12" i="2" s="1"/>
  <c r="Q12" i="2" s="1"/>
  <c r="F13" i="2"/>
  <c r="F14" i="2"/>
  <c r="F15" i="2"/>
  <c r="G15" i="2" s="1"/>
  <c r="F16" i="2"/>
  <c r="K16" i="2" s="1"/>
  <c r="L16" i="2" s="1"/>
  <c r="F17" i="2"/>
  <c r="P17" i="2" s="1"/>
  <c r="Q17" i="2" s="1"/>
  <c r="F18" i="2"/>
  <c r="K18" i="2" s="1"/>
  <c r="L18" i="2" s="1"/>
  <c r="F19" i="2"/>
  <c r="F20" i="2"/>
  <c r="P20" i="2" s="1"/>
  <c r="Q20" i="2" s="1"/>
  <c r="F21" i="2"/>
  <c r="F22" i="2"/>
  <c r="F23" i="2"/>
  <c r="P23" i="2" s="1"/>
  <c r="Q23" i="2" s="1"/>
  <c r="F24" i="2"/>
  <c r="P24" i="2" s="1"/>
  <c r="Q24" i="2" s="1"/>
  <c r="F25" i="2"/>
  <c r="P25" i="2" s="1"/>
  <c r="Q25" i="2" s="1"/>
  <c r="F26" i="2"/>
  <c r="K26" i="2" s="1"/>
  <c r="L26" i="2" s="1"/>
  <c r="F27" i="2"/>
  <c r="F28" i="2"/>
  <c r="P28" i="2" s="1"/>
  <c r="Q28" i="2" s="1"/>
  <c r="F29" i="2"/>
  <c r="P29" i="2" s="1"/>
  <c r="Q29" i="2" s="1"/>
  <c r="F30" i="2"/>
  <c r="F31" i="2"/>
  <c r="K31" i="2" s="1"/>
  <c r="L31" i="2" s="1"/>
  <c r="F32" i="2"/>
  <c r="G32" i="2" s="1"/>
  <c r="F33" i="2"/>
  <c r="P33" i="2" s="1"/>
  <c r="Q33" i="2" s="1"/>
  <c r="F34" i="2"/>
  <c r="G34" i="2" s="1"/>
  <c r="F35" i="2"/>
  <c r="F36" i="2"/>
  <c r="G36" i="2" s="1"/>
  <c r="F37" i="2"/>
  <c r="F38" i="2"/>
  <c r="F39" i="2"/>
  <c r="K39" i="2" s="1"/>
  <c r="L39" i="2" s="1"/>
  <c r="F40" i="2"/>
  <c r="K40" i="2" s="1"/>
  <c r="L40" i="2" s="1"/>
  <c r="F41" i="2"/>
  <c r="P41" i="2" s="1"/>
  <c r="Q41" i="2" s="1"/>
  <c r="F42" i="2"/>
  <c r="K42" i="2" s="1"/>
  <c r="L42" i="2" s="1"/>
  <c r="F43" i="2"/>
  <c r="F44" i="2"/>
  <c r="G44" i="2" s="1"/>
  <c r="F45" i="2"/>
  <c r="F46" i="2"/>
  <c r="F47" i="2"/>
  <c r="K47" i="2" s="1"/>
  <c r="L47" i="2" s="1"/>
  <c r="F48" i="2"/>
  <c r="K48" i="2" s="1"/>
  <c r="L48" i="2" s="1"/>
  <c r="F49" i="2"/>
  <c r="P49" i="2" s="1"/>
  <c r="Q49" i="2" s="1"/>
  <c r="F50" i="2"/>
  <c r="P50" i="2" s="1"/>
  <c r="Q50" i="2" s="1"/>
  <c r="F51" i="2"/>
  <c r="F52" i="2"/>
  <c r="P52" i="2" s="1"/>
  <c r="Q52" i="2" s="1"/>
  <c r="F53" i="2"/>
  <c r="F54" i="2"/>
  <c r="F55" i="2"/>
  <c r="P55" i="2" s="1"/>
  <c r="Q55" i="2" s="1"/>
  <c r="F56" i="2"/>
  <c r="P56" i="2" s="1"/>
  <c r="Q56" i="2" s="1"/>
  <c r="F57" i="2"/>
  <c r="K57" i="2" s="1"/>
  <c r="L57" i="2" s="1"/>
  <c r="F58" i="2"/>
  <c r="P58" i="2" s="1"/>
  <c r="Q58" i="2" s="1"/>
  <c r="F59" i="2"/>
  <c r="F60" i="2"/>
  <c r="G60" i="2" s="1"/>
  <c r="F61" i="2"/>
  <c r="F62" i="2"/>
  <c r="F63" i="2"/>
  <c r="P63" i="2" s="1"/>
  <c r="Q63" i="2" s="1"/>
  <c r="F64" i="2"/>
  <c r="G64" i="2" s="1"/>
  <c r="F65" i="2"/>
  <c r="P65" i="2" s="1"/>
  <c r="Q65" i="2" s="1"/>
  <c r="F66" i="2"/>
  <c r="P66" i="2" s="1"/>
  <c r="Q66" i="2" s="1"/>
  <c r="F67" i="2"/>
  <c r="F68" i="2"/>
  <c r="P68" i="2" s="1"/>
  <c r="Q68" i="2" s="1"/>
  <c r="F69" i="2"/>
  <c r="F70" i="2"/>
  <c r="G70" i="2" s="1"/>
  <c r="F71" i="2"/>
  <c r="K71" i="2" s="1"/>
  <c r="L71" i="2" s="1"/>
  <c r="F72" i="2"/>
  <c r="P72" i="2" s="1"/>
  <c r="Q72" i="2" s="1"/>
  <c r="F73" i="2"/>
  <c r="K73" i="2" s="1"/>
  <c r="L73" i="2" s="1"/>
  <c r="F74" i="2"/>
  <c r="P74" i="2" s="1"/>
  <c r="Q74" i="2" s="1"/>
  <c r="F75" i="2"/>
  <c r="F76" i="2"/>
  <c r="K76" i="2" s="1"/>
  <c r="L76" i="2" s="1"/>
  <c r="F77" i="2"/>
  <c r="F78" i="2"/>
  <c r="P78" i="2" s="1"/>
  <c r="Q78" i="2" s="1"/>
  <c r="F79" i="2"/>
  <c r="P79" i="2" s="1"/>
  <c r="Q79" i="2" s="1"/>
  <c r="F80" i="2"/>
  <c r="P80" i="2" s="1"/>
  <c r="Q80" i="2" s="1"/>
  <c r="F81" i="2"/>
  <c r="K81" i="2" s="1"/>
  <c r="L81" i="2" s="1"/>
  <c r="F82" i="2"/>
  <c r="P82" i="2" s="1"/>
  <c r="Q82" i="2" s="1"/>
  <c r="F83" i="2"/>
  <c r="F84" i="2"/>
  <c r="P84" i="2" s="1"/>
  <c r="Q84" i="2" s="1"/>
  <c r="F85" i="2"/>
  <c r="F86" i="2"/>
  <c r="K86" i="2" s="1"/>
  <c r="L86" i="2" s="1"/>
  <c r="F87" i="2"/>
  <c r="P87" i="2" s="1"/>
  <c r="Q87" i="2" s="1"/>
  <c r="F88" i="2"/>
  <c r="K88" i="2" s="1"/>
  <c r="L88" i="2" s="1"/>
  <c r="F89" i="2"/>
  <c r="P89" i="2" s="1"/>
  <c r="Q89" i="2" s="1"/>
  <c r="F90" i="2"/>
  <c r="P90" i="2" s="1"/>
  <c r="Q90" i="2" s="1"/>
  <c r="F91" i="2"/>
  <c r="F92" i="2"/>
  <c r="K92" i="2" s="1"/>
  <c r="L92" i="2" s="1"/>
  <c r="F93" i="2"/>
  <c r="K93" i="2" s="1"/>
  <c r="L93" i="2" s="1"/>
  <c r="F94" i="2"/>
  <c r="P94" i="2" s="1"/>
  <c r="Q94" i="2" s="1"/>
  <c r="F95" i="2"/>
  <c r="P95" i="2" s="1"/>
  <c r="Q95" i="2" s="1"/>
  <c r="F96" i="2"/>
  <c r="P96" i="2" s="1"/>
  <c r="Q96" i="2" s="1"/>
  <c r="F97" i="2"/>
  <c r="G97" i="2" s="1"/>
  <c r="F98" i="2"/>
  <c r="P98" i="2" s="1"/>
  <c r="Q98" i="2" s="1"/>
  <c r="F4" i="2"/>
  <c r="D6" i="2"/>
  <c r="I6" i="2" s="1"/>
  <c r="J6" i="2" s="1"/>
  <c r="D7" i="2"/>
  <c r="I7" i="2" s="1"/>
  <c r="J7" i="2" s="1"/>
  <c r="D8" i="2"/>
  <c r="I8" i="2" s="1"/>
  <c r="J8" i="2" s="1"/>
  <c r="D9" i="2"/>
  <c r="I9" i="2" s="1"/>
  <c r="J9" i="2" s="1"/>
  <c r="D11" i="2"/>
  <c r="I11" i="2" s="1"/>
  <c r="J11" i="2" s="1"/>
  <c r="D12" i="2"/>
  <c r="I12" i="2" s="1"/>
  <c r="D13" i="2"/>
  <c r="E13" i="2" s="1"/>
  <c r="D14" i="2"/>
  <c r="I14" i="2" s="1"/>
  <c r="J14" i="2" s="1"/>
  <c r="D16" i="2"/>
  <c r="I16" i="2" s="1"/>
  <c r="J16" i="2" s="1"/>
  <c r="D17" i="2"/>
  <c r="I17" i="2" s="1"/>
  <c r="J17" i="2" s="1"/>
  <c r="D18" i="2"/>
  <c r="I18" i="2" s="1"/>
  <c r="J18" i="2" s="1"/>
  <c r="D19" i="2"/>
  <c r="I19" i="2" s="1"/>
  <c r="J19" i="2" s="1"/>
  <c r="D21" i="2"/>
  <c r="E21" i="2" s="1"/>
  <c r="D22" i="2"/>
  <c r="I22" i="2" s="1"/>
  <c r="J22" i="2" s="1"/>
  <c r="D23" i="2"/>
  <c r="I23" i="2" s="1"/>
  <c r="J23" i="2" s="1"/>
  <c r="D24" i="2"/>
  <c r="I24" i="2" s="1"/>
  <c r="J24" i="2" s="1"/>
  <c r="D26" i="2"/>
  <c r="I26" i="2" s="1"/>
  <c r="J26" i="2" s="1"/>
  <c r="D27" i="2"/>
  <c r="I27" i="2" s="1"/>
  <c r="J27" i="2" s="1"/>
  <c r="D28" i="2"/>
  <c r="N28" i="2" s="1"/>
  <c r="O28" i="2" s="1"/>
  <c r="D29" i="2"/>
  <c r="N29" i="2" s="1"/>
  <c r="O29" i="2" s="1"/>
  <c r="D31" i="2"/>
  <c r="I31" i="2" s="1"/>
  <c r="J31" i="2" s="1"/>
  <c r="D32" i="2"/>
  <c r="I32" i="2" s="1"/>
  <c r="J32" i="2" s="1"/>
  <c r="D33" i="2"/>
  <c r="I33" i="2" s="1"/>
  <c r="J33" i="2" s="1"/>
  <c r="D34" i="2"/>
  <c r="I34" i="2" s="1"/>
  <c r="J34" i="2" s="1"/>
  <c r="D36" i="2"/>
  <c r="I36" i="2" s="1"/>
  <c r="D37" i="2"/>
  <c r="N37" i="2" s="1"/>
  <c r="O37" i="2" s="1"/>
  <c r="D38" i="2"/>
  <c r="I38" i="2" s="1"/>
  <c r="J38" i="2" s="1"/>
  <c r="D39" i="2"/>
  <c r="I39" i="2" s="1"/>
  <c r="J39" i="2" s="1"/>
  <c r="D41" i="2"/>
  <c r="I41" i="2" s="1"/>
  <c r="J41" i="2" s="1"/>
  <c r="D42" i="2"/>
  <c r="I42" i="2" s="1"/>
  <c r="J42" i="2" s="1"/>
  <c r="D43" i="2"/>
  <c r="I43" i="2" s="1"/>
  <c r="J43" i="2" s="1"/>
  <c r="D44" i="2"/>
  <c r="E44" i="2" s="1"/>
  <c r="D46" i="2"/>
  <c r="I46" i="2" s="1"/>
  <c r="J46" i="2" s="1"/>
  <c r="D47" i="2"/>
  <c r="I47" i="2" s="1"/>
  <c r="J47" i="2" s="1"/>
  <c r="D48" i="2"/>
  <c r="I48" i="2" s="1"/>
  <c r="J48" i="2" s="1"/>
  <c r="D49" i="2"/>
  <c r="I49" i="2" s="1"/>
  <c r="J49" i="2" s="1"/>
  <c r="D51" i="2"/>
  <c r="I51" i="2" s="1"/>
  <c r="J51" i="2" s="1"/>
  <c r="D52" i="2"/>
  <c r="I52" i="2" s="1"/>
  <c r="D53" i="2"/>
  <c r="I53" i="2" s="1"/>
  <c r="J53" i="2" s="1"/>
  <c r="D54" i="2"/>
  <c r="I54" i="2" s="1"/>
  <c r="J54" i="2" s="1"/>
  <c r="D56" i="2"/>
  <c r="I56" i="2" s="1"/>
  <c r="J56" i="2" s="1"/>
  <c r="D57" i="2"/>
  <c r="I57" i="2" s="1"/>
  <c r="J57" i="2" s="1"/>
  <c r="D58" i="2"/>
  <c r="I58" i="2" s="1"/>
  <c r="J58" i="2" s="1"/>
  <c r="D59" i="2"/>
  <c r="I59" i="2" s="1"/>
  <c r="J59" i="2" s="1"/>
  <c r="D61" i="2"/>
  <c r="E61" i="2" s="1"/>
  <c r="D62" i="2"/>
  <c r="I62" i="2" s="1"/>
  <c r="J62" i="2" s="1"/>
  <c r="D63" i="2"/>
  <c r="I63" i="2" s="1"/>
  <c r="J63" i="2" s="1"/>
  <c r="D64" i="2"/>
  <c r="I64" i="2" s="1"/>
  <c r="J64" i="2" s="1"/>
  <c r="D66" i="2"/>
  <c r="I66" i="2" s="1"/>
  <c r="J66" i="2" s="1"/>
  <c r="D67" i="2"/>
  <c r="I67" i="2" s="1"/>
  <c r="J67" i="2" s="1"/>
  <c r="D68" i="2"/>
  <c r="N68" i="2" s="1"/>
  <c r="O68" i="2" s="1"/>
  <c r="D69" i="2"/>
  <c r="N69" i="2" s="1"/>
  <c r="O69" i="2" s="1"/>
  <c r="D71" i="2"/>
  <c r="I71" i="2" s="1"/>
  <c r="J71" i="2" s="1"/>
  <c r="D72" i="2"/>
  <c r="I72" i="2" s="1"/>
  <c r="J72" i="2" s="1"/>
  <c r="D73" i="2"/>
  <c r="I73" i="2" s="1"/>
  <c r="J73" i="2" s="1"/>
  <c r="D74" i="2"/>
  <c r="I74" i="2" s="1"/>
  <c r="J74" i="2" s="1"/>
  <c r="D76" i="2"/>
  <c r="I76" i="2" s="1"/>
  <c r="D77" i="2"/>
  <c r="I77" i="2" s="1"/>
  <c r="J77" i="2" s="1"/>
  <c r="D78" i="2"/>
  <c r="N78" i="2" s="1"/>
  <c r="O78" i="2" s="1"/>
  <c r="D79" i="2"/>
  <c r="I79" i="2" s="1"/>
  <c r="J79" i="2" s="1"/>
  <c r="D81" i="2"/>
  <c r="I81" i="2" s="1"/>
  <c r="J81" i="2" s="1"/>
  <c r="D82" i="2"/>
  <c r="I82" i="2" s="1"/>
  <c r="J82" i="2" s="1"/>
  <c r="D83" i="2"/>
  <c r="I83" i="2" s="1"/>
  <c r="J83" i="2" s="1"/>
  <c r="D84" i="2"/>
  <c r="I84" i="2" s="1"/>
  <c r="D86" i="2"/>
  <c r="I86" i="2" s="1"/>
  <c r="J86" i="2" s="1"/>
  <c r="D87" i="2"/>
  <c r="I87" i="2" s="1"/>
  <c r="J87" i="2" s="1"/>
  <c r="D88" i="2"/>
  <c r="I88" i="2" s="1"/>
  <c r="J88" i="2" s="1"/>
  <c r="D89" i="2"/>
  <c r="I89" i="2" s="1"/>
  <c r="J89" i="2" s="1"/>
  <c r="D91" i="2"/>
  <c r="I91" i="2" s="1"/>
  <c r="J91" i="2" s="1"/>
  <c r="D92" i="2"/>
  <c r="E92" i="2" s="1"/>
  <c r="D93" i="2"/>
  <c r="I93" i="2" s="1"/>
  <c r="J93" i="2" s="1"/>
  <c r="D94" i="2"/>
  <c r="E94" i="2" s="1"/>
  <c r="D96" i="2"/>
  <c r="I96" i="2" s="1"/>
  <c r="J96" i="2" s="1"/>
  <c r="D97" i="2"/>
  <c r="I97" i="2" s="1"/>
  <c r="J97" i="2" s="1"/>
  <c r="D98" i="2"/>
  <c r="I98" i="2" s="1"/>
  <c r="J98" i="2" s="1"/>
  <c r="D4" i="2"/>
  <c r="I4" i="2" s="1"/>
  <c r="AT98" i="2"/>
  <c r="AU98" i="2" s="1"/>
  <c r="AR98" i="2"/>
  <c r="AS98" i="2" s="1"/>
  <c r="AO98" i="2"/>
  <c r="AP98" i="2" s="1"/>
  <c r="AM98" i="2"/>
  <c r="AN98" i="2" s="1"/>
  <c r="AK98" i="2"/>
  <c r="AI98" i="2"/>
  <c r="AE98" i="2"/>
  <c r="AF98" i="2" s="1"/>
  <c r="AD98" i="2"/>
  <c r="Z98" i="2"/>
  <c r="AA98" i="2" s="1"/>
  <c r="Y98" i="2"/>
  <c r="V98" i="2"/>
  <c r="T98" i="2"/>
  <c r="AT97" i="2"/>
  <c r="AU97" i="2" s="1"/>
  <c r="AR97" i="2"/>
  <c r="AS97" i="2" s="1"/>
  <c r="AO97" i="2"/>
  <c r="AP97" i="2" s="1"/>
  <c r="AM97" i="2"/>
  <c r="AN97" i="2" s="1"/>
  <c r="AK97" i="2"/>
  <c r="AI97" i="2"/>
  <c r="AE97" i="2"/>
  <c r="AF97" i="2" s="1"/>
  <c r="AD97" i="2"/>
  <c r="Z97" i="2"/>
  <c r="AA97" i="2" s="1"/>
  <c r="Y97" i="2"/>
  <c r="V97" i="2"/>
  <c r="T97" i="2"/>
  <c r="N97" i="2"/>
  <c r="O97" i="2" s="1"/>
  <c r="K97" i="2"/>
  <c r="L97" i="2" s="1"/>
  <c r="AT96" i="2"/>
  <c r="AU96" i="2" s="1"/>
  <c r="AR96" i="2"/>
  <c r="AS96" i="2" s="1"/>
  <c r="AO96" i="2"/>
  <c r="AP96" i="2" s="1"/>
  <c r="AM96" i="2"/>
  <c r="AN96" i="2" s="1"/>
  <c r="AK96" i="2"/>
  <c r="AI96" i="2"/>
  <c r="AE96" i="2"/>
  <c r="AF96" i="2" s="1"/>
  <c r="AD96" i="2"/>
  <c r="Z96" i="2"/>
  <c r="AA96" i="2" s="1"/>
  <c r="Y96" i="2"/>
  <c r="V96" i="2"/>
  <c r="T96" i="2"/>
  <c r="AT95" i="2"/>
  <c r="AU95" i="2" s="1"/>
  <c r="AR95" i="2"/>
  <c r="AS95" i="2" s="1"/>
  <c r="AO95" i="2"/>
  <c r="AP95" i="2" s="1"/>
  <c r="AM95" i="2"/>
  <c r="AN95" i="2" s="1"/>
  <c r="AK95" i="2"/>
  <c r="AI95" i="2"/>
  <c r="AE95" i="2"/>
  <c r="AF95" i="2" s="1"/>
  <c r="AD95" i="2"/>
  <c r="Z95" i="2"/>
  <c r="AA95" i="2" s="1"/>
  <c r="V95" i="2"/>
  <c r="AT94" i="2"/>
  <c r="AU94" i="2" s="1"/>
  <c r="AR94" i="2"/>
  <c r="AS94" i="2" s="1"/>
  <c r="AO94" i="2"/>
  <c r="AP94" i="2" s="1"/>
  <c r="AM94" i="2"/>
  <c r="AN94" i="2" s="1"/>
  <c r="AK94" i="2"/>
  <c r="AI94" i="2"/>
  <c r="AE94" i="2"/>
  <c r="AF94" i="2" s="1"/>
  <c r="AD94" i="2"/>
  <c r="Z94" i="2"/>
  <c r="AA94" i="2" s="1"/>
  <c r="Y94" i="2"/>
  <c r="V94" i="2"/>
  <c r="T94" i="2"/>
  <c r="G94" i="2"/>
  <c r="AT93" i="2"/>
  <c r="AU93" i="2" s="1"/>
  <c r="AR93" i="2"/>
  <c r="AS93" i="2" s="1"/>
  <c r="AO93" i="2"/>
  <c r="AP93" i="2" s="1"/>
  <c r="AM93" i="2"/>
  <c r="AN93" i="2" s="1"/>
  <c r="AK93" i="2"/>
  <c r="AI93" i="2"/>
  <c r="AE93" i="2"/>
  <c r="AF93" i="2" s="1"/>
  <c r="AD93" i="2"/>
  <c r="Z93" i="2"/>
  <c r="AA93" i="2" s="1"/>
  <c r="Y93" i="2"/>
  <c r="V93" i="2"/>
  <c r="T93" i="2"/>
  <c r="AT92" i="2"/>
  <c r="AU92" i="2" s="1"/>
  <c r="AR92" i="2"/>
  <c r="AS92" i="2" s="1"/>
  <c r="AO92" i="2"/>
  <c r="AP92" i="2" s="1"/>
  <c r="AM92" i="2"/>
  <c r="AN92" i="2" s="1"/>
  <c r="AK92" i="2"/>
  <c r="AI92" i="2"/>
  <c r="AE92" i="2"/>
  <c r="AF92" i="2" s="1"/>
  <c r="AD92" i="2"/>
  <c r="Z92" i="2"/>
  <c r="AA92" i="2" s="1"/>
  <c r="Y92" i="2"/>
  <c r="V92" i="2"/>
  <c r="T92" i="2"/>
  <c r="AT91" i="2"/>
  <c r="AU91" i="2" s="1"/>
  <c r="AR91" i="2"/>
  <c r="AS91" i="2" s="1"/>
  <c r="AO91" i="2"/>
  <c r="AP91" i="2" s="1"/>
  <c r="AM91" i="2"/>
  <c r="AN91" i="2" s="1"/>
  <c r="AK91" i="2"/>
  <c r="AI91" i="2"/>
  <c r="AE91" i="2"/>
  <c r="AF91" i="2" s="1"/>
  <c r="AD91" i="2"/>
  <c r="Z91" i="2"/>
  <c r="AA91" i="2" s="1"/>
  <c r="Y91" i="2"/>
  <c r="V91" i="2"/>
  <c r="T91" i="2"/>
  <c r="P91" i="2"/>
  <c r="Q91" i="2" s="1"/>
  <c r="K91" i="2"/>
  <c r="L91" i="2" s="1"/>
  <c r="G91" i="2"/>
  <c r="AT90" i="2"/>
  <c r="AU90" i="2" s="1"/>
  <c r="AR90" i="2"/>
  <c r="AS90" i="2" s="1"/>
  <c r="AO90" i="2"/>
  <c r="AP90" i="2" s="1"/>
  <c r="AM90" i="2"/>
  <c r="AN90" i="2" s="1"/>
  <c r="AK90" i="2"/>
  <c r="AI90" i="2"/>
  <c r="AE90" i="2"/>
  <c r="AF90" i="2" s="1"/>
  <c r="AD90" i="2"/>
  <c r="Z90" i="2"/>
  <c r="AA90" i="2" s="1"/>
  <c r="V90" i="2"/>
  <c r="AT89" i="2"/>
  <c r="AU89" i="2" s="1"/>
  <c r="AR89" i="2"/>
  <c r="AS89" i="2" s="1"/>
  <c r="AO89" i="2"/>
  <c r="AP89" i="2" s="1"/>
  <c r="AM89" i="2"/>
  <c r="AN89" i="2" s="1"/>
  <c r="AK89" i="2"/>
  <c r="AI89" i="2"/>
  <c r="AE89" i="2"/>
  <c r="AF89" i="2" s="1"/>
  <c r="AD89" i="2"/>
  <c r="Z89" i="2"/>
  <c r="AA89" i="2" s="1"/>
  <c r="Y89" i="2"/>
  <c r="V89" i="2"/>
  <c r="T89" i="2"/>
  <c r="AT88" i="2"/>
  <c r="AU88" i="2" s="1"/>
  <c r="AR88" i="2"/>
  <c r="AS88" i="2" s="1"/>
  <c r="AO88" i="2"/>
  <c r="AP88" i="2" s="1"/>
  <c r="AM88" i="2"/>
  <c r="AN88" i="2" s="1"/>
  <c r="AK88" i="2"/>
  <c r="AI88" i="2"/>
  <c r="AE88" i="2"/>
  <c r="AF88" i="2" s="1"/>
  <c r="AD88" i="2"/>
  <c r="Z88" i="2"/>
  <c r="AA88" i="2" s="1"/>
  <c r="Y88" i="2"/>
  <c r="V88" i="2"/>
  <c r="T88" i="2"/>
  <c r="N88" i="2"/>
  <c r="O88" i="2" s="1"/>
  <c r="AT87" i="2"/>
  <c r="AU87" i="2" s="1"/>
  <c r="AR87" i="2"/>
  <c r="AS87" i="2" s="1"/>
  <c r="AO87" i="2"/>
  <c r="AP87" i="2" s="1"/>
  <c r="AM87" i="2"/>
  <c r="AN87" i="2" s="1"/>
  <c r="AK87" i="2"/>
  <c r="AI87" i="2"/>
  <c r="AE87" i="2"/>
  <c r="AF87" i="2" s="1"/>
  <c r="AD87" i="2"/>
  <c r="Z87" i="2"/>
  <c r="AA87" i="2" s="1"/>
  <c r="Y87" i="2"/>
  <c r="V87" i="2"/>
  <c r="T87" i="2"/>
  <c r="N87" i="2"/>
  <c r="O87" i="2" s="1"/>
  <c r="E87" i="2"/>
  <c r="AT86" i="2"/>
  <c r="AU86" i="2" s="1"/>
  <c r="AR86" i="2"/>
  <c r="AS86" i="2" s="1"/>
  <c r="AO86" i="2"/>
  <c r="AP86" i="2" s="1"/>
  <c r="AM86" i="2"/>
  <c r="AN86" i="2" s="1"/>
  <c r="AK86" i="2"/>
  <c r="AI86" i="2"/>
  <c r="AE86" i="2"/>
  <c r="AF86" i="2" s="1"/>
  <c r="AD86" i="2"/>
  <c r="Z86" i="2"/>
  <c r="AA86" i="2" s="1"/>
  <c r="Y86" i="2"/>
  <c r="V86" i="2"/>
  <c r="T86" i="2"/>
  <c r="P86" i="2"/>
  <c r="Q86" i="2" s="1"/>
  <c r="G86" i="2"/>
  <c r="AT85" i="2"/>
  <c r="AU85" i="2" s="1"/>
  <c r="AR85" i="2"/>
  <c r="AS85" i="2" s="1"/>
  <c r="AO85" i="2"/>
  <c r="AP85" i="2" s="1"/>
  <c r="AM85" i="2"/>
  <c r="AN85" i="2" s="1"/>
  <c r="AK85" i="2"/>
  <c r="AI85" i="2"/>
  <c r="AE85" i="2"/>
  <c r="AF85" i="2" s="1"/>
  <c r="AD85" i="2"/>
  <c r="Z85" i="2"/>
  <c r="AA85" i="2" s="1"/>
  <c r="V85" i="2"/>
  <c r="P85" i="2"/>
  <c r="Q85" i="2" s="1"/>
  <c r="K85" i="2"/>
  <c r="L85" i="2" s="1"/>
  <c r="G85" i="2"/>
  <c r="AT84" i="2"/>
  <c r="AU84" i="2" s="1"/>
  <c r="AR84" i="2"/>
  <c r="AS84" i="2" s="1"/>
  <c r="AO84" i="2"/>
  <c r="AP84" i="2" s="1"/>
  <c r="AM84" i="2"/>
  <c r="AN84" i="2" s="1"/>
  <c r="AK84" i="2"/>
  <c r="AI84" i="2"/>
  <c r="AE84" i="2"/>
  <c r="AF84" i="2" s="1"/>
  <c r="AD84" i="2"/>
  <c r="Z84" i="2"/>
  <c r="AA84" i="2" s="1"/>
  <c r="Y84" i="2"/>
  <c r="V84" i="2"/>
  <c r="T84" i="2"/>
  <c r="AT83" i="2"/>
  <c r="AU83" i="2" s="1"/>
  <c r="AR83" i="2"/>
  <c r="AS83" i="2" s="1"/>
  <c r="AO83" i="2"/>
  <c r="AP83" i="2" s="1"/>
  <c r="AM83" i="2"/>
  <c r="AN83" i="2" s="1"/>
  <c r="AK83" i="2"/>
  <c r="AI83" i="2"/>
  <c r="AE83" i="2"/>
  <c r="AF83" i="2" s="1"/>
  <c r="AD83" i="2"/>
  <c r="Z83" i="2"/>
  <c r="AA83" i="2" s="1"/>
  <c r="Y83" i="2"/>
  <c r="V83" i="2"/>
  <c r="T83" i="2"/>
  <c r="P83" i="2"/>
  <c r="Q83" i="2" s="1"/>
  <c r="K83" i="2"/>
  <c r="L83" i="2" s="1"/>
  <c r="G83" i="2"/>
  <c r="AT82" i="2"/>
  <c r="AU82" i="2" s="1"/>
  <c r="AR82" i="2"/>
  <c r="AS82" i="2" s="1"/>
  <c r="AO82" i="2"/>
  <c r="AP82" i="2" s="1"/>
  <c r="AM82" i="2"/>
  <c r="AN82" i="2" s="1"/>
  <c r="AK82" i="2"/>
  <c r="AI82" i="2"/>
  <c r="AE82" i="2"/>
  <c r="AF82" i="2" s="1"/>
  <c r="AD82" i="2"/>
  <c r="Z82" i="2"/>
  <c r="AA82" i="2" s="1"/>
  <c r="Y82" i="2"/>
  <c r="V82" i="2"/>
  <c r="T82" i="2"/>
  <c r="AT81" i="2"/>
  <c r="AU81" i="2" s="1"/>
  <c r="AR81" i="2"/>
  <c r="AS81" i="2" s="1"/>
  <c r="AO81" i="2"/>
  <c r="AP81" i="2" s="1"/>
  <c r="AM81" i="2"/>
  <c r="AN81" i="2" s="1"/>
  <c r="AK81" i="2"/>
  <c r="AI81" i="2"/>
  <c r="AE81" i="2"/>
  <c r="AF81" i="2" s="1"/>
  <c r="AD81" i="2"/>
  <c r="Z81" i="2"/>
  <c r="AA81" i="2" s="1"/>
  <c r="Y81" i="2"/>
  <c r="V81" i="2"/>
  <c r="T81" i="2"/>
  <c r="AT80" i="2"/>
  <c r="AU80" i="2" s="1"/>
  <c r="AR80" i="2"/>
  <c r="AS80" i="2" s="1"/>
  <c r="AO80" i="2"/>
  <c r="AP80" i="2" s="1"/>
  <c r="AM80" i="2"/>
  <c r="AN80" i="2" s="1"/>
  <c r="AK80" i="2"/>
  <c r="AI80" i="2"/>
  <c r="AE80" i="2"/>
  <c r="AF80" i="2" s="1"/>
  <c r="AD80" i="2"/>
  <c r="Z80" i="2"/>
  <c r="AA80" i="2" s="1"/>
  <c r="V80" i="2"/>
  <c r="AT79" i="2"/>
  <c r="AU79" i="2" s="1"/>
  <c r="AR79" i="2"/>
  <c r="AS79" i="2" s="1"/>
  <c r="AO79" i="2"/>
  <c r="AP79" i="2" s="1"/>
  <c r="AM79" i="2"/>
  <c r="AN79" i="2" s="1"/>
  <c r="AK79" i="2"/>
  <c r="AI79" i="2"/>
  <c r="AE79" i="2"/>
  <c r="AF79" i="2" s="1"/>
  <c r="AD79" i="2"/>
  <c r="Z79" i="2"/>
  <c r="AA79" i="2" s="1"/>
  <c r="Y79" i="2"/>
  <c r="V79" i="2"/>
  <c r="T79" i="2"/>
  <c r="AT78" i="2"/>
  <c r="AU78" i="2" s="1"/>
  <c r="AR78" i="2"/>
  <c r="AS78" i="2" s="1"/>
  <c r="AO78" i="2"/>
  <c r="AP78" i="2" s="1"/>
  <c r="AM78" i="2"/>
  <c r="AN78" i="2" s="1"/>
  <c r="AK78" i="2"/>
  <c r="AI78" i="2"/>
  <c r="AE78" i="2"/>
  <c r="AF78" i="2" s="1"/>
  <c r="AD78" i="2"/>
  <c r="Z78" i="2"/>
  <c r="AA78" i="2" s="1"/>
  <c r="Y78" i="2"/>
  <c r="V78" i="2"/>
  <c r="T78" i="2"/>
  <c r="AT77" i="2"/>
  <c r="AU77" i="2" s="1"/>
  <c r="AR77" i="2"/>
  <c r="AS77" i="2" s="1"/>
  <c r="AO77" i="2"/>
  <c r="AP77" i="2" s="1"/>
  <c r="AM77" i="2"/>
  <c r="AN77" i="2" s="1"/>
  <c r="AK77" i="2"/>
  <c r="AI77" i="2"/>
  <c r="AE77" i="2"/>
  <c r="AF77" i="2" s="1"/>
  <c r="AD77" i="2"/>
  <c r="Z77" i="2"/>
  <c r="AA77" i="2" s="1"/>
  <c r="Y77" i="2"/>
  <c r="V77" i="2"/>
  <c r="T77" i="2"/>
  <c r="P77" i="2"/>
  <c r="Q77" i="2" s="1"/>
  <c r="N77" i="2"/>
  <c r="O77" i="2" s="1"/>
  <c r="K77" i="2"/>
  <c r="L77" i="2" s="1"/>
  <c r="G77" i="2"/>
  <c r="E77" i="2"/>
  <c r="AT76" i="2"/>
  <c r="AU76" i="2" s="1"/>
  <c r="AR76" i="2"/>
  <c r="AS76" i="2" s="1"/>
  <c r="AO76" i="2"/>
  <c r="AP76" i="2" s="1"/>
  <c r="AM76" i="2"/>
  <c r="AN76" i="2" s="1"/>
  <c r="AK76" i="2"/>
  <c r="AI76" i="2"/>
  <c r="AE76" i="2"/>
  <c r="AF76" i="2" s="1"/>
  <c r="AD76" i="2"/>
  <c r="Z76" i="2"/>
  <c r="AA76" i="2" s="1"/>
  <c r="Y76" i="2"/>
  <c r="V76" i="2"/>
  <c r="T76" i="2"/>
  <c r="AT75" i="2"/>
  <c r="AU75" i="2" s="1"/>
  <c r="AR75" i="2"/>
  <c r="AS75" i="2" s="1"/>
  <c r="AO75" i="2"/>
  <c r="AP75" i="2" s="1"/>
  <c r="AM75" i="2"/>
  <c r="AN75" i="2" s="1"/>
  <c r="AK75" i="2"/>
  <c r="AI75" i="2"/>
  <c r="AE75" i="2"/>
  <c r="AF75" i="2" s="1"/>
  <c r="AD75" i="2"/>
  <c r="Z75" i="2"/>
  <c r="AA75" i="2" s="1"/>
  <c r="V75" i="2"/>
  <c r="P75" i="2"/>
  <c r="Q75" i="2" s="1"/>
  <c r="K75" i="2"/>
  <c r="L75" i="2" s="1"/>
  <c r="G75" i="2"/>
  <c r="AT74" i="2"/>
  <c r="AU74" i="2" s="1"/>
  <c r="AR74" i="2"/>
  <c r="AS74" i="2" s="1"/>
  <c r="AO74" i="2"/>
  <c r="AP74" i="2" s="1"/>
  <c r="AM74" i="2"/>
  <c r="AN74" i="2" s="1"/>
  <c r="AK74" i="2"/>
  <c r="AI74" i="2"/>
  <c r="AE74" i="2"/>
  <c r="AF74" i="2" s="1"/>
  <c r="AD74" i="2"/>
  <c r="Z74" i="2"/>
  <c r="AA74" i="2" s="1"/>
  <c r="Y74" i="2"/>
  <c r="V74" i="2"/>
  <c r="T74" i="2"/>
  <c r="E74" i="2"/>
  <c r="AT73" i="2"/>
  <c r="AU73" i="2" s="1"/>
  <c r="AR73" i="2"/>
  <c r="AS73" i="2" s="1"/>
  <c r="AO73" i="2"/>
  <c r="AP73" i="2" s="1"/>
  <c r="AM73" i="2"/>
  <c r="AN73" i="2" s="1"/>
  <c r="AK73" i="2"/>
  <c r="AI73" i="2"/>
  <c r="AE73" i="2"/>
  <c r="AF73" i="2" s="1"/>
  <c r="AD73" i="2"/>
  <c r="Z73" i="2"/>
  <c r="AA73" i="2" s="1"/>
  <c r="Y73" i="2"/>
  <c r="V73" i="2"/>
  <c r="T73" i="2"/>
  <c r="P73" i="2"/>
  <c r="Q73" i="2" s="1"/>
  <c r="AT72" i="2"/>
  <c r="AU72" i="2" s="1"/>
  <c r="AR72" i="2"/>
  <c r="AS72" i="2" s="1"/>
  <c r="AO72" i="2"/>
  <c r="AP72" i="2" s="1"/>
  <c r="AM72" i="2"/>
  <c r="AN72" i="2" s="1"/>
  <c r="AK72" i="2"/>
  <c r="AI72" i="2"/>
  <c r="AE72" i="2"/>
  <c r="AF72" i="2" s="1"/>
  <c r="AD72" i="2"/>
  <c r="Z72" i="2"/>
  <c r="AA72" i="2" s="1"/>
  <c r="Y72" i="2"/>
  <c r="V72" i="2"/>
  <c r="T72" i="2"/>
  <c r="AT71" i="2"/>
  <c r="AU71" i="2" s="1"/>
  <c r="AR71" i="2"/>
  <c r="AS71" i="2" s="1"/>
  <c r="AO71" i="2"/>
  <c r="AP71" i="2" s="1"/>
  <c r="AM71" i="2"/>
  <c r="AN71" i="2" s="1"/>
  <c r="AK71" i="2"/>
  <c r="AI71" i="2"/>
  <c r="AE71" i="2"/>
  <c r="AF71" i="2" s="1"/>
  <c r="AD71" i="2"/>
  <c r="Z71" i="2"/>
  <c r="AA71" i="2" s="1"/>
  <c r="Y71" i="2"/>
  <c r="V71" i="2"/>
  <c r="T71" i="2"/>
  <c r="AT70" i="2"/>
  <c r="AU70" i="2" s="1"/>
  <c r="AR70" i="2"/>
  <c r="AS70" i="2" s="1"/>
  <c r="AO70" i="2"/>
  <c r="AP70" i="2" s="1"/>
  <c r="AM70" i="2"/>
  <c r="AN70" i="2" s="1"/>
  <c r="AK70" i="2"/>
  <c r="AI70" i="2"/>
  <c r="AE70" i="2"/>
  <c r="AF70" i="2" s="1"/>
  <c r="AD70" i="2"/>
  <c r="Z70" i="2"/>
  <c r="AA70" i="2" s="1"/>
  <c r="V70" i="2"/>
  <c r="K70" i="2"/>
  <c r="L70" i="2" s="1"/>
  <c r="AT69" i="2"/>
  <c r="AU69" i="2" s="1"/>
  <c r="AR69" i="2"/>
  <c r="AS69" i="2" s="1"/>
  <c r="AO69" i="2"/>
  <c r="AP69" i="2" s="1"/>
  <c r="AM69" i="2"/>
  <c r="AN69" i="2" s="1"/>
  <c r="AK69" i="2"/>
  <c r="AI69" i="2"/>
  <c r="AE69" i="2"/>
  <c r="AF69" i="2" s="1"/>
  <c r="AD69" i="2"/>
  <c r="Z69" i="2"/>
  <c r="AA69" i="2" s="1"/>
  <c r="Y69" i="2"/>
  <c r="V69" i="2"/>
  <c r="T69" i="2"/>
  <c r="P69" i="2"/>
  <c r="Q69" i="2" s="1"/>
  <c r="K69" i="2"/>
  <c r="L69" i="2" s="1"/>
  <c r="G69" i="2"/>
  <c r="AT68" i="2"/>
  <c r="AU68" i="2" s="1"/>
  <c r="AR68" i="2"/>
  <c r="AS68" i="2" s="1"/>
  <c r="AO68" i="2"/>
  <c r="AP68" i="2" s="1"/>
  <c r="AM68" i="2"/>
  <c r="AN68" i="2" s="1"/>
  <c r="AK68" i="2"/>
  <c r="AI68" i="2"/>
  <c r="AE68" i="2"/>
  <c r="AF68" i="2" s="1"/>
  <c r="AD68" i="2"/>
  <c r="Z68" i="2"/>
  <c r="AA68" i="2" s="1"/>
  <c r="Y68" i="2"/>
  <c r="V68" i="2"/>
  <c r="T68" i="2"/>
  <c r="AT67" i="2"/>
  <c r="AU67" i="2" s="1"/>
  <c r="AR67" i="2"/>
  <c r="AS67" i="2" s="1"/>
  <c r="AO67" i="2"/>
  <c r="AP67" i="2" s="1"/>
  <c r="AM67" i="2"/>
  <c r="AN67" i="2" s="1"/>
  <c r="AK67" i="2"/>
  <c r="AI67" i="2"/>
  <c r="AE67" i="2"/>
  <c r="AF67" i="2" s="1"/>
  <c r="AD67" i="2"/>
  <c r="Z67" i="2"/>
  <c r="AA67" i="2" s="1"/>
  <c r="Y67" i="2"/>
  <c r="V67" i="2"/>
  <c r="T67" i="2"/>
  <c r="P67" i="2"/>
  <c r="Q67" i="2" s="1"/>
  <c r="N67" i="2"/>
  <c r="O67" i="2" s="1"/>
  <c r="K67" i="2"/>
  <c r="L67" i="2" s="1"/>
  <c r="G67" i="2"/>
  <c r="E67" i="2"/>
  <c r="AT66" i="2"/>
  <c r="AU66" i="2" s="1"/>
  <c r="AR66" i="2"/>
  <c r="AS66" i="2" s="1"/>
  <c r="AO66" i="2"/>
  <c r="AP66" i="2" s="1"/>
  <c r="AM66" i="2"/>
  <c r="AN66" i="2" s="1"/>
  <c r="AK66" i="2"/>
  <c r="AI66" i="2"/>
  <c r="AE66" i="2"/>
  <c r="AF66" i="2" s="1"/>
  <c r="AD66" i="2"/>
  <c r="Z66" i="2"/>
  <c r="AA66" i="2" s="1"/>
  <c r="Y66" i="2"/>
  <c r="V66" i="2"/>
  <c r="T66" i="2"/>
  <c r="AT65" i="2"/>
  <c r="AU65" i="2" s="1"/>
  <c r="AR65" i="2"/>
  <c r="AS65" i="2" s="1"/>
  <c r="AO65" i="2"/>
  <c r="AP65" i="2" s="1"/>
  <c r="AM65" i="2"/>
  <c r="AN65" i="2" s="1"/>
  <c r="AK65" i="2"/>
  <c r="AI65" i="2"/>
  <c r="AE65" i="2"/>
  <c r="AF65" i="2" s="1"/>
  <c r="AD65" i="2"/>
  <c r="Z65" i="2"/>
  <c r="AA65" i="2" s="1"/>
  <c r="V65" i="2"/>
  <c r="AT64" i="2"/>
  <c r="AU64" i="2" s="1"/>
  <c r="AR64" i="2"/>
  <c r="AS64" i="2" s="1"/>
  <c r="AO64" i="2"/>
  <c r="AP64" i="2" s="1"/>
  <c r="AM64" i="2"/>
  <c r="AN64" i="2" s="1"/>
  <c r="AK64" i="2"/>
  <c r="AI64" i="2"/>
  <c r="AE64" i="2"/>
  <c r="AF64" i="2" s="1"/>
  <c r="AD64" i="2"/>
  <c r="Z64" i="2"/>
  <c r="AA64" i="2" s="1"/>
  <c r="Y64" i="2"/>
  <c r="V64" i="2"/>
  <c r="T64" i="2"/>
  <c r="AT63" i="2"/>
  <c r="AU63" i="2" s="1"/>
  <c r="AR63" i="2"/>
  <c r="AS63" i="2" s="1"/>
  <c r="AO63" i="2"/>
  <c r="AP63" i="2" s="1"/>
  <c r="AM63" i="2"/>
  <c r="AN63" i="2" s="1"/>
  <c r="AK63" i="2"/>
  <c r="AI63" i="2"/>
  <c r="AE63" i="2"/>
  <c r="AF63" i="2" s="1"/>
  <c r="AD63" i="2"/>
  <c r="Z63" i="2"/>
  <c r="AA63" i="2" s="1"/>
  <c r="Y63" i="2"/>
  <c r="V63" i="2"/>
  <c r="T63" i="2"/>
  <c r="AT62" i="2"/>
  <c r="AU62" i="2" s="1"/>
  <c r="AR62" i="2"/>
  <c r="AS62" i="2" s="1"/>
  <c r="AO62" i="2"/>
  <c r="AP62" i="2" s="1"/>
  <c r="AM62" i="2"/>
  <c r="AN62" i="2" s="1"/>
  <c r="AK62" i="2"/>
  <c r="AI62" i="2"/>
  <c r="AE62" i="2"/>
  <c r="AF62" i="2" s="1"/>
  <c r="AD62" i="2"/>
  <c r="Z62" i="2"/>
  <c r="AA62" i="2" s="1"/>
  <c r="Y62" i="2"/>
  <c r="V62" i="2"/>
  <c r="T62" i="2"/>
  <c r="P62" i="2"/>
  <c r="Q62" i="2" s="1"/>
  <c r="K62" i="2"/>
  <c r="L62" i="2" s="1"/>
  <c r="G62" i="2"/>
  <c r="AT61" i="2"/>
  <c r="AU61" i="2" s="1"/>
  <c r="AR61" i="2"/>
  <c r="AS61" i="2" s="1"/>
  <c r="AO61" i="2"/>
  <c r="AP61" i="2" s="1"/>
  <c r="AM61" i="2"/>
  <c r="AN61" i="2" s="1"/>
  <c r="AK61" i="2"/>
  <c r="AI61" i="2"/>
  <c r="AE61" i="2"/>
  <c r="AF61" i="2" s="1"/>
  <c r="AD61" i="2"/>
  <c r="Z61" i="2"/>
  <c r="AA61" i="2" s="1"/>
  <c r="Y61" i="2"/>
  <c r="V61" i="2"/>
  <c r="T61" i="2"/>
  <c r="P61" i="2"/>
  <c r="Q61" i="2" s="1"/>
  <c r="K61" i="2"/>
  <c r="L61" i="2" s="1"/>
  <c r="G61" i="2"/>
  <c r="AT60" i="2"/>
  <c r="AU60" i="2" s="1"/>
  <c r="AR60" i="2"/>
  <c r="AS60" i="2" s="1"/>
  <c r="AO60" i="2"/>
  <c r="AP60" i="2" s="1"/>
  <c r="AM60" i="2"/>
  <c r="AN60" i="2" s="1"/>
  <c r="AK60" i="2"/>
  <c r="AI60" i="2"/>
  <c r="AE60" i="2"/>
  <c r="AF60" i="2" s="1"/>
  <c r="AD60" i="2"/>
  <c r="Z60" i="2"/>
  <c r="AA60" i="2" s="1"/>
  <c r="V60" i="2"/>
  <c r="AT59" i="2"/>
  <c r="AU59" i="2" s="1"/>
  <c r="AR59" i="2"/>
  <c r="AS59" i="2" s="1"/>
  <c r="AO59" i="2"/>
  <c r="AP59" i="2" s="1"/>
  <c r="AM59" i="2"/>
  <c r="AN59" i="2" s="1"/>
  <c r="AK59" i="2"/>
  <c r="AI59" i="2"/>
  <c r="AE59" i="2"/>
  <c r="AF59" i="2" s="1"/>
  <c r="AD59" i="2"/>
  <c r="Z59" i="2"/>
  <c r="AA59" i="2" s="1"/>
  <c r="Y59" i="2"/>
  <c r="V59" i="2"/>
  <c r="T59" i="2"/>
  <c r="P59" i="2"/>
  <c r="Q59" i="2" s="1"/>
  <c r="K59" i="2"/>
  <c r="L59" i="2" s="1"/>
  <c r="G59" i="2"/>
  <c r="AT58" i="2"/>
  <c r="AU58" i="2" s="1"/>
  <c r="AR58" i="2"/>
  <c r="AS58" i="2" s="1"/>
  <c r="AO58" i="2"/>
  <c r="AP58" i="2" s="1"/>
  <c r="AM58" i="2"/>
  <c r="AN58" i="2" s="1"/>
  <c r="AK58" i="2"/>
  <c r="AI58" i="2"/>
  <c r="AE58" i="2"/>
  <c r="AF58" i="2" s="1"/>
  <c r="AD58" i="2"/>
  <c r="Z58" i="2"/>
  <c r="AA58" i="2" s="1"/>
  <c r="Y58" i="2"/>
  <c r="V58" i="2"/>
  <c r="T58" i="2"/>
  <c r="N58" i="2"/>
  <c r="O58" i="2" s="1"/>
  <c r="E58" i="2"/>
  <c r="AT57" i="2"/>
  <c r="AU57" i="2" s="1"/>
  <c r="AR57" i="2"/>
  <c r="AS57" i="2" s="1"/>
  <c r="AO57" i="2"/>
  <c r="AP57" i="2" s="1"/>
  <c r="AM57" i="2"/>
  <c r="AN57" i="2" s="1"/>
  <c r="AK57" i="2"/>
  <c r="AI57" i="2"/>
  <c r="AE57" i="2"/>
  <c r="AF57" i="2" s="1"/>
  <c r="AD57" i="2"/>
  <c r="Z57" i="2"/>
  <c r="AA57" i="2" s="1"/>
  <c r="Y57" i="2"/>
  <c r="V57" i="2"/>
  <c r="T57" i="2"/>
  <c r="N57" i="2"/>
  <c r="O57" i="2" s="1"/>
  <c r="E57" i="2"/>
  <c r="AT56" i="2"/>
  <c r="AU56" i="2" s="1"/>
  <c r="AR56" i="2"/>
  <c r="AS56" i="2" s="1"/>
  <c r="AO56" i="2"/>
  <c r="AP56" i="2" s="1"/>
  <c r="AM56" i="2"/>
  <c r="AN56" i="2" s="1"/>
  <c r="AK56" i="2"/>
  <c r="AI56" i="2"/>
  <c r="AE56" i="2"/>
  <c r="AF56" i="2" s="1"/>
  <c r="AD56" i="2"/>
  <c r="Z56" i="2"/>
  <c r="AA56" i="2" s="1"/>
  <c r="Y56" i="2"/>
  <c r="V56" i="2"/>
  <c r="T56" i="2"/>
  <c r="AT55" i="2"/>
  <c r="AU55" i="2" s="1"/>
  <c r="AR55" i="2"/>
  <c r="AS55" i="2" s="1"/>
  <c r="AO55" i="2"/>
  <c r="AP55" i="2" s="1"/>
  <c r="AM55" i="2"/>
  <c r="AN55" i="2" s="1"/>
  <c r="AK55" i="2"/>
  <c r="AI55" i="2"/>
  <c r="AE55" i="2"/>
  <c r="AF55" i="2" s="1"/>
  <c r="AD55" i="2"/>
  <c r="Z55" i="2"/>
  <c r="AA55" i="2" s="1"/>
  <c r="V55" i="2"/>
  <c r="AT54" i="2"/>
  <c r="AU54" i="2" s="1"/>
  <c r="AR54" i="2"/>
  <c r="AS54" i="2" s="1"/>
  <c r="AO54" i="2"/>
  <c r="AP54" i="2" s="1"/>
  <c r="AM54" i="2"/>
  <c r="AN54" i="2" s="1"/>
  <c r="AK54" i="2"/>
  <c r="AI54" i="2"/>
  <c r="AE54" i="2"/>
  <c r="AF54" i="2" s="1"/>
  <c r="AD54" i="2"/>
  <c r="Z54" i="2"/>
  <c r="AA54" i="2" s="1"/>
  <c r="Y54" i="2"/>
  <c r="V54" i="2"/>
  <c r="T54" i="2"/>
  <c r="P54" i="2"/>
  <c r="Q54" i="2" s="1"/>
  <c r="N54" i="2"/>
  <c r="O54" i="2" s="1"/>
  <c r="K54" i="2"/>
  <c r="L54" i="2" s="1"/>
  <c r="G54" i="2"/>
  <c r="E54" i="2"/>
  <c r="AT53" i="2"/>
  <c r="AU53" i="2" s="1"/>
  <c r="AR53" i="2"/>
  <c r="AS53" i="2" s="1"/>
  <c r="AO53" i="2"/>
  <c r="AP53" i="2" s="1"/>
  <c r="AM53" i="2"/>
  <c r="AN53" i="2" s="1"/>
  <c r="AK53" i="2"/>
  <c r="AI53" i="2"/>
  <c r="AE53" i="2"/>
  <c r="AF53" i="2" s="1"/>
  <c r="AD53" i="2"/>
  <c r="Z53" i="2"/>
  <c r="AA53" i="2" s="1"/>
  <c r="Y53" i="2"/>
  <c r="V53" i="2"/>
  <c r="T53" i="2"/>
  <c r="P53" i="2"/>
  <c r="Q53" i="2" s="1"/>
  <c r="K53" i="2"/>
  <c r="L53" i="2" s="1"/>
  <c r="G53" i="2"/>
  <c r="AT52" i="2"/>
  <c r="AU52" i="2" s="1"/>
  <c r="AR52" i="2"/>
  <c r="AS52" i="2" s="1"/>
  <c r="AO52" i="2"/>
  <c r="AP52" i="2" s="1"/>
  <c r="AM52" i="2"/>
  <c r="AN52" i="2" s="1"/>
  <c r="AK52" i="2"/>
  <c r="AI52" i="2"/>
  <c r="AE52" i="2"/>
  <c r="AF52" i="2" s="1"/>
  <c r="AD52" i="2"/>
  <c r="Z52" i="2"/>
  <c r="AA52" i="2" s="1"/>
  <c r="Y52" i="2"/>
  <c r="V52" i="2"/>
  <c r="T52" i="2"/>
  <c r="AT51" i="2"/>
  <c r="AU51" i="2" s="1"/>
  <c r="AR51" i="2"/>
  <c r="AS51" i="2" s="1"/>
  <c r="AO51" i="2"/>
  <c r="AP51" i="2" s="1"/>
  <c r="AM51" i="2"/>
  <c r="AN51" i="2" s="1"/>
  <c r="AK51" i="2"/>
  <c r="AI51" i="2"/>
  <c r="AE51" i="2"/>
  <c r="AF51" i="2" s="1"/>
  <c r="AD51" i="2"/>
  <c r="Z51" i="2"/>
  <c r="AA51" i="2" s="1"/>
  <c r="Y51" i="2"/>
  <c r="V51" i="2"/>
  <c r="T51" i="2"/>
  <c r="P51" i="2"/>
  <c r="Q51" i="2" s="1"/>
  <c r="K51" i="2"/>
  <c r="L51" i="2" s="1"/>
  <c r="G51" i="2"/>
  <c r="AT50" i="2"/>
  <c r="AU50" i="2" s="1"/>
  <c r="AR50" i="2"/>
  <c r="AS50" i="2" s="1"/>
  <c r="AO50" i="2"/>
  <c r="AP50" i="2" s="1"/>
  <c r="AM50" i="2"/>
  <c r="AN50" i="2" s="1"/>
  <c r="AK50" i="2"/>
  <c r="AI50" i="2"/>
  <c r="AE50" i="2"/>
  <c r="AF50" i="2" s="1"/>
  <c r="AD50" i="2"/>
  <c r="Z50" i="2"/>
  <c r="AA50" i="2" s="1"/>
  <c r="V50" i="2"/>
  <c r="AT49" i="2"/>
  <c r="AU49" i="2" s="1"/>
  <c r="AR49" i="2"/>
  <c r="AS49" i="2" s="1"/>
  <c r="AO49" i="2"/>
  <c r="AP49" i="2" s="1"/>
  <c r="AM49" i="2"/>
  <c r="AN49" i="2" s="1"/>
  <c r="AK49" i="2"/>
  <c r="AI49" i="2"/>
  <c r="AE49" i="2"/>
  <c r="AF49" i="2" s="1"/>
  <c r="AD49" i="2"/>
  <c r="Z49" i="2"/>
  <c r="AA49" i="2" s="1"/>
  <c r="Y49" i="2"/>
  <c r="V49" i="2"/>
  <c r="T49" i="2"/>
  <c r="AT48" i="2"/>
  <c r="AU48" i="2" s="1"/>
  <c r="AR48" i="2"/>
  <c r="AS48" i="2" s="1"/>
  <c r="AO48" i="2"/>
  <c r="AP48" i="2" s="1"/>
  <c r="AM48" i="2"/>
  <c r="AN48" i="2" s="1"/>
  <c r="AK48" i="2"/>
  <c r="AI48" i="2"/>
  <c r="AE48" i="2"/>
  <c r="AF48" i="2" s="1"/>
  <c r="AD48" i="2"/>
  <c r="Z48" i="2"/>
  <c r="AA48" i="2" s="1"/>
  <c r="Y48" i="2"/>
  <c r="V48" i="2"/>
  <c r="T48" i="2"/>
  <c r="N48" i="2"/>
  <c r="O48" i="2" s="1"/>
  <c r="E48" i="2"/>
  <c r="AT47" i="2"/>
  <c r="AU47" i="2" s="1"/>
  <c r="AR47" i="2"/>
  <c r="AS47" i="2" s="1"/>
  <c r="AO47" i="2"/>
  <c r="AP47" i="2" s="1"/>
  <c r="AM47" i="2"/>
  <c r="AN47" i="2" s="1"/>
  <c r="AK47" i="2"/>
  <c r="AI47" i="2"/>
  <c r="AE47" i="2"/>
  <c r="AF47" i="2" s="1"/>
  <c r="AD47" i="2"/>
  <c r="Z47" i="2"/>
  <c r="AA47" i="2" s="1"/>
  <c r="Y47" i="2"/>
  <c r="V47" i="2"/>
  <c r="T47" i="2"/>
  <c r="N47" i="2"/>
  <c r="O47" i="2" s="1"/>
  <c r="E47" i="2"/>
  <c r="AT46" i="2"/>
  <c r="AU46" i="2" s="1"/>
  <c r="AR46" i="2"/>
  <c r="AS46" i="2" s="1"/>
  <c r="AO46" i="2"/>
  <c r="AP46" i="2" s="1"/>
  <c r="AM46" i="2"/>
  <c r="AN46" i="2" s="1"/>
  <c r="AK46" i="2"/>
  <c r="AI46" i="2"/>
  <c r="AE46" i="2"/>
  <c r="AF46" i="2" s="1"/>
  <c r="AD46" i="2"/>
  <c r="Z46" i="2"/>
  <c r="AA46" i="2" s="1"/>
  <c r="Y46" i="2"/>
  <c r="V46" i="2"/>
  <c r="T46" i="2"/>
  <c r="P46" i="2"/>
  <c r="Q46" i="2" s="1"/>
  <c r="K46" i="2"/>
  <c r="L46" i="2" s="1"/>
  <c r="G46" i="2"/>
  <c r="AT45" i="2"/>
  <c r="AU45" i="2" s="1"/>
  <c r="AR45" i="2"/>
  <c r="AS45" i="2" s="1"/>
  <c r="AO45" i="2"/>
  <c r="AP45" i="2" s="1"/>
  <c r="AM45" i="2"/>
  <c r="AN45" i="2" s="1"/>
  <c r="AK45" i="2"/>
  <c r="AI45" i="2"/>
  <c r="AE45" i="2"/>
  <c r="AF45" i="2" s="1"/>
  <c r="AD45" i="2"/>
  <c r="Z45" i="2"/>
  <c r="AA45" i="2" s="1"/>
  <c r="V45" i="2"/>
  <c r="P45" i="2"/>
  <c r="Q45" i="2" s="1"/>
  <c r="K45" i="2"/>
  <c r="L45" i="2" s="1"/>
  <c r="G45" i="2"/>
  <c r="AT44" i="2"/>
  <c r="AU44" i="2" s="1"/>
  <c r="AR44" i="2"/>
  <c r="AS44" i="2" s="1"/>
  <c r="AO44" i="2"/>
  <c r="AP44" i="2" s="1"/>
  <c r="AM44" i="2"/>
  <c r="AN44" i="2" s="1"/>
  <c r="AK44" i="2"/>
  <c r="AI44" i="2"/>
  <c r="AE44" i="2"/>
  <c r="AF44" i="2" s="1"/>
  <c r="AD44" i="2"/>
  <c r="Z44" i="2"/>
  <c r="AA44" i="2" s="1"/>
  <c r="Y44" i="2"/>
  <c r="V44" i="2"/>
  <c r="T44" i="2"/>
  <c r="AT43" i="2"/>
  <c r="AU43" i="2" s="1"/>
  <c r="AR43" i="2"/>
  <c r="AS43" i="2" s="1"/>
  <c r="AO43" i="2"/>
  <c r="AP43" i="2" s="1"/>
  <c r="AM43" i="2"/>
  <c r="AN43" i="2" s="1"/>
  <c r="AK43" i="2"/>
  <c r="AI43" i="2"/>
  <c r="AE43" i="2"/>
  <c r="AF43" i="2" s="1"/>
  <c r="AD43" i="2"/>
  <c r="Z43" i="2"/>
  <c r="AA43" i="2" s="1"/>
  <c r="Y43" i="2"/>
  <c r="V43" i="2"/>
  <c r="T43" i="2"/>
  <c r="P43" i="2"/>
  <c r="Q43" i="2" s="1"/>
  <c r="K43" i="2"/>
  <c r="L43" i="2" s="1"/>
  <c r="G43" i="2"/>
  <c r="AT42" i="2"/>
  <c r="AU42" i="2" s="1"/>
  <c r="AR42" i="2"/>
  <c r="AS42" i="2" s="1"/>
  <c r="AO42" i="2"/>
  <c r="AP42" i="2" s="1"/>
  <c r="AM42" i="2"/>
  <c r="AN42" i="2" s="1"/>
  <c r="AK42" i="2"/>
  <c r="AI42" i="2"/>
  <c r="AE42" i="2"/>
  <c r="AF42" i="2" s="1"/>
  <c r="AD42" i="2"/>
  <c r="Z42" i="2"/>
  <c r="AA42" i="2" s="1"/>
  <c r="Y42" i="2"/>
  <c r="V42" i="2"/>
  <c r="T42" i="2"/>
  <c r="AT41" i="2"/>
  <c r="AU41" i="2" s="1"/>
  <c r="AR41" i="2"/>
  <c r="AS41" i="2" s="1"/>
  <c r="AO41" i="2"/>
  <c r="AP41" i="2" s="1"/>
  <c r="AM41" i="2"/>
  <c r="AN41" i="2" s="1"/>
  <c r="AK41" i="2"/>
  <c r="AI41" i="2"/>
  <c r="AE41" i="2"/>
  <c r="AF41" i="2" s="1"/>
  <c r="AD41" i="2"/>
  <c r="Z41" i="2"/>
  <c r="AA41" i="2" s="1"/>
  <c r="Y41" i="2"/>
  <c r="V41" i="2"/>
  <c r="T41" i="2"/>
  <c r="AT40" i="2"/>
  <c r="AU40" i="2" s="1"/>
  <c r="AR40" i="2"/>
  <c r="AS40" i="2" s="1"/>
  <c r="AO40" i="2"/>
  <c r="AP40" i="2" s="1"/>
  <c r="AM40" i="2"/>
  <c r="AN40" i="2" s="1"/>
  <c r="AK40" i="2"/>
  <c r="AI40" i="2"/>
  <c r="AE40" i="2"/>
  <c r="AF40" i="2" s="1"/>
  <c r="AD40" i="2"/>
  <c r="Z40" i="2"/>
  <c r="AA40" i="2" s="1"/>
  <c r="V40" i="2"/>
  <c r="AT39" i="2"/>
  <c r="AU39" i="2" s="1"/>
  <c r="AR39" i="2"/>
  <c r="AS39" i="2" s="1"/>
  <c r="AO39" i="2"/>
  <c r="AP39" i="2" s="1"/>
  <c r="AM39" i="2"/>
  <c r="AN39" i="2" s="1"/>
  <c r="AK39" i="2"/>
  <c r="AI39" i="2"/>
  <c r="AE39" i="2"/>
  <c r="AF39" i="2" s="1"/>
  <c r="AD39" i="2"/>
  <c r="Z39" i="2"/>
  <c r="AA39" i="2" s="1"/>
  <c r="Y39" i="2"/>
  <c r="V39" i="2"/>
  <c r="T39" i="2"/>
  <c r="AT38" i="2"/>
  <c r="AU38" i="2" s="1"/>
  <c r="AR38" i="2"/>
  <c r="AS38" i="2" s="1"/>
  <c r="AO38" i="2"/>
  <c r="AP38" i="2" s="1"/>
  <c r="AM38" i="2"/>
  <c r="AN38" i="2" s="1"/>
  <c r="AK38" i="2"/>
  <c r="AI38" i="2"/>
  <c r="AE38" i="2"/>
  <c r="AF38" i="2" s="1"/>
  <c r="AD38" i="2"/>
  <c r="Z38" i="2"/>
  <c r="AA38" i="2" s="1"/>
  <c r="Y38" i="2"/>
  <c r="V38" i="2"/>
  <c r="T38" i="2"/>
  <c r="P38" i="2"/>
  <c r="Q38" i="2" s="1"/>
  <c r="N38" i="2"/>
  <c r="O38" i="2" s="1"/>
  <c r="K38" i="2"/>
  <c r="L38" i="2" s="1"/>
  <c r="G38" i="2"/>
  <c r="E38" i="2"/>
  <c r="AT37" i="2"/>
  <c r="AU37" i="2" s="1"/>
  <c r="AR37" i="2"/>
  <c r="AS37" i="2" s="1"/>
  <c r="AO37" i="2"/>
  <c r="AP37" i="2" s="1"/>
  <c r="AM37" i="2"/>
  <c r="AN37" i="2" s="1"/>
  <c r="AK37" i="2"/>
  <c r="AI37" i="2"/>
  <c r="AE37" i="2"/>
  <c r="AF37" i="2" s="1"/>
  <c r="AD37" i="2"/>
  <c r="Z37" i="2"/>
  <c r="AA37" i="2" s="1"/>
  <c r="Y37" i="2"/>
  <c r="V37" i="2"/>
  <c r="T37" i="2"/>
  <c r="P37" i="2"/>
  <c r="Q37" i="2" s="1"/>
  <c r="K37" i="2"/>
  <c r="L37" i="2" s="1"/>
  <c r="G37" i="2"/>
  <c r="AT36" i="2"/>
  <c r="AU36" i="2" s="1"/>
  <c r="AR36" i="2"/>
  <c r="AS36" i="2" s="1"/>
  <c r="AO36" i="2"/>
  <c r="AP36" i="2" s="1"/>
  <c r="AM36" i="2"/>
  <c r="AN36" i="2" s="1"/>
  <c r="AK36" i="2"/>
  <c r="AI36" i="2"/>
  <c r="AE36" i="2"/>
  <c r="AF36" i="2" s="1"/>
  <c r="AD36" i="2"/>
  <c r="Z36" i="2"/>
  <c r="AA36" i="2" s="1"/>
  <c r="Y36" i="2"/>
  <c r="V36" i="2"/>
  <c r="T36" i="2"/>
  <c r="AT35" i="2"/>
  <c r="AU35" i="2" s="1"/>
  <c r="AR35" i="2"/>
  <c r="AS35" i="2" s="1"/>
  <c r="AO35" i="2"/>
  <c r="AP35" i="2" s="1"/>
  <c r="AM35" i="2"/>
  <c r="AN35" i="2" s="1"/>
  <c r="AK35" i="2"/>
  <c r="AI35" i="2"/>
  <c r="AE35" i="2"/>
  <c r="AF35" i="2" s="1"/>
  <c r="AD35" i="2"/>
  <c r="Z35" i="2"/>
  <c r="AA35" i="2" s="1"/>
  <c r="V35" i="2"/>
  <c r="P35" i="2"/>
  <c r="Q35" i="2" s="1"/>
  <c r="K35" i="2"/>
  <c r="L35" i="2" s="1"/>
  <c r="G35" i="2"/>
  <c r="AT34" i="2"/>
  <c r="AU34" i="2" s="1"/>
  <c r="AR34" i="2"/>
  <c r="AS34" i="2" s="1"/>
  <c r="AO34" i="2"/>
  <c r="AP34" i="2" s="1"/>
  <c r="AM34" i="2"/>
  <c r="AN34" i="2" s="1"/>
  <c r="AK34" i="2"/>
  <c r="AI34" i="2"/>
  <c r="AE34" i="2"/>
  <c r="AF34" i="2" s="1"/>
  <c r="AD34" i="2"/>
  <c r="Z34" i="2"/>
  <c r="AA34" i="2" s="1"/>
  <c r="Y34" i="2"/>
  <c r="V34" i="2"/>
  <c r="T34" i="2"/>
  <c r="N34" i="2"/>
  <c r="O34" i="2" s="1"/>
  <c r="E34" i="2"/>
  <c r="AT33" i="2"/>
  <c r="AU33" i="2" s="1"/>
  <c r="AR33" i="2"/>
  <c r="AS33" i="2" s="1"/>
  <c r="AO33" i="2"/>
  <c r="AP33" i="2" s="1"/>
  <c r="AM33" i="2"/>
  <c r="AN33" i="2" s="1"/>
  <c r="AK33" i="2"/>
  <c r="AI33" i="2"/>
  <c r="AE33" i="2"/>
  <c r="AF33" i="2" s="1"/>
  <c r="AD33" i="2"/>
  <c r="Z33" i="2"/>
  <c r="AA33" i="2" s="1"/>
  <c r="Y33" i="2"/>
  <c r="V33" i="2"/>
  <c r="T33" i="2"/>
  <c r="AT32" i="2"/>
  <c r="AU32" i="2" s="1"/>
  <c r="AR32" i="2"/>
  <c r="AS32" i="2" s="1"/>
  <c r="AO32" i="2"/>
  <c r="AP32" i="2" s="1"/>
  <c r="AM32" i="2"/>
  <c r="AN32" i="2" s="1"/>
  <c r="AK32" i="2"/>
  <c r="AI32" i="2"/>
  <c r="AE32" i="2"/>
  <c r="AF32" i="2" s="1"/>
  <c r="AD32" i="2"/>
  <c r="Z32" i="2"/>
  <c r="AA32" i="2" s="1"/>
  <c r="Y32" i="2"/>
  <c r="V32" i="2"/>
  <c r="T32" i="2"/>
  <c r="AT31" i="2"/>
  <c r="AU31" i="2" s="1"/>
  <c r="AR31" i="2"/>
  <c r="AS31" i="2" s="1"/>
  <c r="AO31" i="2"/>
  <c r="AP31" i="2" s="1"/>
  <c r="AM31" i="2"/>
  <c r="AN31" i="2" s="1"/>
  <c r="AK31" i="2"/>
  <c r="AI31" i="2"/>
  <c r="AE31" i="2"/>
  <c r="AF31" i="2" s="1"/>
  <c r="AD31" i="2"/>
  <c r="Z31" i="2"/>
  <c r="AA31" i="2" s="1"/>
  <c r="Y31" i="2"/>
  <c r="V31" i="2"/>
  <c r="T31" i="2"/>
  <c r="P31" i="2"/>
  <c r="Q31" i="2" s="1"/>
  <c r="AT30" i="2"/>
  <c r="AU30" i="2" s="1"/>
  <c r="AR30" i="2"/>
  <c r="AS30" i="2" s="1"/>
  <c r="AO30" i="2"/>
  <c r="AP30" i="2" s="1"/>
  <c r="AM30" i="2"/>
  <c r="AN30" i="2" s="1"/>
  <c r="AK30" i="2"/>
  <c r="AI30" i="2"/>
  <c r="AE30" i="2"/>
  <c r="AF30" i="2" s="1"/>
  <c r="AD30" i="2"/>
  <c r="Z30" i="2"/>
  <c r="AA30" i="2" s="1"/>
  <c r="V30" i="2"/>
  <c r="P30" i="2"/>
  <c r="Q30" i="2" s="1"/>
  <c r="K30" i="2"/>
  <c r="L30" i="2" s="1"/>
  <c r="G30" i="2"/>
  <c r="AT29" i="2"/>
  <c r="AU29" i="2" s="1"/>
  <c r="AR29" i="2"/>
  <c r="AS29" i="2" s="1"/>
  <c r="AO29" i="2"/>
  <c r="AP29" i="2" s="1"/>
  <c r="AM29" i="2"/>
  <c r="AN29" i="2" s="1"/>
  <c r="AK29" i="2"/>
  <c r="AI29" i="2"/>
  <c r="AE29" i="2"/>
  <c r="AF29" i="2" s="1"/>
  <c r="AD29" i="2"/>
  <c r="Z29" i="2"/>
  <c r="AA29" i="2" s="1"/>
  <c r="Y29" i="2"/>
  <c r="V29" i="2"/>
  <c r="T29" i="2"/>
  <c r="AT28" i="2"/>
  <c r="AU28" i="2" s="1"/>
  <c r="AR28" i="2"/>
  <c r="AS28" i="2" s="1"/>
  <c r="AO28" i="2"/>
  <c r="AP28" i="2" s="1"/>
  <c r="AM28" i="2"/>
  <c r="AN28" i="2" s="1"/>
  <c r="AK28" i="2"/>
  <c r="AI28" i="2"/>
  <c r="AE28" i="2"/>
  <c r="AF28" i="2" s="1"/>
  <c r="AD28" i="2"/>
  <c r="Z28" i="2"/>
  <c r="AA28" i="2" s="1"/>
  <c r="Y28" i="2"/>
  <c r="V28" i="2"/>
  <c r="T28" i="2"/>
  <c r="E28" i="2"/>
  <c r="AT27" i="2"/>
  <c r="AU27" i="2" s="1"/>
  <c r="AR27" i="2"/>
  <c r="AS27" i="2" s="1"/>
  <c r="AO27" i="2"/>
  <c r="AP27" i="2" s="1"/>
  <c r="AM27" i="2"/>
  <c r="AN27" i="2" s="1"/>
  <c r="AK27" i="2"/>
  <c r="AI27" i="2"/>
  <c r="AE27" i="2"/>
  <c r="AF27" i="2" s="1"/>
  <c r="AD27" i="2"/>
  <c r="Z27" i="2"/>
  <c r="AA27" i="2" s="1"/>
  <c r="Y27" i="2"/>
  <c r="V27" i="2"/>
  <c r="T27" i="2"/>
  <c r="P27" i="2"/>
  <c r="Q27" i="2" s="1"/>
  <c r="N27" i="2"/>
  <c r="O27" i="2" s="1"/>
  <c r="K27" i="2"/>
  <c r="L27" i="2" s="1"/>
  <c r="G27" i="2"/>
  <c r="E27" i="2"/>
  <c r="AT26" i="2"/>
  <c r="AU26" i="2" s="1"/>
  <c r="AR26" i="2"/>
  <c r="AS26" i="2" s="1"/>
  <c r="AO26" i="2"/>
  <c r="AP26" i="2" s="1"/>
  <c r="AM26" i="2"/>
  <c r="AN26" i="2" s="1"/>
  <c r="AK26" i="2"/>
  <c r="AI26" i="2"/>
  <c r="AE26" i="2"/>
  <c r="AF26" i="2" s="1"/>
  <c r="AD26" i="2"/>
  <c r="Z26" i="2"/>
  <c r="AA26" i="2" s="1"/>
  <c r="Y26" i="2"/>
  <c r="V26" i="2"/>
  <c r="T26" i="2"/>
  <c r="AT25" i="2"/>
  <c r="AU25" i="2" s="1"/>
  <c r="AR25" i="2"/>
  <c r="AS25" i="2" s="1"/>
  <c r="AO25" i="2"/>
  <c r="AP25" i="2" s="1"/>
  <c r="AM25" i="2"/>
  <c r="AN25" i="2" s="1"/>
  <c r="AK25" i="2"/>
  <c r="AI25" i="2"/>
  <c r="AE25" i="2"/>
  <c r="AF25" i="2" s="1"/>
  <c r="AD25" i="2"/>
  <c r="Z25" i="2"/>
  <c r="AA25" i="2" s="1"/>
  <c r="V25" i="2"/>
  <c r="AT24" i="2"/>
  <c r="AU24" i="2" s="1"/>
  <c r="AR24" i="2"/>
  <c r="AS24" i="2" s="1"/>
  <c r="AO24" i="2"/>
  <c r="AP24" i="2" s="1"/>
  <c r="AM24" i="2"/>
  <c r="AN24" i="2" s="1"/>
  <c r="AK24" i="2"/>
  <c r="AI24" i="2"/>
  <c r="AE24" i="2"/>
  <c r="AF24" i="2" s="1"/>
  <c r="AD24" i="2"/>
  <c r="Z24" i="2"/>
  <c r="AA24" i="2" s="1"/>
  <c r="Y24" i="2"/>
  <c r="V24" i="2"/>
  <c r="T24" i="2"/>
  <c r="N24" i="2"/>
  <c r="O24" i="2" s="1"/>
  <c r="E24" i="2"/>
  <c r="AT23" i="2"/>
  <c r="AU23" i="2" s="1"/>
  <c r="AR23" i="2"/>
  <c r="AS23" i="2" s="1"/>
  <c r="AO23" i="2"/>
  <c r="AP23" i="2" s="1"/>
  <c r="AM23" i="2"/>
  <c r="AN23" i="2" s="1"/>
  <c r="AK23" i="2"/>
  <c r="AI23" i="2"/>
  <c r="AE23" i="2"/>
  <c r="AF23" i="2" s="1"/>
  <c r="AD23" i="2"/>
  <c r="Z23" i="2"/>
  <c r="AA23" i="2" s="1"/>
  <c r="Y23" i="2"/>
  <c r="V23" i="2"/>
  <c r="T23" i="2"/>
  <c r="AT22" i="2"/>
  <c r="AU22" i="2" s="1"/>
  <c r="AR22" i="2"/>
  <c r="AS22" i="2" s="1"/>
  <c r="AO22" i="2"/>
  <c r="AP22" i="2" s="1"/>
  <c r="AM22" i="2"/>
  <c r="AN22" i="2" s="1"/>
  <c r="AK22" i="2"/>
  <c r="AI22" i="2"/>
  <c r="AE22" i="2"/>
  <c r="AF22" i="2" s="1"/>
  <c r="AD22" i="2"/>
  <c r="Z22" i="2"/>
  <c r="AA22" i="2" s="1"/>
  <c r="Y22" i="2"/>
  <c r="V22" i="2"/>
  <c r="T22" i="2"/>
  <c r="P22" i="2"/>
  <c r="Q22" i="2" s="1"/>
  <c r="K22" i="2"/>
  <c r="L22" i="2" s="1"/>
  <c r="G22" i="2"/>
  <c r="AT21" i="2"/>
  <c r="AU21" i="2" s="1"/>
  <c r="AR21" i="2"/>
  <c r="AS21" i="2" s="1"/>
  <c r="AO21" i="2"/>
  <c r="AP21" i="2" s="1"/>
  <c r="AM21" i="2"/>
  <c r="AN21" i="2" s="1"/>
  <c r="AK21" i="2"/>
  <c r="AI21" i="2"/>
  <c r="AE21" i="2"/>
  <c r="AF21" i="2" s="1"/>
  <c r="AD21" i="2"/>
  <c r="Z21" i="2"/>
  <c r="AA21" i="2" s="1"/>
  <c r="Y21" i="2"/>
  <c r="V21" i="2"/>
  <c r="T21" i="2"/>
  <c r="P21" i="2"/>
  <c r="Q21" i="2" s="1"/>
  <c r="K21" i="2"/>
  <c r="L21" i="2" s="1"/>
  <c r="G21" i="2"/>
  <c r="AT20" i="2"/>
  <c r="AU20" i="2" s="1"/>
  <c r="AR20" i="2"/>
  <c r="AS20" i="2" s="1"/>
  <c r="AO20" i="2"/>
  <c r="AP20" i="2" s="1"/>
  <c r="AM20" i="2"/>
  <c r="AN20" i="2" s="1"/>
  <c r="AK20" i="2"/>
  <c r="AI20" i="2"/>
  <c r="AE20" i="2"/>
  <c r="AF20" i="2" s="1"/>
  <c r="AD20" i="2"/>
  <c r="Z20" i="2"/>
  <c r="AA20" i="2" s="1"/>
  <c r="V20" i="2"/>
  <c r="AT19" i="2"/>
  <c r="AU19" i="2" s="1"/>
  <c r="AR19" i="2"/>
  <c r="AS19" i="2" s="1"/>
  <c r="AO19" i="2"/>
  <c r="AP19" i="2" s="1"/>
  <c r="AM19" i="2"/>
  <c r="AN19" i="2" s="1"/>
  <c r="AK19" i="2"/>
  <c r="AI19" i="2"/>
  <c r="AE19" i="2"/>
  <c r="AF19" i="2" s="1"/>
  <c r="AD19" i="2"/>
  <c r="Z19" i="2"/>
  <c r="AA19" i="2" s="1"/>
  <c r="Y19" i="2"/>
  <c r="V19" i="2"/>
  <c r="T19" i="2"/>
  <c r="P19" i="2"/>
  <c r="Q19" i="2" s="1"/>
  <c r="K19" i="2"/>
  <c r="L19" i="2" s="1"/>
  <c r="G19" i="2"/>
  <c r="AT18" i="2"/>
  <c r="AU18" i="2" s="1"/>
  <c r="AR18" i="2"/>
  <c r="AS18" i="2" s="1"/>
  <c r="AO18" i="2"/>
  <c r="AP18" i="2" s="1"/>
  <c r="AM18" i="2"/>
  <c r="AN18" i="2" s="1"/>
  <c r="AK18" i="2"/>
  <c r="AI18" i="2"/>
  <c r="AE18" i="2"/>
  <c r="AF18" i="2" s="1"/>
  <c r="AD18" i="2"/>
  <c r="Z18" i="2"/>
  <c r="AA18" i="2" s="1"/>
  <c r="Y18" i="2"/>
  <c r="V18" i="2"/>
  <c r="T18" i="2"/>
  <c r="P18" i="2"/>
  <c r="Q18" i="2" s="1"/>
  <c r="N18" i="2"/>
  <c r="O18" i="2" s="1"/>
  <c r="E18" i="2"/>
  <c r="AT17" i="2"/>
  <c r="AU17" i="2" s="1"/>
  <c r="AR17" i="2"/>
  <c r="AS17" i="2" s="1"/>
  <c r="AO17" i="2"/>
  <c r="AP17" i="2" s="1"/>
  <c r="AM17" i="2"/>
  <c r="AN17" i="2" s="1"/>
  <c r="AK17" i="2"/>
  <c r="AI17" i="2"/>
  <c r="AE17" i="2"/>
  <c r="AF17" i="2" s="1"/>
  <c r="AD17" i="2"/>
  <c r="Z17" i="2"/>
  <c r="AA17" i="2" s="1"/>
  <c r="Y17" i="2"/>
  <c r="V17" i="2"/>
  <c r="T17" i="2"/>
  <c r="N17" i="2"/>
  <c r="O17" i="2" s="1"/>
  <c r="E17" i="2"/>
  <c r="AT16" i="2"/>
  <c r="AU16" i="2" s="1"/>
  <c r="AR16" i="2"/>
  <c r="AS16" i="2" s="1"/>
  <c r="AO16" i="2"/>
  <c r="AP16" i="2" s="1"/>
  <c r="AM16" i="2"/>
  <c r="AN16" i="2" s="1"/>
  <c r="AK16" i="2"/>
  <c r="AI16" i="2"/>
  <c r="AE16" i="2"/>
  <c r="AF16" i="2" s="1"/>
  <c r="AD16" i="2"/>
  <c r="Z16" i="2"/>
  <c r="AA16" i="2" s="1"/>
  <c r="Y16" i="2"/>
  <c r="V16" i="2"/>
  <c r="T16" i="2"/>
  <c r="AT15" i="2"/>
  <c r="AU15" i="2" s="1"/>
  <c r="AR15" i="2"/>
  <c r="AS15" i="2" s="1"/>
  <c r="AO15" i="2"/>
  <c r="AP15" i="2" s="1"/>
  <c r="AM15" i="2"/>
  <c r="AN15" i="2" s="1"/>
  <c r="AK15" i="2"/>
  <c r="AI15" i="2"/>
  <c r="AE15" i="2"/>
  <c r="AF15" i="2" s="1"/>
  <c r="AD15" i="2"/>
  <c r="Z15" i="2"/>
  <c r="AA15" i="2" s="1"/>
  <c r="V15" i="2"/>
  <c r="AT14" i="2"/>
  <c r="AU14" i="2" s="1"/>
  <c r="AR14" i="2"/>
  <c r="AS14" i="2" s="1"/>
  <c r="AO14" i="2"/>
  <c r="AP14" i="2" s="1"/>
  <c r="AM14" i="2"/>
  <c r="AN14" i="2" s="1"/>
  <c r="AK14" i="2"/>
  <c r="AI14" i="2"/>
  <c r="AE14" i="2"/>
  <c r="AF14" i="2" s="1"/>
  <c r="AD14" i="2"/>
  <c r="Z14" i="2"/>
  <c r="AA14" i="2" s="1"/>
  <c r="Y14" i="2"/>
  <c r="V14" i="2"/>
  <c r="T14" i="2"/>
  <c r="P14" i="2"/>
  <c r="Q14" i="2" s="1"/>
  <c r="N14" i="2"/>
  <c r="O14" i="2" s="1"/>
  <c r="K14" i="2"/>
  <c r="L14" i="2" s="1"/>
  <c r="G14" i="2"/>
  <c r="E14" i="2"/>
  <c r="AT13" i="2"/>
  <c r="AU13" i="2" s="1"/>
  <c r="AR13" i="2"/>
  <c r="AS13" i="2" s="1"/>
  <c r="AO13" i="2"/>
  <c r="AP13" i="2" s="1"/>
  <c r="AM13" i="2"/>
  <c r="AN13" i="2" s="1"/>
  <c r="AK13" i="2"/>
  <c r="AI13" i="2"/>
  <c r="AE13" i="2"/>
  <c r="AF13" i="2" s="1"/>
  <c r="AD13" i="2"/>
  <c r="Z13" i="2"/>
  <c r="AA13" i="2" s="1"/>
  <c r="Y13" i="2"/>
  <c r="V13" i="2"/>
  <c r="T13" i="2"/>
  <c r="P13" i="2"/>
  <c r="Q13" i="2" s="1"/>
  <c r="K13" i="2"/>
  <c r="L13" i="2" s="1"/>
  <c r="G13" i="2"/>
  <c r="AT12" i="2"/>
  <c r="AU12" i="2" s="1"/>
  <c r="AR12" i="2"/>
  <c r="AS12" i="2" s="1"/>
  <c r="AO12" i="2"/>
  <c r="AP12" i="2" s="1"/>
  <c r="AM12" i="2"/>
  <c r="AN12" i="2" s="1"/>
  <c r="AK12" i="2"/>
  <c r="AI12" i="2"/>
  <c r="AE12" i="2"/>
  <c r="AF12" i="2" s="1"/>
  <c r="AD12" i="2"/>
  <c r="Z12" i="2"/>
  <c r="AA12" i="2" s="1"/>
  <c r="Y12" i="2"/>
  <c r="V12" i="2"/>
  <c r="T12" i="2"/>
  <c r="AT11" i="2"/>
  <c r="AU11" i="2" s="1"/>
  <c r="AR11" i="2"/>
  <c r="AS11" i="2" s="1"/>
  <c r="AO11" i="2"/>
  <c r="AP11" i="2" s="1"/>
  <c r="AM11" i="2"/>
  <c r="AN11" i="2" s="1"/>
  <c r="AK11" i="2"/>
  <c r="AI11" i="2"/>
  <c r="AE11" i="2"/>
  <c r="AF11" i="2" s="1"/>
  <c r="AD11" i="2"/>
  <c r="Z11" i="2"/>
  <c r="AA11" i="2" s="1"/>
  <c r="Y11" i="2"/>
  <c r="V11" i="2"/>
  <c r="T11" i="2"/>
  <c r="P11" i="2"/>
  <c r="Q11" i="2" s="1"/>
  <c r="K11" i="2"/>
  <c r="L11" i="2" s="1"/>
  <c r="G11" i="2"/>
  <c r="AT10" i="2"/>
  <c r="AU10" i="2" s="1"/>
  <c r="AR10" i="2"/>
  <c r="AS10" i="2" s="1"/>
  <c r="AO10" i="2"/>
  <c r="AP10" i="2" s="1"/>
  <c r="AM10" i="2"/>
  <c r="AN10" i="2" s="1"/>
  <c r="AK10" i="2"/>
  <c r="AI10" i="2"/>
  <c r="AE10" i="2"/>
  <c r="AF10" i="2" s="1"/>
  <c r="AD10" i="2"/>
  <c r="Z10" i="2"/>
  <c r="AA10" i="2" s="1"/>
  <c r="V10" i="2"/>
  <c r="AT9" i="2"/>
  <c r="AU9" i="2" s="1"/>
  <c r="AR9" i="2"/>
  <c r="AS9" i="2" s="1"/>
  <c r="AO9" i="2"/>
  <c r="AP9" i="2" s="1"/>
  <c r="AM9" i="2"/>
  <c r="AN9" i="2" s="1"/>
  <c r="AK9" i="2"/>
  <c r="AI9" i="2"/>
  <c r="AE9" i="2"/>
  <c r="AF9" i="2" s="1"/>
  <c r="AD9" i="2"/>
  <c r="Z9" i="2"/>
  <c r="AA9" i="2" s="1"/>
  <c r="V9" i="2"/>
  <c r="AT8" i="2"/>
  <c r="AU8" i="2" s="1"/>
  <c r="AR8" i="2"/>
  <c r="AS8" i="2" s="1"/>
  <c r="AO8" i="2"/>
  <c r="AP8" i="2" s="1"/>
  <c r="AM8" i="2"/>
  <c r="AN8" i="2" s="1"/>
  <c r="AK8" i="2"/>
  <c r="AI8" i="2"/>
  <c r="AE8" i="2"/>
  <c r="AF8" i="2" s="1"/>
  <c r="AD8" i="2"/>
  <c r="Z8" i="2"/>
  <c r="AA8" i="2" s="1"/>
  <c r="V8" i="2"/>
  <c r="N8" i="2"/>
  <c r="O8" i="2" s="1"/>
  <c r="E8" i="2"/>
  <c r="AT7" i="2"/>
  <c r="AU7" i="2" s="1"/>
  <c r="AR7" i="2"/>
  <c r="AS7" i="2" s="1"/>
  <c r="AO7" i="2"/>
  <c r="AP7" i="2" s="1"/>
  <c r="AM7" i="2"/>
  <c r="AN7" i="2" s="1"/>
  <c r="AK7" i="2"/>
  <c r="AI7" i="2"/>
  <c r="AE7" i="2"/>
  <c r="AF7" i="2" s="1"/>
  <c r="AD7" i="2"/>
  <c r="Z7" i="2"/>
  <c r="AA7" i="2" s="1"/>
  <c r="V7" i="2"/>
  <c r="N7" i="2"/>
  <c r="O7" i="2" s="1"/>
  <c r="G7" i="2"/>
  <c r="E7" i="2"/>
  <c r="AT6" i="2"/>
  <c r="AU6" i="2" s="1"/>
  <c r="AR6" i="2"/>
  <c r="AS6" i="2" s="1"/>
  <c r="AO6" i="2"/>
  <c r="AP6" i="2" s="1"/>
  <c r="AM6" i="2"/>
  <c r="AN6" i="2" s="1"/>
  <c r="AK6" i="2"/>
  <c r="AI6" i="2"/>
  <c r="AE6" i="2"/>
  <c r="AF6" i="2" s="1"/>
  <c r="AD6" i="2"/>
  <c r="Z6" i="2"/>
  <c r="AA6" i="2" s="1"/>
  <c r="V6" i="2"/>
  <c r="P6" i="2"/>
  <c r="Q6" i="2" s="1"/>
  <c r="K6" i="2"/>
  <c r="L6" i="2" s="1"/>
  <c r="G6" i="2"/>
  <c r="AT5" i="2"/>
  <c r="AU5" i="2" s="1"/>
  <c r="AO5" i="2"/>
  <c r="AP5" i="2" s="1"/>
  <c r="AK5" i="2"/>
  <c r="AM5" i="2"/>
  <c r="AN5" i="2" s="1"/>
  <c r="AE5" i="2"/>
  <c r="AF5" i="2" s="1"/>
  <c r="AD5" i="2"/>
  <c r="Z5" i="2"/>
  <c r="AA5" i="2" s="1"/>
  <c r="V5" i="2"/>
  <c r="P5" i="2"/>
  <c r="Q5" i="2" s="1"/>
  <c r="K5" i="2"/>
  <c r="L5" i="2" s="1"/>
  <c r="G5" i="2"/>
  <c r="AT4" i="2"/>
  <c r="AU4" i="2" s="1"/>
  <c r="AR4" i="2"/>
  <c r="AS4" i="2" s="1"/>
  <c r="AO4" i="2"/>
  <c r="AP4" i="2" s="1"/>
  <c r="AM4" i="2"/>
  <c r="AN4" i="2" s="1"/>
  <c r="AK4" i="2"/>
  <c r="AI4" i="2"/>
  <c r="AE4" i="2"/>
  <c r="AF4" i="2" s="1"/>
  <c r="AD4" i="2"/>
  <c r="Z4" i="2"/>
  <c r="AA4" i="2" s="1"/>
  <c r="V4" i="2"/>
  <c r="P4" i="2"/>
  <c r="Q4" i="2" s="1"/>
  <c r="K4" i="2"/>
  <c r="L4" i="2" s="1"/>
  <c r="G4" i="2"/>
  <c r="AM5" i="1"/>
  <c r="AN5" i="1" s="1"/>
  <c r="AT5" i="1"/>
  <c r="AU5" i="1" s="1"/>
  <c r="AT6" i="1"/>
  <c r="AU6" i="1" s="1"/>
  <c r="AT7" i="1"/>
  <c r="AU7" i="1" s="1"/>
  <c r="AT8" i="1"/>
  <c r="AU8" i="1" s="1"/>
  <c r="AT9" i="1"/>
  <c r="AU9" i="1" s="1"/>
  <c r="AT10" i="1"/>
  <c r="AU10" i="1" s="1"/>
  <c r="AT11" i="1"/>
  <c r="AU11" i="1" s="1"/>
  <c r="AT12" i="1"/>
  <c r="AU12" i="1" s="1"/>
  <c r="AT13" i="1"/>
  <c r="AU13" i="1" s="1"/>
  <c r="AT14" i="1"/>
  <c r="AU14" i="1" s="1"/>
  <c r="AT15" i="1"/>
  <c r="AU15" i="1" s="1"/>
  <c r="AT16" i="1"/>
  <c r="AU16" i="1" s="1"/>
  <c r="AT17" i="1"/>
  <c r="AU17" i="1" s="1"/>
  <c r="AT18" i="1"/>
  <c r="AU18" i="1" s="1"/>
  <c r="AT19" i="1"/>
  <c r="AU19" i="1" s="1"/>
  <c r="AT20" i="1"/>
  <c r="AU20" i="1" s="1"/>
  <c r="AT21" i="1"/>
  <c r="AU21" i="1" s="1"/>
  <c r="AT22" i="1"/>
  <c r="AU22" i="1" s="1"/>
  <c r="AT23" i="1"/>
  <c r="AU23" i="1" s="1"/>
  <c r="AT24" i="1"/>
  <c r="AU24" i="1" s="1"/>
  <c r="AT25" i="1"/>
  <c r="AU25" i="1" s="1"/>
  <c r="AT26" i="1"/>
  <c r="AU26" i="1" s="1"/>
  <c r="AT27" i="1"/>
  <c r="AU27" i="1" s="1"/>
  <c r="AT28" i="1"/>
  <c r="AU28" i="1" s="1"/>
  <c r="AT29" i="1"/>
  <c r="AU29" i="1" s="1"/>
  <c r="AT30" i="1"/>
  <c r="AU30" i="1" s="1"/>
  <c r="AT31" i="1"/>
  <c r="AU31" i="1" s="1"/>
  <c r="AT32" i="1"/>
  <c r="AU32" i="1" s="1"/>
  <c r="AT33" i="1"/>
  <c r="AU33" i="1" s="1"/>
  <c r="AT34" i="1"/>
  <c r="AU34" i="1" s="1"/>
  <c r="AT35" i="1"/>
  <c r="AU35" i="1" s="1"/>
  <c r="AT36" i="1"/>
  <c r="AU36" i="1" s="1"/>
  <c r="AT37" i="1"/>
  <c r="AU37" i="1" s="1"/>
  <c r="AT38" i="1"/>
  <c r="AU38" i="1" s="1"/>
  <c r="AT39" i="1"/>
  <c r="AU39" i="1" s="1"/>
  <c r="AT40" i="1"/>
  <c r="AU40" i="1" s="1"/>
  <c r="AT41" i="1"/>
  <c r="AU41" i="1" s="1"/>
  <c r="AT42" i="1"/>
  <c r="AU42" i="1" s="1"/>
  <c r="AT43" i="1"/>
  <c r="AU43" i="1" s="1"/>
  <c r="AT44" i="1"/>
  <c r="AU44" i="1" s="1"/>
  <c r="AT45" i="1"/>
  <c r="AU45" i="1" s="1"/>
  <c r="AT46" i="1"/>
  <c r="AU46" i="1" s="1"/>
  <c r="AT47" i="1"/>
  <c r="AU47" i="1" s="1"/>
  <c r="AT48" i="1"/>
  <c r="AU48" i="1" s="1"/>
  <c r="AT49" i="1"/>
  <c r="AU49" i="1" s="1"/>
  <c r="AT50" i="1"/>
  <c r="AU50" i="1" s="1"/>
  <c r="AT51" i="1"/>
  <c r="AU51" i="1" s="1"/>
  <c r="AT52" i="1"/>
  <c r="AU52" i="1" s="1"/>
  <c r="AT53" i="1"/>
  <c r="AU53" i="1" s="1"/>
  <c r="AT54" i="1"/>
  <c r="AU54" i="1" s="1"/>
  <c r="AT55" i="1"/>
  <c r="AU55" i="1" s="1"/>
  <c r="AT56" i="1"/>
  <c r="AU56" i="1" s="1"/>
  <c r="AT57" i="1"/>
  <c r="AU57" i="1" s="1"/>
  <c r="AT58" i="1"/>
  <c r="AU58" i="1" s="1"/>
  <c r="AT59" i="1"/>
  <c r="AU59" i="1" s="1"/>
  <c r="AT60" i="1"/>
  <c r="AU60" i="1" s="1"/>
  <c r="AT61" i="1"/>
  <c r="AU61" i="1" s="1"/>
  <c r="AT62" i="1"/>
  <c r="AU62" i="1" s="1"/>
  <c r="AT63" i="1"/>
  <c r="AU63" i="1" s="1"/>
  <c r="AT64" i="1"/>
  <c r="AU64" i="1" s="1"/>
  <c r="AT65" i="1"/>
  <c r="AU65" i="1" s="1"/>
  <c r="AT66" i="1"/>
  <c r="AU66" i="1" s="1"/>
  <c r="AT67" i="1"/>
  <c r="AU67" i="1" s="1"/>
  <c r="AT68" i="1"/>
  <c r="AU68" i="1" s="1"/>
  <c r="AT69" i="1"/>
  <c r="AU69" i="1" s="1"/>
  <c r="AT70" i="1"/>
  <c r="AU70" i="1" s="1"/>
  <c r="AT71" i="1"/>
  <c r="AU71" i="1" s="1"/>
  <c r="AT72" i="1"/>
  <c r="AU72" i="1" s="1"/>
  <c r="AT73" i="1"/>
  <c r="AU73" i="1" s="1"/>
  <c r="AT74" i="1"/>
  <c r="AU74" i="1" s="1"/>
  <c r="AT75" i="1"/>
  <c r="AU75" i="1" s="1"/>
  <c r="AT76" i="1"/>
  <c r="AU76" i="1" s="1"/>
  <c r="AT77" i="1"/>
  <c r="AU77" i="1" s="1"/>
  <c r="AT78" i="1"/>
  <c r="AU78" i="1" s="1"/>
  <c r="AT79" i="1"/>
  <c r="AU79" i="1" s="1"/>
  <c r="AT80" i="1"/>
  <c r="AU80" i="1" s="1"/>
  <c r="AT81" i="1"/>
  <c r="AU81" i="1" s="1"/>
  <c r="AT82" i="1"/>
  <c r="AU82" i="1" s="1"/>
  <c r="AT83" i="1"/>
  <c r="AU83" i="1" s="1"/>
  <c r="AT84" i="1"/>
  <c r="AU84" i="1" s="1"/>
  <c r="AT85" i="1"/>
  <c r="AU85" i="1" s="1"/>
  <c r="AT86" i="1"/>
  <c r="AU86" i="1" s="1"/>
  <c r="AT87" i="1"/>
  <c r="AU87" i="1" s="1"/>
  <c r="AT88" i="1"/>
  <c r="AU88" i="1" s="1"/>
  <c r="AT89" i="1"/>
  <c r="AU89" i="1" s="1"/>
  <c r="AT90" i="1"/>
  <c r="AU90" i="1" s="1"/>
  <c r="AT91" i="1"/>
  <c r="AU91" i="1" s="1"/>
  <c r="AT92" i="1"/>
  <c r="AU92" i="1" s="1"/>
  <c r="AT93" i="1"/>
  <c r="AU93" i="1" s="1"/>
  <c r="AT94" i="1"/>
  <c r="AU94" i="1" s="1"/>
  <c r="AT95" i="1"/>
  <c r="AU95" i="1" s="1"/>
  <c r="AT96" i="1"/>
  <c r="AU96" i="1" s="1"/>
  <c r="AT97" i="1"/>
  <c r="AU97" i="1" s="1"/>
  <c r="AT98" i="1"/>
  <c r="AU98" i="1" s="1"/>
  <c r="AO5" i="1"/>
  <c r="AP5" i="1" s="1"/>
  <c r="AO6" i="1"/>
  <c r="AP6" i="1" s="1"/>
  <c r="AO7" i="1"/>
  <c r="AP7" i="1" s="1"/>
  <c r="AO8" i="1"/>
  <c r="AP8" i="1" s="1"/>
  <c r="AO9" i="1"/>
  <c r="AP9" i="1" s="1"/>
  <c r="AO10" i="1"/>
  <c r="AP10" i="1" s="1"/>
  <c r="AO11" i="1"/>
  <c r="AP11" i="1" s="1"/>
  <c r="AO12" i="1"/>
  <c r="AP12" i="1" s="1"/>
  <c r="AO13" i="1"/>
  <c r="AP13" i="1" s="1"/>
  <c r="AO14" i="1"/>
  <c r="AP14" i="1" s="1"/>
  <c r="AO15" i="1"/>
  <c r="AP15" i="1" s="1"/>
  <c r="AO16" i="1"/>
  <c r="AP16" i="1" s="1"/>
  <c r="AO17" i="1"/>
  <c r="AP17" i="1" s="1"/>
  <c r="AO18" i="1"/>
  <c r="AP18" i="1" s="1"/>
  <c r="AO19" i="1"/>
  <c r="AP19" i="1" s="1"/>
  <c r="AO20" i="1"/>
  <c r="AP20" i="1" s="1"/>
  <c r="AO21" i="1"/>
  <c r="AP21" i="1" s="1"/>
  <c r="AO22" i="1"/>
  <c r="AP22" i="1" s="1"/>
  <c r="AO23" i="1"/>
  <c r="AP23" i="1" s="1"/>
  <c r="AO24" i="1"/>
  <c r="AP24" i="1" s="1"/>
  <c r="AO25" i="1"/>
  <c r="AP25" i="1" s="1"/>
  <c r="AO26" i="1"/>
  <c r="AP26" i="1" s="1"/>
  <c r="AO27" i="1"/>
  <c r="AP27" i="1" s="1"/>
  <c r="AO28" i="1"/>
  <c r="AP28" i="1" s="1"/>
  <c r="AO29" i="1"/>
  <c r="AP29" i="1" s="1"/>
  <c r="AO30" i="1"/>
  <c r="AP30" i="1" s="1"/>
  <c r="AO31" i="1"/>
  <c r="AP31" i="1" s="1"/>
  <c r="AO32" i="1"/>
  <c r="AP32" i="1" s="1"/>
  <c r="AO33" i="1"/>
  <c r="AP33" i="1" s="1"/>
  <c r="AO34" i="1"/>
  <c r="AP34" i="1" s="1"/>
  <c r="AO35" i="1"/>
  <c r="AP35" i="1" s="1"/>
  <c r="AO36" i="1"/>
  <c r="AP36" i="1" s="1"/>
  <c r="AO37" i="1"/>
  <c r="AP37" i="1" s="1"/>
  <c r="AO38" i="1"/>
  <c r="AP38" i="1" s="1"/>
  <c r="AO39" i="1"/>
  <c r="AP39" i="1" s="1"/>
  <c r="AO40" i="1"/>
  <c r="AP40" i="1" s="1"/>
  <c r="AO41" i="1"/>
  <c r="AP41" i="1" s="1"/>
  <c r="AO42" i="1"/>
  <c r="AP42" i="1" s="1"/>
  <c r="AO43" i="1"/>
  <c r="AP43" i="1" s="1"/>
  <c r="AO44" i="1"/>
  <c r="AP44" i="1" s="1"/>
  <c r="AO45" i="1"/>
  <c r="AP45" i="1" s="1"/>
  <c r="AO46" i="1"/>
  <c r="AP46" i="1" s="1"/>
  <c r="AO47" i="1"/>
  <c r="AP47" i="1" s="1"/>
  <c r="AO48" i="1"/>
  <c r="AP48" i="1" s="1"/>
  <c r="AO49" i="1"/>
  <c r="AP49" i="1" s="1"/>
  <c r="AO50" i="1"/>
  <c r="AP50" i="1" s="1"/>
  <c r="AO51" i="1"/>
  <c r="AP51" i="1" s="1"/>
  <c r="AO52" i="1"/>
  <c r="AP52" i="1" s="1"/>
  <c r="AO53" i="1"/>
  <c r="AP53" i="1" s="1"/>
  <c r="AO54" i="1"/>
  <c r="AP54" i="1" s="1"/>
  <c r="AO55" i="1"/>
  <c r="AP55" i="1" s="1"/>
  <c r="AO56" i="1"/>
  <c r="AP56" i="1" s="1"/>
  <c r="AO57" i="1"/>
  <c r="AP57" i="1" s="1"/>
  <c r="AO58" i="1"/>
  <c r="AP58" i="1" s="1"/>
  <c r="AO59" i="1"/>
  <c r="AP59" i="1" s="1"/>
  <c r="AO60" i="1"/>
  <c r="AP60" i="1" s="1"/>
  <c r="AO61" i="1"/>
  <c r="AP61" i="1" s="1"/>
  <c r="AO62" i="1"/>
  <c r="AP62" i="1" s="1"/>
  <c r="AO63" i="1"/>
  <c r="AP63" i="1" s="1"/>
  <c r="AO64" i="1"/>
  <c r="AP64" i="1" s="1"/>
  <c r="AO65" i="1"/>
  <c r="AP65" i="1" s="1"/>
  <c r="AO66" i="1"/>
  <c r="AP66" i="1" s="1"/>
  <c r="AO67" i="1"/>
  <c r="AP67" i="1" s="1"/>
  <c r="AO68" i="1"/>
  <c r="AP68" i="1" s="1"/>
  <c r="AO69" i="1"/>
  <c r="AP69" i="1" s="1"/>
  <c r="AO70" i="1"/>
  <c r="AP70" i="1" s="1"/>
  <c r="AO71" i="1"/>
  <c r="AP71" i="1" s="1"/>
  <c r="AO72" i="1"/>
  <c r="AP72" i="1" s="1"/>
  <c r="AO73" i="1"/>
  <c r="AP73" i="1" s="1"/>
  <c r="AO74" i="1"/>
  <c r="AP74" i="1" s="1"/>
  <c r="AO75" i="1"/>
  <c r="AP75" i="1" s="1"/>
  <c r="AO76" i="1"/>
  <c r="AP76" i="1" s="1"/>
  <c r="AO77" i="1"/>
  <c r="AP77" i="1" s="1"/>
  <c r="AO78" i="1"/>
  <c r="AP78" i="1" s="1"/>
  <c r="AO79" i="1"/>
  <c r="AP79" i="1" s="1"/>
  <c r="AO80" i="1"/>
  <c r="AP80" i="1" s="1"/>
  <c r="AO81" i="1"/>
  <c r="AP81" i="1" s="1"/>
  <c r="AO82" i="1"/>
  <c r="AP82" i="1" s="1"/>
  <c r="AO83" i="1"/>
  <c r="AP83" i="1" s="1"/>
  <c r="AO84" i="1"/>
  <c r="AP84" i="1" s="1"/>
  <c r="AO85" i="1"/>
  <c r="AP85" i="1" s="1"/>
  <c r="AO86" i="1"/>
  <c r="AP86" i="1" s="1"/>
  <c r="AO87" i="1"/>
  <c r="AP87" i="1" s="1"/>
  <c r="AO88" i="1"/>
  <c r="AP88" i="1" s="1"/>
  <c r="AO89" i="1"/>
  <c r="AP89" i="1" s="1"/>
  <c r="AO90" i="1"/>
  <c r="AP90" i="1" s="1"/>
  <c r="AO91" i="1"/>
  <c r="AP91" i="1" s="1"/>
  <c r="AO92" i="1"/>
  <c r="AP92" i="1" s="1"/>
  <c r="AO93" i="1"/>
  <c r="AP93" i="1" s="1"/>
  <c r="AO94" i="1"/>
  <c r="AP94" i="1" s="1"/>
  <c r="AO95" i="1"/>
  <c r="AP95" i="1" s="1"/>
  <c r="AO96" i="1"/>
  <c r="AP96" i="1" s="1"/>
  <c r="AO97" i="1"/>
  <c r="AP97" i="1" s="1"/>
  <c r="AO98" i="1"/>
  <c r="AP98" i="1" s="1"/>
  <c r="AR6" i="1"/>
  <c r="AS6" i="1" s="1"/>
  <c r="AR7" i="1"/>
  <c r="AS7" i="1" s="1"/>
  <c r="AR8" i="1"/>
  <c r="AS8" i="1" s="1"/>
  <c r="AR9" i="1"/>
  <c r="AS9" i="1" s="1"/>
  <c r="AR10" i="1"/>
  <c r="AS10" i="1" s="1"/>
  <c r="AR11" i="1"/>
  <c r="AS11" i="1" s="1"/>
  <c r="AR12" i="1"/>
  <c r="AS12" i="1" s="1"/>
  <c r="AR13" i="1"/>
  <c r="AS13" i="1" s="1"/>
  <c r="AR14" i="1"/>
  <c r="AS14" i="1" s="1"/>
  <c r="AR15" i="1"/>
  <c r="AS15" i="1" s="1"/>
  <c r="AR16" i="1"/>
  <c r="AS16" i="1" s="1"/>
  <c r="AR17" i="1"/>
  <c r="AS17" i="1" s="1"/>
  <c r="AR18" i="1"/>
  <c r="AS18" i="1" s="1"/>
  <c r="AR19" i="1"/>
  <c r="AS19" i="1" s="1"/>
  <c r="AR20" i="1"/>
  <c r="AS20" i="1" s="1"/>
  <c r="AR21" i="1"/>
  <c r="AS21" i="1" s="1"/>
  <c r="AR22" i="1"/>
  <c r="AS22" i="1" s="1"/>
  <c r="AR23" i="1"/>
  <c r="AS23" i="1" s="1"/>
  <c r="AR24" i="1"/>
  <c r="AS24" i="1" s="1"/>
  <c r="AR25" i="1"/>
  <c r="AS25" i="1" s="1"/>
  <c r="AR26" i="1"/>
  <c r="AS26" i="1" s="1"/>
  <c r="AR27" i="1"/>
  <c r="AS27" i="1" s="1"/>
  <c r="AR28" i="1"/>
  <c r="AS28" i="1" s="1"/>
  <c r="AR29" i="1"/>
  <c r="AS29" i="1" s="1"/>
  <c r="AR30" i="1"/>
  <c r="AS30" i="1" s="1"/>
  <c r="AR31" i="1"/>
  <c r="AS31" i="1" s="1"/>
  <c r="AR32" i="1"/>
  <c r="AS32" i="1" s="1"/>
  <c r="AR33" i="1"/>
  <c r="AS33" i="1" s="1"/>
  <c r="AR34" i="1"/>
  <c r="AS34" i="1" s="1"/>
  <c r="AR35" i="1"/>
  <c r="AS35" i="1" s="1"/>
  <c r="AR36" i="1"/>
  <c r="AS36" i="1" s="1"/>
  <c r="AR37" i="1"/>
  <c r="AS37" i="1" s="1"/>
  <c r="AR38" i="1"/>
  <c r="AS38" i="1" s="1"/>
  <c r="AR39" i="1"/>
  <c r="AS39" i="1" s="1"/>
  <c r="AR40" i="1"/>
  <c r="AS40" i="1" s="1"/>
  <c r="AR41" i="1"/>
  <c r="AS41" i="1" s="1"/>
  <c r="AR42" i="1"/>
  <c r="AS42" i="1" s="1"/>
  <c r="AR43" i="1"/>
  <c r="AS43" i="1" s="1"/>
  <c r="AR44" i="1"/>
  <c r="AS44" i="1" s="1"/>
  <c r="AR45" i="1"/>
  <c r="AS45" i="1" s="1"/>
  <c r="AR46" i="1"/>
  <c r="AS46" i="1" s="1"/>
  <c r="AR47" i="1"/>
  <c r="AS47" i="1" s="1"/>
  <c r="AR48" i="1"/>
  <c r="AS48" i="1" s="1"/>
  <c r="AR49" i="1"/>
  <c r="AS49" i="1" s="1"/>
  <c r="AR50" i="1"/>
  <c r="AS50" i="1" s="1"/>
  <c r="AR51" i="1"/>
  <c r="AS51" i="1" s="1"/>
  <c r="AR52" i="1"/>
  <c r="AS52" i="1" s="1"/>
  <c r="AR53" i="1"/>
  <c r="AS53" i="1" s="1"/>
  <c r="AR54" i="1"/>
  <c r="AS54" i="1" s="1"/>
  <c r="AR55" i="1"/>
  <c r="AS55" i="1" s="1"/>
  <c r="AR56" i="1"/>
  <c r="AS56" i="1" s="1"/>
  <c r="AR57" i="1"/>
  <c r="AS57" i="1" s="1"/>
  <c r="AR58" i="1"/>
  <c r="AS58" i="1" s="1"/>
  <c r="AR59" i="1"/>
  <c r="AS59" i="1" s="1"/>
  <c r="AR60" i="1"/>
  <c r="AS60" i="1" s="1"/>
  <c r="AR61" i="1"/>
  <c r="AS61" i="1" s="1"/>
  <c r="AR62" i="1"/>
  <c r="AS62" i="1" s="1"/>
  <c r="AR63" i="1"/>
  <c r="AS63" i="1" s="1"/>
  <c r="AR64" i="1"/>
  <c r="AS64" i="1" s="1"/>
  <c r="AR65" i="1"/>
  <c r="AS65" i="1" s="1"/>
  <c r="AR66" i="1"/>
  <c r="AS66" i="1" s="1"/>
  <c r="AR67" i="1"/>
  <c r="AS67" i="1" s="1"/>
  <c r="AR68" i="1"/>
  <c r="AS68" i="1" s="1"/>
  <c r="AR69" i="1"/>
  <c r="AS69" i="1" s="1"/>
  <c r="AR70" i="1"/>
  <c r="AS70" i="1" s="1"/>
  <c r="AR71" i="1"/>
  <c r="AS71" i="1" s="1"/>
  <c r="AR72" i="1"/>
  <c r="AS72" i="1" s="1"/>
  <c r="AR73" i="1"/>
  <c r="AS73" i="1" s="1"/>
  <c r="AR74" i="1"/>
  <c r="AS74" i="1" s="1"/>
  <c r="AR75" i="1"/>
  <c r="AS75" i="1" s="1"/>
  <c r="AR76" i="1"/>
  <c r="AS76" i="1" s="1"/>
  <c r="AR77" i="1"/>
  <c r="AS77" i="1" s="1"/>
  <c r="AR78" i="1"/>
  <c r="AS78" i="1" s="1"/>
  <c r="AR79" i="1"/>
  <c r="AS79" i="1" s="1"/>
  <c r="AR80" i="1"/>
  <c r="AS80" i="1" s="1"/>
  <c r="AR81" i="1"/>
  <c r="AS81" i="1" s="1"/>
  <c r="AR82" i="1"/>
  <c r="AS82" i="1" s="1"/>
  <c r="AR83" i="1"/>
  <c r="AS83" i="1" s="1"/>
  <c r="AR84" i="1"/>
  <c r="AS84" i="1" s="1"/>
  <c r="AR85" i="1"/>
  <c r="AS85" i="1" s="1"/>
  <c r="AR86" i="1"/>
  <c r="AS86" i="1" s="1"/>
  <c r="AR87" i="1"/>
  <c r="AS87" i="1" s="1"/>
  <c r="AR88" i="1"/>
  <c r="AS88" i="1" s="1"/>
  <c r="AR89" i="1"/>
  <c r="AS89" i="1" s="1"/>
  <c r="AR90" i="1"/>
  <c r="AS90" i="1" s="1"/>
  <c r="AR91" i="1"/>
  <c r="AS91" i="1" s="1"/>
  <c r="AR92" i="1"/>
  <c r="AS92" i="1" s="1"/>
  <c r="AR93" i="1"/>
  <c r="AS93" i="1" s="1"/>
  <c r="AR94" i="1"/>
  <c r="AS94" i="1" s="1"/>
  <c r="AR95" i="1"/>
  <c r="AS95" i="1" s="1"/>
  <c r="AR96" i="1"/>
  <c r="AS96" i="1" s="1"/>
  <c r="AR97" i="1"/>
  <c r="AS97" i="1" s="1"/>
  <c r="AR98" i="1"/>
  <c r="AS98" i="1" s="1"/>
  <c r="AM6" i="1"/>
  <c r="AN6" i="1" s="1"/>
  <c r="AM7" i="1"/>
  <c r="AN7" i="1" s="1"/>
  <c r="AM8" i="1"/>
  <c r="AN8" i="1" s="1"/>
  <c r="AM9" i="1"/>
  <c r="AN9" i="1" s="1"/>
  <c r="AM10" i="1"/>
  <c r="AN10" i="1" s="1"/>
  <c r="AM11" i="1"/>
  <c r="AN11" i="1" s="1"/>
  <c r="AM12" i="1"/>
  <c r="AN12" i="1" s="1"/>
  <c r="AM13" i="1"/>
  <c r="AN13" i="1" s="1"/>
  <c r="AM14" i="1"/>
  <c r="AN14" i="1" s="1"/>
  <c r="AM15" i="1"/>
  <c r="AN15" i="1" s="1"/>
  <c r="AM16" i="1"/>
  <c r="AN16" i="1" s="1"/>
  <c r="AM17" i="1"/>
  <c r="AN17" i="1" s="1"/>
  <c r="AM18" i="1"/>
  <c r="AN18" i="1" s="1"/>
  <c r="AM19" i="1"/>
  <c r="AN19" i="1" s="1"/>
  <c r="AM20" i="1"/>
  <c r="AN20" i="1" s="1"/>
  <c r="AM21" i="1"/>
  <c r="AN21" i="1" s="1"/>
  <c r="AM22" i="1"/>
  <c r="AN22" i="1" s="1"/>
  <c r="AM23" i="1"/>
  <c r="AN23" i="1" s="1"/>
  <c r="AM24" i="1"/>
  <c r="AN24" i="1" s="1"/>
  <c r="AM25" i="1"/>
  <c r="AN25" i="1" s="1"/>
  <c r="AM26" i="1"/>
  <c r="AN26" i="1" s="1"/>
  <c r="AM27" i="1"/>
  <c r="AN27" i="1" s="1"/>
  <c r="AM28" i="1"/>
  <c r="AN28" i="1" s="1"/>
  <c r="AM29" i="1"/>
  <c r="AN29" i="1" s="1"/>
  <c r="AM30" i="1"/>
  <c r="AN30" i="1" s="1"/>
  <c r="AM31" i="1"/>
  <c r="AN31" i="1" s="1"/>
  <c r="AM32" i="1"/>
  <c r="AN32" i="1" s="1"/>
  <c r="AM33" i="1"/>
  <c r="AN33" i="1" s="1"/>
  <c r="AM34" i="1"/>
  <c r="AN34" i="1" s="1"/>
  <c r="AM35" i="1"/>
  <c r="AN35" i="1" s="1"/>
  <c r="AM36" i="1"/>
  <c r="AN36" i="1" s="1"/>
  <c r="AM37" i="1"/>
  <c r="AN37" i="1" s="1"/>
  <c r="AM38" i="1"/>
  <c r="AN38" i="1" s="1"/>
  <c r="AM39" i="1"/>
  <c r="AN39" i="1" s="1"/>
  <c r="AM40" i="1"/>
  <c r="AN40" i="1" s="1"/>
  <c r="AM41" i="1"/>
  <c r="AN41" i="1" s="1"/>
  <c r="AM42" i="1"/>
  <c r="AN42" i="1" s="1"/>
  <c r="AM43" i="1"/>
  <c r="AN43" i="1" s="1"/>
  <c r="AM44" i="1"/>
  <c r="AN44" i="1" s="1"/>
  <c r="AM45" i="1"/>
  <c r="AN45" i="1" s="1"/>
  <c r="AM46" i="1"/>
  <c r="AN46" i="1" s="1"/>
  <c r="AM47" i="1"/>
  <c r="AN47" i="1" s="1"/>
  <c r="AM48" i="1"/>
  <c r="AN48" i="1" s="1"/>
  <c r="AM49" i="1"/>
  <c r="AN49" i="1" s="1"/>
  <c r="AM50" i="1"/>
  <c r="AN50" i="1" s="1"/>
  <c r="AM51" i="1"/>
  <c r="AN51" i="1" s="1"/>
  <c r="AM52" i="1"/>
  <c r="AN52" i="1" s="1"/>
  <c r="AM53" i="1"/>
  <c r="AN53" i="1" s="1"/>
  <c r="AM54" i="1"/>
  <c r="AN54" i="1" s="1"/>
  <c r="AM55" i="1"/>
  <c r="AN55" i="1" s="1"/>
  <c r="AM56" i="1"/>
  <c r="AN56" i="1" s="1"/>
  <c r="AM57" i="1"/>
  <c r="AN57" i="1" s="1"/>
  <c r="AM58" i="1"/>
  <c r="AN58" i="1" s="1"/>
  <c r="AM59" i="1"/>
  <c r="AN59" i="1" s="1"/>
  <c r="AM60" i="1"/>
  <c r="AN60" i="1" s="1"/>
  <c r="AM61" i="1"/>
  <c r="AN61" i="1" s="1"/>
  <c r="AM62" i="1"/>
  <c r="AN62" i="1" s="1"/>
  <c r="AM63" i="1"/>
  <c r="AN63" i="1" s="1"/>
  <c r="AM64" i="1"/>
  <c r="AN64" i="1" s="1"/>
  <c r="AM65" i="1"/>
  <c r="AN65" i="1" s="1"/>
  <c r="AM66" i="1"/>
  <c r="AN66" i="1" s="1"/>
  <c r="AM67" i="1"/>
  <c r="AN67" i="1" s="1"/>
  <c r="AM68" i="1"/>
  <c r="AN68" i="1" s="1"/>
  <c r="AM69" i="1"/>
  <c r="AN69" i="1" s="1"/>
  <c r="AM70" i="1"/>
  <c r="AN70" i="1" s="1"/>
  <c r="AM71" i="1"/>
  <c r="AN71" i="1" s="1"/>
  <c r="AM72" i="1"/>
  <c r="AN72" i="1" s="1"/>
  <c r="AM73" i="1"/>
  <c r="AN73" i="1" s="1"/>
  <c r="AM74" i="1"/>
  <c r="AN74" i="1" s="1"/>
  <c r="AM75" i="1"/>
  <c r="AN75" i="1" s="1"/>
  <c r="AM76" i="1"/>
  <c r="AN76" i="1" s="1"/>
  <c r="AM77" i="1"/>
  <c r="AN77" i="1" s="1"/>
  <c r="AM78" i="1"/>
  <c r="AN78" i="1" s="1"/>
  <c r="AM79" i="1"/>
  <c r="AN79" i="1" s="1"/>
  <c r="AM80" i="1"/>
  <c r="AN80" i="1" s="1"/>
  <c r="AM81" i="1"/>
  <c r="AN81" i="1" s="1"/>
  <c r="AM82" i="1"/>
  <c r="AN82" i="1" s="1"/>
  <c r="AM83" i="1"/>
  <c r="AN83" i="1" s="1"/>
  <c r="AM84" i="1"/>
  <c r="AN84" i="1" s="1"/>
  <c r="AM85" i="1"/>
  <c r="AN85" i="1" s="1"/>
  <c r="AM86" i="1"/>
  <c r="AN86" i="1" s="1"/>
  <c r="AM87" i="1"/>
  <c r="AN87" i="1" s="1"/>
  <c r="AM88" i="1"/>
  <c r="AN88" i="1" s="1"/>
  <c r="AM89" i="1"/>
  <c r="AN89" i="1" s="1"/>
  <c r="AM90" i="1"/>
  <c r="AN90" i="1" s="1"/>
  <c r="AM91" i="1"/>
  <c r="AN91" i="1" s="1"/>
  <c r="AM92" i="1"/>
  <c r="AN92" i="1" s="1"/>
  <c r="AM93" i="1"/>
  <c r="AN93" i="1" s="1"/>
  <c r="AM94" i="1"/>
  <c r="AN94" i="1" s="1"/>
  <c r="AM95" i="1"/>
  <c r="AN95" i="1" s="1"/>
  <c r="AM96" i="1"/>
  <c r="AN96" i="1" s="1"/>
  <c r="AM97" i="1"/>
  <c r="AN97" i="1" s="1"/>
  <c r="AM98" i="1"/>
  <c r="AN98" i="1" s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E5" i="1"/>
  <c r="AF5" i="1" s="1"/>
  <c r="AE6" i="1"/>
  <c r="AF6" i="1" s="1"/>
  <c r="AE7" i="1"/>
  <c r="AF7" i="1" s="1"/>
  <c r="AE8" i="1"/>
  <c r="AF8" i="1" s="1"/>
  <c r="AE9" i="1"/>
  <c r="AF9" i="1" s="1"/>
  <c r="AE10" i="1"/>
  <c r="AF10" i="1" s="1"/>
  <c r="AE11" i="1"/>
  <c r="AF11" i="1" s="1"/>
  <c r="AE12" i="1"/>
  <c r="AF12" i="1" s="1"/>
  <c r="AE13" i="1"/>
  <c r="AF13" i="1" s="1"/>
  <c r="AE14" i="1"/>
  <c r="AF14" i="1" s="1"/>
  <c r="AE15" i="1"/>
  <c r="AF15" i="1" s="1"/>
  <c r="AE16" i="1"/>
  <c r="AF16" i="1" s="1"/>
  <c r="AE17" i="1"/>
  <c r="AF17" i="1" s="1"/>
  <c r="AE18" i="1"/>
  <c r="AF18" i="1" s="1"/>
  <c r="AE19" i="1"/>
  <c r="AF19" i="1" s="1"/>
  <c r="AE20" i="1"/>
  <c r="AF20" i="1" s="1"/>
  <c r="AE21" i="1"/>
  <c r="AF21" i="1" s="1"/>
  <c r="AE22" i="1"/>
  <c r="AF22" i="1" s="1"/>
  <c r="AE23" i="1"/>
  <c r="AF23" i="1" s="1"/>
  <c r="AE24" i="1"/>
  <c r="AF24" i="1" s="1"/>
  <c r="AE25" i="1"/>
  <c r="AF25" i="1" s="1"/>
  <c r="AE26" i="1"/>
  <c r="AF26" i="1" s="1"/>
  <c r="AE27" i="1"/>
  <c r="AF27" i="1" s="1"/>
  <c r="AE28" i="1"/>
  <c r="AF28" i="1" s="1"/>
  <c r="AE29" i="1"/>
  <c r="AF29" i="1" s="1"/>
  <c r="AE30" i="1"/>
  <c r="AF30" i="1" s="1"/>
  <c r="AE31" i="1"/>
  <c r="AF31" i="1" s="1"/>
  <c r="AE32" i="1"/>
  <c r="AF32" i="1" s="1"/>
  <c r="AE33" i="1"/>
  <c r="AF33" i="1" s="1"/>
  <c r="AE34" i="1"/>
  <c r="AF34" i="1" s="1"/>
  <c r="AE35" i="1"/>
  <c r="AF35" i="1" s="1"/>
  <c r="AE36" i="1"/>
  <c r="AF36" i="1" s="1"/>
  <c r="AE37" i="1"/>
  <c r="AF37" i="1" s="1"/>
  <c r="AE38" i="1"/>
  <c r="AF38" i="1" s="1"/>
  <c r="AE39" i="1"/>
  <c r="AF39" i="1" s="1"/>
  <c r="AE40" i="1"/>
  <c r="AF40" i="1" s="1"/>
  <c r="AE41" i="1"/>
  <c r="AF41" i="1" s="1"/>
  <c r="AE42" i="1"/>
  <c r="AF42" i="1" s="1"/>
  <c r="AE43" i="1"/>
  <c r="AF43" i="1" s="1"/>
  <c r="AE44" i="1"/>
  <c r="AF44" i="1" s="1"/>
  <c r="AE45" i="1"/>
  <c r="AF45" i="1" s="1"/>
  <c r="AE46" i="1"/>
  <c r="AF46" i="1" s="1"/>
  <c r="AE47" i="1"/>
  <c r="AF47" i="1" s="1"/>
  <c r="AE48" i="1"/>
  <c r="AF48" i="1" s="1"/>
  <c r="AE49" i="1"/>
  <c r="AF49" i="1" s="1"/>
  <c r="AE50" i="1"/>
  <c r="AF50" i="1" s="1"/>
  <c r="AE51" i="1"/>
  <c r="AF51" i="1" s="1"/>
  <c r="AE52" i="1"/>
  <c r="AF52" i="1" s="1"/>
  <c r="AE53" i="1"/>
  <c r="AF53" i="1" s="1"/>
  <c r="AE54" i="1"/>
  <c r="AF54" i="1" s="1"/>
  <c r="AE55" i="1"/>
  <c r="AF55" i="1" s="1"/>
  <c r="AE56" i="1"/>
  <c r="AF56" i="1" s="1"/>
  <c r="AE57" i="1"/>
  <c r="AF57" i="1" s="1"/>
  <c r="AE58" i="1"/>
  <c r="AF58" i="1" s="1"/>
  <c r="AE59" i="1"/>
  <c r="AF59" i="1" s="1"/>
  <c r="AE60" i="1"/>
  <c r="AF60" i="1" s="1"/>
  <c r="AE61" i="1"/>
  <c r="AF61" i="1" s="1"/>
  <c r="AE62" i="1"/>
  <c r="AF62" i="1" s="1"/>
  <c r="AE63" i="1"/>
  <c r="AF63" i="1" s="1"/>
  <c r="AE64" i="1"/>
  <c r="AF64" i="1" s="1"/>
  <c r="AE65" i="1"/>
  <c r="AF65" i="1" s="1"/>
  <c r="AE66" i="1"/>
  <c r="AF66" i="1" s="1"/>
  <c r="AE67" i="1"/>
  <c r="AF67" i="1" s="1"/>
  <c r="AE68" i="1"/>
  <c r="AF68" i="1" s="1"/>
  <c r="AE69" i="1"/>
  <c r="AF69" i="1" s="1"/>
  <c r="AE70" i="1"/>
  <c r="AF70" i="1" s="1"/>
  <c r="AE71" i="1"/>
  <c r="AF71" i="1" s="1"/>
  <c r="AE72" i="1"/>
  <c r="AF72" i="1" s="1"/>
  <c r="AE73" i="1"/>
  <c r="AF73" i="1" s="1"/>
  <c r="AE74" i="1"/>
  <c r="AF74" i="1" s="1"/>
  <c r="AE75" i="1"/>
  <c r="AF75" i="1" s="1"/>
  <c r="AE76" i="1"/>
  <c r="AF76" i="1" s="1"/>
  <c r="AE77" i="1"/>
  <c r="AF77" i="1" s="1"/>
  <c r="AE78" i="1"/>
  <c r="AF78" i="1" s="1"/>
  <c r="AE79" i="1"/>
  <c r="AF79" i="1" s="1"/>
  <c r="AE80" i="1"/>
  <c r="AF80" i="1" s="1"/>
  <c r="AE81" i="1"/>
  <c r="AF81" i="1" s="1"/>
  <c r="AE82" i="1"/>
  <c r="AF82" i="1" s="1"/>
  <c r="AE83" i="1"/>
  <c r="AF83" i="1" s="1"/>
  <c r="AE84" i="1"/>
  <c r="AF84" i="1" s="1"/>
  <c r="AE85" i="1"/>
  <c r="AF85" i="1" s="1"/>
  <c r="AE86" i="1"/>
  <c r="AF86" i="1" s="1"/>
  <c r="AE87" i="1"/>
  <c r="AF87" i="1" s="1"/>
  <c r="AE88" i="1"/>
  <c r="AF88" i="1" s="1"/>
  <c r="AE89" i="1"/>
  <c r="AF89" i="1" s="1"/>
  <c r="AE90" i="1"/>
  <c r="AF90" i="1" s="1"/>
  <c r="AE91" i="1"/>
  <c r="AF91" i="1" s="1"/>
  <c r="AE92" i="1"/>
  <c r="AF92" i="1" s="1"/>
  <c r="AE93" i="1"/>
  <c r="AF93" i="1" s="1"/>
  <c r="AE94" i="1"/>
  <c r="AF94" i="1" s="1"/>
  <c r="AE95" i="1"/>
  <c r="AF95" i="1" s="1"/>
  <c r="AE96" i="1"/>
  <c r="AF96" i="1" s="1"/>
  <c r="AE97" i="1"/>
  <c r="AF97" i="1" s="1"/>
  <c r="AE98" i="1"/>
  <c r="AF98" i="1" s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T6" i="1"/>
  <c r="T7" i="1"/>
  <c r="T8" i="1"/>
  <c r="T9" i="1"/>
  <c r="T11" i="1"/>
  <c r="T12" i="1"/>
  <c r="T13" i="1"/>
  <c r="T14" i="1"/>
  <c r="T16" i="1"/>
  <c r="T17" i="1"/>
  <c r="T18" i="1"/>
  <c r="T19" i="1"/>
  <c r="T21" i="1"/>
  <c r="T22" i="1"/>
  <c r="T23" i="1"/>
  <c r="T24" i="1"/>
  <c r="T26" i="1"/>
  <c r="T27" i="1"/>
  <c r="T28" i="1"/>
  <c r="T29" i="1"/>
  <c r="T31" i="1"/>
  <c r="T32" i="1"/>
  <c r="T33" i="1"/>
  <c r="T34" i="1"/>
  <c r="T36" i="1"/>
  <c r="T37" i="1"/>
  <c r="T38" i="1"/>
  <c r="T39" i="1"/>
  <c r="T41" i="1"/>
  <c r="T42" i="1"/>
  <c r="T43" i="1"/>
  <c r="T44" i="1"/>
  <c r="T46" i="1"/>
  <c r="T47" i="1"/>
  <c r="T48" i="1"/>
  <c r="T49" i="1"/>
  <c r="T51" i="1"/>
  <c r="T52" i="1"/>
  <c r="T53" i="1"/>
  <c r="T54" i="1"/>
  <c r="T56" i="1"/>
  <c r="T57" i="1"/>
  <c r="T58" i="1"/>
  <c r="T59" i="1"/>
  <c r="T61" i="1"/>
  <c r="T62" i="1"/>
  <c r="T63" i="1"/>
  <c r="T64" i="1"/>
  <c r="T66" i="1"/>
  <c r="T67" i="1"/>
  <c r="T68" i="1"/>
  <c r="T69" i="1"/>
  <c r="T71" i="1"/>
  <c r="T72" i="1"/>
  <c r="T73" i="1"/>
  <c r="T74" i="1"/>
  <c r="T76" i="1"/>
  <c r="T77" i="1"/>
  <c r="T78" i="1"/>
  <c r="T79" i="1"/>
  <c r="T81" i="1"/>
  <c r="T82" i="1"/>
  <c r="T83" i="1"/>
  <c r="T84" i="1"/>
  <c r="T86" i="1"/>
  <c r="T87" i="1"/>
  <c r="T88" i="1"/>
  <c r="T89" i="1"/>
  <c r="T91" i="1"/>
  <c r="T92" i="1"/>
  <c r="T93" i="1"/>
  <c r="T94" i="1"/>
  <c r="T96" i="1"/>
  <c r="T97" i="1"/>
  <c r="T98" i="1"/>
  <c r="Y95" i="1"/>
  <c r="Y75" i="1"/>
  <c r="Y15" i="1"/>
  <c r="Z5" i="1"/>
  <c r="AA5" i="1" s="1"/>
  <c r="Z6" i="1"/>
  <c r="AA6" i="1" s="1"/>
  <c r="Z7" i="1"/>
  <c r="AA7" i="1" s="1"/>
  <c r="Z8" i="1"/>
  <c r="AA8" i="1" s="1"/>
  <c r="Z9" i="1"/>
  <c r="AA9" i="1" s="1"/>
  <c r="Z10" i="1"/>
  <c r="AA10" i="1" s="1"/>
  <c r="Z11" i="1"/>
  <c r="AA11" i="1" s="1"/>
  <c r="Z12" i="1"/>
  <c r="AA12" i="1" s="1"/>
  <c r="Z13" i="1"/>
  <c r="AA13" i="1" s="1"/>
  <c r="Z14" i="1"/>
  <c r="AA14" i="1" s="1"/>
  <c r="Z15" i="1"/>
  <c r="AA15" i="1" s="1"/>
  <c r="Z16" i="1"/>
  <c r="AA16" i="1" s="1"/>
  <c r="Z17" i="1"/>
  <c r="AA17" i="1" s="1"/>
  <c r="Z18" i="1"/>
  <c r="AA18" i="1" s="1"/>
  <c r="Z19" i="1"/>
  <c r="AA19" i="1" s="1"/>
  <c r="Z20" i="1"/>
  <c r="AA20" i="1" s="1"/>
  <c r="Z21" i="1"/>
  <c r="AA21" i="1" s="1"/>
  <c r="Z22" i="1"/>
  <c r="AA22" i="1" s="1"/>
  <c r="Z23" i="1"/>
  <c r="AA23" i="1" s="1"/>
  <c r="Z24" i="1"/>
  <c r="AA24" i="1" s="1"/>
  <c r="Z25" i="1"/>
  <c r="AA25" i="1" s="1"/>
  <c r="Z26" i="1"/>
  <c r="AA26" i="1" s="1"/>
  <c r="Z27" i="1"/>
  <c r="AA27" i="1" s="1"/>
  <c r="Z28" i="1"/>
  <c r="AA28" i="1" s="1"/>
  <c r="Z29" i="1"/>
  <c r="AA29" i="1" s="1"/>
  <c r="Z30" i="1"/>
  <c r="AA30" i="1" s="1"/>
  <c r="Z31" i="1"/>
  <c r="AA31" i="1" s="1"/>
  <c r="Z32" i="1"/>
  <c r="AA32" i="1" s="1"/>
  <c r="Z33" i="1"/>
  <c r="AA33" i="1" s="1"/>
  <c r="Z34" i="1"/>
  <c r="AA34" i="1" s="1"/>
  <c r="Z35" i="1"/>
  <c r="AA35" i="1" s="1"/>
  <c r="Z36" i="1"/>
  <c r="AA36" i="1" s="1"/>
  <c r="Z37" i="1"/>
  <c r="AA37" i="1" s="1"/>
  <c r="Z38" i="1"/>
  <c r="AA38" i="1" s="1"/>
  <c r="Z39" i="1"/>
  <c r="AA39" i="1" s="1"/>
  <c r="Z40" i="1"/>
  <c r="AA40" i="1" s="1"/>
  <c r="Z41" i="1"/>
  <c r="AA41" i="1" s="1"/>
  <c r="Z42" i="1"/>
  <c r="AA42" i="1" s="1"/>
  <c r="Z43" i="1"/>
  <c r="AA43" i="1" s="1"/>
  <c r="Z44" i="1"/>
  <c r="AA44" i="1" s="1"/>
  <c r="Z45" i="1"/>
  <c r="AA45" i="1" s="1"/>
  <c r="Z46" i="1"/>
  <c r="AA46" i="1" s="1"/>
  <c r="Z47" i="1"/>
  <c r="AA47" i="1" s="1"/>
  <c r="Z48" i="1"/>
  <c r="AA48" i="1" s="1"/>
  <c r="Z49" i="1"/>
  <c r="AA49" i="1" s="1"/>
  <c r="Z50" i="1"/>
  <c r="AA50" i="1" s="1"/>
  <c r="Z51" i="1"/>
  <c r="AA51" i="1" s="1"/>
  <c r="Z52" i="1"/>
  <c r="AA52" i="1" s="1"/>
  <c r="Z53" i="1"/>
  <c r="AA53" i="1" s="1"/>
  <c r="Z54" i="1"/>
  <c r="AA54" i="1" s="1"/>
  <c r="Z55" i="1"/>
  <c r="AA55" i="1" s="1"/>
  <c r="Z56" i="1"/>
  <c r="AA56" i="1" s="1"/>
  <c r="Z57" i="1"/>
  <c r="AA57" i="1" s="1"/>
  <c r="Z58" i="1"/>
  <c r="AA58" i="1" s="1"/>
  <c r="Z59" i="1"/>
  <c r="AA59" i="1" s="1"/>
  <c r="Z60" i="1"/>
  <c r="AA60" i="1" s="1"/>
  <c r="Z61" i="1"/>
  <c r="AA61" i="1" s="1"/>
  <c r="Z62" i="1"/>
  <c r="AA62" i="1" s="1"/>
  <c r="Z63" i="1"/>
  <c r="AA63" i="1" s="1"/>
  <c r="Z64" i="1"/>
  <c r="AA64" i="1" s="1"/>
  <c r="Z65" i="1"/>
  <c r="AA65" i="1" s="1"/>
  <c r="Z66" i="1"/>
  <c r="AA66" i="1" s="1"/>
  <c r="Z67" i="1"/>
  <c r="AA67" i="1" s="1"/>
  <c r="Z68" i="1"/>
  <c r="AA68" i="1" s="1"/>
  <c r="Z69" i="1"/>
  <c r="AA69" i="1" s="1"/>
  <c r="Z70" i="1"/>
  <c r="AA70" i="1" s="1"/>
  <c r="Z71" i="1"/>
  <c r="AA71" i="1" s="1"/>
  <c r="Z72" i="1"/>
  <c r="AA72" i="1" s="1"/>
  <c r="Z73" i="1"/>
  <c r="AA73" i="1" s="1"/>
  <c r="Z74" i="1"/>
  <c r="AA74" i="1" s="1"/>
  <c r="Z75" i="1"/>
  <c r="AA75" i="1" s="1"/>
  <c r="Z76" i="1"/>
  <c r="AA76" i="1" s="1"/>
  <c r="Z77" i="1"/>
  <c r="AA77" i="1" s="1"/>
  <c r="Z78" i="1"/>
  <c r="AA78" i="1" s="1"/>
  <c r="Z79" i="1"/>
  <c r="AA79" i="1" s="1"/>
  <c r="Z80" i="1"/>
  <c r="AA80" i="1" s="1"/>
  <c r="Z81" i="1"/>
  <c r="AA81" i="1" s="1"/>
  <c r="Z82" i="1"/>
  <c r="AA82" i="1" s="1"/>
  <c r="Z83" i="1"/>
  <c r="AA83" i="1" s="1"/>
  <c r="Z84" i="1"/>
  <c r="AA84" i="1" s="1"/>
  <c r="Z85" i="1"/>
  <c r="AA85" i="1" s="1"/>
  <c r="Z86" i="1"/>
  <c r="AA86" i="1" s="1"/>
  <c r="Z87" i="1"/>
  <c r="AA87" i="1" s="1"/>
  <c r="Z88" i="1"/>
  <c r="AA88" i="1" s="1"/>
  <c r="Z89" i="1"/>
  <c r="AA89" i="1" s="1"/>
  <c r="Z90" i="1"/>
  <c r="AA90" i="1" s="1"/>
  <c r="Z91" i="1"/>
  <c r="AA91" i="1" s="1"/>
  <c r="Z92" i="1"/>
  <c r="AA92" i="1" s="1"/>
  <c r="Z93" i="1"/>
  <c r="AA93" i="1" s="1"/>
  <c r="Z94" i="1"/>
  <c r="AA94" i="1" s="1"/>
  <c r="Z95" i="1"/>
  <c r="AA95" i="1" s="1"/>
  <c r="Z96" i="1"/>
  <c r="AA96" i="1" s="1"/>
  <c r="Z97" i="1"/>
  <c r="AA97" i="1" s="1"/>
  <c r="Z98" i="1"/>
  <c r="AA98" i="1" s="1"/>
  <c r="Y5" i="1"/>
  <c r="Y6" i="1"/>
  <c r="Y7" i="1"/>
  <c r="Y8" i="1"/>
  <c r="Y9" i="1"/>
  <c r="Y11" i="1"/>
  <c r="Y12" i="1"/>
  <c r="Y13" i="1"/>
  <c r="Y14" i="1"/>
  <c r="Y16" i="1"/>
  <c r="Y17" i="1"/>
  <c r="Y18" i="1"/>
  <c r="Y19" i="1"/>
  <c r="Y21" i="1"/>
  <c r="Y22" i="1"/>
  <c r="Y23" i="1"/>
  <c r="Y24" i="1"/>
  <c r="Y26" i="1"/>
  <c r="Y27" i="1"/>
  <c r="Y28" i="1"/>
  <c r="Y29" i="1"/>
  <c r="Y31" i="1"/>
  <c r="Y32" i="1"/>
  <c r="Y33" i="1"/>
  <c r="Y34" i="1"/>
  <c r="Y36" i="1"/>
  <c r="Y37" i="1"/>
  <c r="Y38" i="1"/>
  <c r="Y39" i="1"/>
  <c r="Y41" i="1"/>
  <c r="Y42" i="1"/>
  <c r="Y43" i="1"/>
  <c r="Y44" i="1"/>
  <c r="Y46" i="1"/>
  <c r="Y47" i="1"/>
  <c r="Y48" i="1"/>
  <c r="Y49" i="1"/>
  <c r="Y51" i="1"/>
  <c r="Y52" i="1"/>
  <c r="Y53" i="1"/>
  <c r="Y54" i="1"/>
  <c r="Y55" i="1"/>
  <c r="Y56" i="1"/>
  <c r="Y57" i="1"/>
  <c r="Y58" i="1"/>
  <c r="Y59" i="1"/>
  <c r="Y61" i="1"/>
  <c r="Y62" i="1"/>
  <c r="Y63" i="1"/>
  <c r="Y64" i="1"/>
  <c r="Y66" i="1"/>
  <c r="Y67" i="1"/>
  <c r="Y68" i="1"/>
  <c r="Y69" i="1"/>
  <c r="Y71" i="1"/>
  <c r="Y72" i="1"/>
  <c r="Y73" i="1"/>
  <c r="Y74" i="1"/>
  <c r="Y76" i="1"/>
  <c r="Y77" i="1"/>
  <c r="Y78" i="1"/>
  <c r="Y79" i="1"/>
  <c r="Y81" i="1"/>
  <c r="Y82" i="1"/>
  <c r="Y83" i="1"/>
  <c r="Y84" i="1"/>
  <c r="Y86" i="1"/>
  <c r="Y87" i="1"/>
  <c r="Y88" i="1"/>
  <c r="Y89" i="1"/>
  <c r="Y91" i="1"/>
  <c r="Y92" i="1"/>
  <c r="Y93" i="1"/>
  <c r="Y94" i="1"/>
  <c r="Y96" i="1"/>
  <c r="Y97" i="1"/>
  <c r="Y98" i="1"/>
  <c r="N12" i="2" l="1"/>
  <c r="O12" i="2" s="1"/>
  <c r="P57" i="2"/>
  <c r="Q57" i="2" s="1"/>
  <c r="N22" i="2"/>
  <c r="O22" i="2" s="1"/>
  <c r="G25" i="2"/>
  <c r="K9" i="2"/>
  <c r="L9" i="2" s="1"/>
  <c r="K25" i="2"/>
  <c r="L25" i="2" s="1"/>
  <c r="E72" i="2"/>
  <c r="P9" i="2"/>
  <c r="Q9" i="2" s="1"/>
  <c r="N72" i="2"/>
  <c r="O72" i="2" s="1"/>
  <c r="E42" i="2"/>
  <c r="P81" i="2"/>
  <c r="Q81" i="2" s="1"/>
  <c r="G41" i="2"/>
  <c r="N42" i="2"/>
  <c r="O42" i="2" s="1"/>
  <c r="G49" i="2"/>
  <c r="P97" i="2"/>
  <c r="Q97" i="2" s="1"/>
  <c r="K41" i="2"/>
  <c r="L41" i="2" s="1"/>
  <c r="K49" i="2"/>
  <c r="L49" i="2" s="1"/>
  <c r="E62" i="2"/>
  <c r="G10" i="2"/>
  <c r="G17" i="2"/>
  <c r="G33" i="2"/>
  <c r="K34" i="2"/>
  <c r="L34" i="2" s="1"/>
  <c r="G65" i="2"/>
  <c r="G89" i="2"/>
  <c r="K10" i="2"/>
  <c r="L10" i="2" s="1"/>
  <c r="K17" i="2"/>
  <c r="L17" i="2" s="1"/>
  <c r="G18" i="2"/>
  <c r="E22" i="2"/>
  <c r="P26" i="2"/>
  <c r="Q26" i="2" s="1"/>
  <c r="K33" i="2"/>
  <c r="L33" i="2" s="1"/>
  <c r="G57" i="2"/>
  <c r="K65" i="2"/>
  <c r="L65" i="2" s="1"/>
  <c r="E82" i="2"/>
  <c r="K89" i="2"/>
  <c r="L89" i="2" s="1"/>
  <c r="E32" i="2"/>
  <c r="P34" i="2"/>
  <c r="Q34" i="2" s="1"/>
  <c r="N62" i="2"/>
  <c r="O62" i="2" s="1"/>
  <c r="G73" i="2"/>
  <c r="G81" i="2"/>
  <c r="N82" i="2"/>
  <c r="O82" i="2" s="1"/>
  <c r="N32" i="2"/>
  <c r="O32" i="2" s="1"/>
  <c r="E11" i="2"/>
  <c r="K15" i="2"/>
  <c r="L15" i="2" s="1"/>
  <c r="P8" i="2"/>
  <c r="Q8" i="2" s="1"/>
  <c r="N9" i="2"/>
  <c r="O9" i="2" s="1"/>
  <c r="P15" i="2"/>
  <c r="Q15" i="2" s="1"/>
  <c r="P32" i="2"/>
  <c r="Q32" i="2" s="1"/>
  <c r="K7" i="2"/>
  <c r="L7" i="2" s="1"/>
  <c r="N19" i="2"/>
  <c r="O19" i="2" s="1"/>
  <c r="G23" i="2"/>
  <c r="G58" i="2"/>
  <c r="K56" i="2"/>
  <c r="L56" i="2" s="1"/>
  <c r="G82" i="2"/>
  <c r="E9" i="2"/>
  <c r="E39" i="2"/>
  <c r="E29" i="2"/>
  <c r="P39" i="2"/>
  <c r="Q39" i="2" s="1"/>
  <c r="P42" i="2"/>
  <c r="Q42" i="2" s="1"/>
  <c r="P71" i="2"/>
  <c r="Q71" i="2" s="1"/>
  <c r="E91" i="2"/>
  <c r="E51" i="2"/>
  <c r="P16" i="2"/>
  <c r="Q16" i="2" s="1"/>
  <c r="G24" i="2"/>
  <c r="N31" i="2"/>
  <c r="O31" i="2" s="1"/>
  <c r="K32" i="2"/>
  <c r="L32" i="2" s="1"/>
  <c r="P40" i="2"/>
  <c r="Q40" i="2" s="1"/>
  <c r="P48" i="2"/>
  <c r="Q48" i="2" s="1"/>
  <c r="K64" i="2"/>
  <c r="L64" i="2" s="1"/>
  <c r="G80" i="2"/>
  <c r="K8" i="2"/>
  <c r="L8" i="2" s="1"/>
  <c r="K24" i="2"/>
  <c r="L24" i="2" s="1"/>
  <c r="G56" i="2"/>
  <c r="P64" i="2"/>
  <c r="Q64" i="2" s="1"/>
  <c r="P70" i="2"/>
  <c r="Q70" i="2" s="1"/>
  <c r="K80" i="2"/>
  <c r="L80" i="2" s="1"/>
  <c r="N81" i="2"/>
  <c r="O81" i="2" s="1"/>
  <c r="K82" i="2"/>
  <c r="L82" i="2" s="1"/>
  <c r="P88" i="2"/>
  <c r="Q88" i="2" s="1"/>
  <c r="E41" i="2"/>
  <c r="K58" i="2"/>
  <c r="L58" i="2" s="1"/>
  <c r="G66" i="2"/>
  <c r="E68" i="2"/>
  <c r="K66" i="2"/>
  <c r="L66" i="2" s="1"/>
  <c r="E71" i="2"/>
  <c r="G72" i="2"/>
  <c r="G74" i="2"/>
  <c r="G98" i="2"/>
  <c r="N11" i="2"/>
  <c r="O11" i="2" s="1"/>
  <c r="G42" i="2"/>
  <c r="G48" i="2"/>
  <c r="G50" i="2"/>
  <c r="N51" i="2"/>
  <c r="O51" i="2" s="1"/>
  <c r="N71" i="2"/>
  <c r="O71" i="2" s="1"/>
  <c r="K72" i="2"/>
  <c r="L72" i="2" s="1"/>
  <c r="K74" i="2"/>
  <c r="L74" i="2" s="1"/>
  <c r="G78" i="2"/>
  <c r="E88" i="2"/>
  <c r="G90" i="2"/>
  <c r="N91" i="2"/>
  <c r="O91" i="2" s="1"/>
  <c r="K94" i="2"/>
  <c r="L94" i="2" s="1"/>
  <c r="G96" i="2"/>
  <c r="K98" i="2"/>
  <c r="L98" i="2" s="1"/>
  <c r="G16" i="2"/>
  <c r="G26" i="2"/>
  <c r="G40" i="2"/>
  <c r="N41" i="2"/>
  <c r="O41" i="2" s="1"/>
  <c r="K50" i="2"/>
  <c r="L50" i="2" s="1"/>
  <c r="K78" i="2"/>
  <c r="L78" i="2" s="1"/>
  <c r="E81" i="2"/>
  <c r="G88" i="2"/>
  <c r="K90" i="2"/>
  <c r="L90" i="2" s="1"/>
  <c r="K96" i="2"/>
  <c r="L96" i="2" s="1"/>
  <c r="E31" i="2"/>
  <c r="N98" i="2"/>
  <c r="O98" i="2" s="1"/>
  <c r="E64" i="2"/>
  <c r="N74" i="2"/>
  <c r="O74" i="2" s="1"/>
  <c r="N64" i="2"/>
  <c r="O64" i="2" s="1"/>
  <c r="N23" i="2"/>
  <c r="O23" i="2" s="1"/>
  <c r="N73" i="2"/>
  <c r="O73" i="2" s="1"/>
  <c r="N63" i="2"/>
  <c r="O63" i="2" s="1"/>
  <c r="N43" i="2"/>
  <c r="O43" i="2" s="1"/>
  <c r="N33" i="2"/>
  <c r="O33" i="2" s="1"/>
  <c r="N83" i="2"/>
  <c r="O83" i="2" s="1"/>
  <c r="N93" i="2"/>
  <c r="O93" i="2" s="1"/>
  <c r="N53" i="2"/>
  <c r="O53" i="2" s="1"/>
  <c r="E33" i="2"/>
  <c r="E43" i="2"/>
  <c r="E73" i="2"/>
  <c r="E83" i="2"/>
  <c r="E23" i="2"/>
  <c r="E63" i="2"/>
  <c r="N66" i="2"/>
  <c r="O66" i="2" s="1"/>
  <c r="E46" i="2"/>
  <c r="N16" i="2"/>
  <c r="O16" i="2" s="1"/>
  <c r="E26" i="2"/>
  <c r="N46" i="2"/>
  <c r="O46" i="2" s="1"/>
  <c r="E56" i="2"/>
  <c r="N76" i="2"/>
  <c r="O76" i="2" s="1"/>
  <c r="E66" i="2"/>
  <c r="N26" i="2"/>
  <c r="O26" i="2" s="1"/>
  <c r="K44" i="2"/>
  <c r="L44" i="2" s="1"/>
  <c r="E16" i="2"/>
  <c r="N56" i="2"/>
  <c r="O56" i="2" s="1"/>
  <c r="P47" i="2"/>
  <c r="Q47" i="2" s="1"/>
  <c r="G55" i="2"/>
  <c r="G63" i="2"/>
  <c r="G87" i="2"/>
  <c r="E49" i="2"/>
  <c r="K55" i="2"/>
  <c r="L55" i="2" s="1"/>
  <c r="N59" i="2"/>
  <c r="O59" i="2" s="1"/>
  <c r="K63" i="2"/>
  <c r="L63" i="2" s="1"/>
  <c r="E79" i="2"/>
  <c r="K87" i="2"/>
  <c r="L87" i="2" s="1"/>
  <c r="G79" i="2"/>
  <c r="E89" i="2"/>
  <c r="K23" i="2"/>
  <c r="L23" i="2" s="1"/>
  <c r="G31" i="2"/>
  <c r="G39" i="2"/>
  <c r="G71" i="2"/>
  <c r="K79" i="2"/>
  <c r="L79" i="2" s="1"/>
  <c r="E96" i="2"/>
  <c r="N49" i="2"/>
  <c r="O49" i="2" s="1"/>
  <c r="N79" i="2"/>
  <c r="O79" i="2" s="1"/>
  <c r="G95" i="2"/>
  <c r="E97" i="2"/>
  <c r="E19" i="2"/>
  <c r="G47" i="2"/>
  <c r="E59" i="2"/>
  <c r="N89" i="2"/>
  <c r="O89" i="2" s="1"/>
  <c r="K95" i="2"/>
  <c r="L95" i="2" s="1"/>
  <c r="N39" i="2"/>
  <c r="O39" i="2" s="1"/>
  <c r="N96" i="2"/>
  <c r="O96" i="2" s="1"/>
  <c r="E98" i="2"/>
  <c r="I37" i="2"/>
  <c r="J37" i="2" s="1"/>
  <c r="I29" i="2"/>
  <c r="J29" i="2" s="1"/>
  <c r="I21" i="2"/>
  <c r="J21" i="2" s="1"/>
  <c r="I13" i="2"/>
  <c r="J13" i="2" s="1"/>
  <c r="N61" i="2"/>
  <c r="O61" i="2" s="1"/>
  <c r="N86" i="2"/>
  <c r="O86" i="2" s="1"/>
  <c r="I28" i="2"/>
  <c r="J28" i="2" s="1"/>
  <c r="E37" i="2"/>
  <c r="E78" i="2"/>
  <c r="I69" i="2"/>
  <c r="J69" i="2" s="1"/>
  <c r="I61" i="2"/>
  <c r="J61" i="2" s="1"/>
  <c r="I44" i="2"/>
  <c r="J44" i="2" s="1"/>
  <c r="N13" i="2"/>
  <c r="O13" i="2" s="1"/>
  <c r="N21" i="2"/>
  <c r="O21" i="2" s="1"/>
  <c r="K36" i="2"/>
  <c r="L36" i="2" s="1"/>
  <c r="E69" i="2"/>
  <c r="N94" i="2"/>
  <c r="O94" i="2" s="1"/>
  <c r="I68" i="2"/>
  <c r="J68" i="2" s="1"/>
  <c r="AR5" i="1"/>
  <c r="AS5" i="1" s="1"/>
  <c r="E53" i="2"/>
  <c r="G68" i="2"/>
  <c r="E86" i="2"/>
  <c r="P92" i="2"/>
  <c r="Q92" i="2" s="1"/>
  <c r="I78" i="2"/>
  <c r="J78" i="2" s="1"/>
  <c r="G52" i="2"/>
  <c r="I94" i="2"/>
  <c r="J94" i="2" s="1"/>
  <c r="AI5" i="1"/>
  <c r="K60" i="2"/>
  <c r="L60" i="2" s="1"/>
  <c r="I92" i="2"/>
  <c r="J92" i="2" s="1"/>
  <c r="E6" i="2"/>
  <c r="N6" i="2"/>
  <c r="O6" i="2" s="1"/>
  <c r="E93" i="2"/>
  <c r="P93" i="2"/>
  <c r="Q93" i="2" s="1"/>
  <c r="G29" i="2"/>
  <c r="K29" i="2"/>
  <c r="L29" i="2" s="1"/>
  <c r="G93" i="2"/>
  <c r="T90" i="1"/>
  <c r="Y90" i="2"/>
  <c r="Y80" i="1"/>
  <c r="T75" i="1"/>
  <c r="T75" i="2"/>
  <c r="Y70" i="1"/>
  <c r="T70" i="2"/>
  <c r="T65" i="1"/>
  <c r="Y65" i="2"/>
  <c r="Y65" i="1"/>
  <c r="T60" i="1"/>
  <c r="Y60" i="2"/>
  <c r="T55" i="1"/>
  <c r="Y55" i="2"/>
  <c r="T50" i="1"/>
  <c r="Y50" i="2"/>
  <c r="T45" i="1"/>
  <c r="Y45" i="2"/>
  <c r="T40" i="1"/>
  <c r="Y40" i="2"/>
  <c r="T35" i="1"/>
  <c r="Y35" i="2"/>
  <c r="Y30" i="1"/>
  <c r="Y30" i="2"/>
  <c r="T25" i="1"/>
  <c r="Y25" i="2"/>
  <c r="T15" i="1"/>
  <c r="Y15" i="2"/>
  <c r="T10" i="1"/>
  <c r="T95" i="1"/>
  <c r="Y95" i="2"/>
  <c r="T85" i="1"/>
  <c r="T20" i="1"/>
  <c r="Y20" i="2"/>
  <c r="T5" i="1"/>
  <c r="J84" i="2"/>
  <c r="J76" i="2"/>
  <c r="J52" i="2"/>
  <c r="J36" i="2"/>
  <c r="J12" i="2"/>
  <c r="G12" i="2"/>
  <c r="K52" i="2"/>
  <c r="L52" i="2" s="1"/>
  <c r="P60" i="2"/>
  <c r="Q60" i="2" s="1"/>
  <c r="K68" i="2"/>
  <c r="L68" i="2" s="1"/>
  <c r="P76" i="2"/>
  <c r="Q76" i="2" s="1"/>
  <c r="G84" i="2"/>
  <c r="K12" i="2"/>
  <c r="L12" i="2" s="1"/>
  <c r="G28" i="2"/>
  <c r="P36" i="2"/>
  <c r="Q36" i="2" s="1"/>
  <c r="P44" i="2"/>
  <c r="Q44" i="2" s="1"/>
  <c r="K84" i="2"/>
  <c r="L84" i="2" s="1"/>
  <c r="G20" i="2"/>
  <c r="K28" i="2"/>
  <c r="L28" i="2" s="1"/>
  <c r="K20" i="2"/>
  <c r="L20" i="2" s="1"/>
  <c r="G76" i="2"/>
  <c r="G92" i="2"/>
  <c r="N84" i="2"/>
  <c r="O84" i="2" s="1"/>
  <c r="E12" i="2"/>
  <c r="N36" i="2"/>
  <c r="O36" i="2" s="1"/>
  <c r="N52" i="2"/>
  <c r="O52" i="2" s="1"/>
  <c r="E76" i="2"/>
  <c r="E36" i="2"/>
  <c r="E84" i="2"/>
  <c r="N92" i="2"/>
  <c r="O92" i="2" s="1"/>
  <c r="N44" i="2"/>
  <c r="O44" i="2" s="1"/>
  <c r="E52" i="2"/>
  <c r="AR5" i="2"/>
  <c r="AS5" i="2" s="1"/>
  <c r="T50" i="2"/>
  <c r="Y75" i="2"/>
  <c r="AI5" i="2"/>
  <c r="Y85" i="1"/>
  <c r="Y25" i="1"/>
  <c r="Y45" i="1"/>
  <c r="Y40" i="1"/>
  <c r="T80" i="1"/>
  <c r="Y20" i="1"/>
  <c r="Y60" i="1"/>
  <c r="Y35" i="1"/>
  <c r="Y90" i="1"/>
  <c r="Y50" i="1"/>
  <c r="Y10" i="1"/>
  <c r="T70" i="1"/>
  <c r="T30" i="1"/>
  <c r="Y70" i="2" l="1"/>
  <c r="T60" i="2"/>
  <c r="T35" i="2"/>
  <c r="T25" i="2"/>
  <c r="T90" i="2"/>
  <c r="T20" i="2"/>
  <c r="T30" i="2"/>
  <c r="T40" i="2"/>
  <c r="T15" i="2"/>
  <c r="T45" i="2"/>
  <c r="T55" i="2"/>
  <c r="Y80" i="2"/>
  <c r="T80" i="2"/>
  <c r="T65" i="2"/>
  <c r="T95" i="2"/>
  <c r="Y85" i="2"/>
  <c r="T85" i="2"/>
  <c r="P5" i="1"/>
  <c r="Q5" i="1" s="1"/>
  <c r="P6" i="1"/>
  <c r="Q6" i="1" s="1"/>
  <c r="P7" i="1"/>
  <c r="Q7" i="1" s="1"/>
  <c r="P8" i="1"/>
  <c r="Q8" i="1" s="1"/>
  <c r="P9" i="1"/>
  <c r="Q9" i="1" s="1"/>
  <c r="P10" i="1"/>
  <c r="Q10" i="1" s="1"/>
  <c r="P11" i="1"/>
  <c r="Q11" i="1" s="1"/>
  <c r="P12" i="1"/>
  <c r="Q12" i="1" s="1"/>
  <c r="P13" i="1"/>
  <c r="Q13" i="1" s="1"/>
  <c r="P14" i="1"/>
  <c r="Q14" i="1" s="1"/>
  <c r="P15" i="1"/>
  <c r="Q15" i="1" s="1"/>
  <c r="P16" i="1"/>
  <c r="Q16" i="1" s="1"/>
  <c r="P17" i="1"/>
  <c r="Q17" i="1" s="1"/>
  <c r="P18" i="1"/>
  <c r="Q18" i="1" s="1"/>
  <c r="P19" i="1"/>
  <c r="Q19" i="1" s="1"/>
  <c r="P20" i="1"/>
  <c r="Q20" i="1" s="1"/>
  <c r="P21" i="1"/>
  <c r="Q21" i="1" s="1"/>
  <c r="P22" i="1"/>
  <c r="Q22" i="1" s="1"/>
  <c r="P23" i="1"/>
  <c r="Q23" i="1" s="1"/>
  <c r="P24" i="1"/>
  <c r="Q24" i="1" s="1"/>
  <c r="P25" i="1"/>
  <c r="Q25" i="1" s="1"/>
  <c r="P26" i="1"/>
  <c r="Q26" i="1" s="1"/>
  <c r="P27" i="1"/>
  <c r="Q27" i="1" s="1"/>
  <c r="P28" i="1"/>
  <c r="Q28" i="1" s="1"/>
  <c r="P29" i="1"/>
  <c r="Q29" i="1" s="1"/>
  <c r="P30" i="1"/>
  <c r="Q30" i="1" s="1"/>
  <c r="P31" i="1"/>
  <c r="Q31" i="1" s="1"/>
  <c r="P32" i="1"/>
  <c r="Q32" i="1" s="1"/>
  <c r="P33" i="1"/>
  <c r="Q33" i="1" s="1"/>
  <c r="P34" i="1"/>
  <c r="Q34" i="1" s="1"/>
  <c r="P35" i="1"/>
  <c r="Q35" i="1" s="1"/>
  <c r="P36" i="1"/>
  <c r="Q36" i="1" s="1"/>
  <c r="P37" i="1"/>
  <c r="Q37" i="1" s="1"/>
  <c r="P38" i="1"/>
  <c r="Q38" i="1" s="1"/>
  <c r="P39" i="1"/>
  <c r="Q39" i="1" s="1"/>
  <c r="P40" i="1"/>
  <c r="Q40" i="1" s="1"/>
  <c r="P41" i="1"/>
  <c r="Q41" i="1" s="1"/>
  <c r="P42" i="1"/>
  <c r="Q42" i="1" s="1"/>
  <c r="P43" i="1"/>
  <c r="Q43" i="1" s="1"/>
  <c r="P44" i="1"/>
  <c r="Q44" i="1" s="1"/>
  <c r="P45" i="1"/>
  <c r="Q45" i="1" s="1"/>
  <c r="P46" i="1"/>
  <c r="Q46" i="1" s="1"/>
  <c r="P47" i="1"/>
  <c r="Q47" i="1" s="1"/>
  <c r="P48" i="1"/>
  <c r="Q48" i="1" s="1"/>
  <c r="P49" i="1"/>
  <c r="Q49" i="1" s="1"/>
  <c r="P50" i="1"/>
  <c r="Q50" i="1" s="1"/>
  <c r="P51" i="1"/>
  <c r="Q51" i="1" s="1"/>
  <c r="P52" i="1"/>
  <c r="Q52" i="1" s="1"/>
  <c r="P53" i="1"/>
  <c r="Q53" i="1" s="1"/>
  <c r="P54" i="1"/>
  <c r="Q54" i="1" s="1"/>
  <c r="P55" i="1"/>
  <c r="Q55" i="1" s="1"/>
  <c r="P56" i="1"/>
  <c r="Q56" i="1" s="1"/>
  <c r="P57" i="1"/>
  <c r="Q57" i="1" s="1"/>
  <c r="P58" i="1"/>
  <c r="Q58" i="1" s="1"/>
  <c r="P59" i="1"/>
  <c r="Q59" i="1" s="1"/>
  <c r="P60" i="1"/>
  <c r="Q60" i="1" s="1"/>
  <c r="P61" i="1"/>
  <c r="Q61" i="1" s="1"/>
  <c r="P62" i="1"/>
  <c r="Q62" i="1" s="1"/>
  <c r="P63" i="1"/>
  <c r="Q63" i="1" s="1"/>
  <c r="P64" i="1"/>
  <c r="Q64" i="1" s="1"/>
  <c r="P65" i="1"/>
  <c r="Q65" i="1" s="1"/>
  <c r="P66" i="1"/>
  <c r="Q66" i="1" s="1"/>
  <c r="P67" i="1"/>
  <c r="Q67" i="1" s="1"/>
  <c r="P68" i="1"/>
  <c r="Q68" i="1" s="1"/>
  <c r="P69" i="1"/>
  <c r="Q69" i="1" s="1"/>
  <c r="P70" i="1"/>
  <c r="Q70" i="1" s="1"/>
  <c r="P71" i="1"/>
  <c r="Q71" i="1" s="1"/>
  <c r="P72" i="1"/>
  <c r="Q72" i="1" s="1"/>
  <c r="P73" i="1"/>
  <c r="Q73" i="1" s="1"/>
  <c r="P74" i="1"/>
  <c r="Q74" i="1" s="1"/>
  <c r="P75" i="1"/>
  <c r="Q75" i="1" s="1"/>
  <c r="P76" i="1"/>
  <c r="Q76" i="1" s="1"/>
  <c r="P77" i="1"/>
  <c r="Q77" i="1" s="1"/>
  <c r="P78" i="1"/>
  <c r="Q78" i="1" s="1"/>
  <c r="P79" i="1"/>
  <c r="Q79" i="1" s="1"/>
  <c r="P80" i="1"/>
  <c r="Q80" i="1" s="1"/>
  <c r="P81" i="1"/>
  <c r="Q81" i="1" s="1"/>
  <c r="P82" i="1"/>
  <c r="Q82" i="1" s="1"/>
  <c r="P83" i="1"/>
  <c r="Q83" i="1" s="1"/>
  <c r="P84" i="1"/>
  <c r="Q84" i="1" s="1"/>
  <c r="P85" i="1"/>
  <c r="Q85" i="1" s="1"/>
  <c r="P86" i="1"/>
  <c r="Q86" i="1" s="1"/>
  <c r="P87" i="1"/>
  <c r="Q87" i="1" s="1"/>
  <c r="P88" i="1"/>
  <c r="Q88" i="1" s="1"/>
  <c r="P89" i="1"/>
  <c r="Q89" i="1" s="1"/>
  <c r="P90" i="1"/>
  <c r="Q90" i="1" s="1"/>
  <c r="P91" i="1"/>
  <c r="Q91" i="1" s="1"/>
  <c r="P92" i="1"/>
  <c r="Q92" i="1" s="1"/>
  <c r="P93" i="1"/>
  <c r="Q93" i="1" s="1"/>
  <c r="P94" i="1"/>
  <c r="Q94" i="1" s="1"/>
  <c r="P95" i="1"/>
  <c r="Q95" i="1" s="1"/>
  <c r="P96" i="1"/>
  <c r="Q96" i="1" s="1"/>
  <c r="P97" i="1"/>
  <c r="Q97" i="1" s="1"/>
  <c r="P98" i="1"/>
  <c r="Q98" i="1" s="1"/>
  <c r="N6" i="1"/>
  <c r="O6" i="1" s="1"/>
  <c r="N7" i="1"/>
  <c r="O7" i="1" s="1"/>
  <c r="N8" i="1"/>
  <c r="O8" i="1" s="1"/>
  <c r="N9" i="1"/>
  <c r="O9" i="1" s="1"/>
  <c r="N11" i="1"/>
  <c r="O11" i="1" s="1"/>
  <c r="N12" i="1"/>
  <c r="O12" i="1" s="1"/>
  <c r="N13" i="1"/>
  <c r="O13" i="1" s="1"/>
  <c r="N14" i="1"/>
  <c r="O14" i="1" s="1"/>
  <c r="N16" i="1"/>
  <c r="O16" i="1" s="1"/>
  <c r="N17" i="1"/>
  <c r="O17" i="1" s="1"/>
  <c r="N18" i="1"/>
  <c r="O18" i="1" s="1"/>
  <c r="N19" i="1"/>
  <c r="O19" i="1" s="1"/>
  <c r="N21" i="1"/>
  <c r="O21" i="1" s="1"/>
  <c r="N22" i="1"/>
  <c r="O22" i="1" s="1"/>
  <c r="N23" i="1"/>
  <c r="O23" i="1" s="1"/>
  <c r="N24" i="1"/>
  <c r="O24" i="1" s="1"/>
  <c r="N26" i="1"/>
  <c r="O26" i="1" s="1"/>
  <c r="N27" i="1"/>
  <c r="O27" i="1" s="1"/>
  <c r="N28" i="1"/>
  <c r="O28" i="1" s="1"/>
  <c r="N29" i="1"/>
  <c r="O29" i="1" s="1"/>
  <c r="N31" i="1"/>
  <c r="O31" i="1" s="1"/>
  <c r="N32" i="1"/>
  <c r="O32" i="1" s="1"/>
  <c r="N33" i="1"/>
  <c r="O33" i="1" s="1"/>
  <c r="N34" i="1"/>
  <c r="O34" i="1" s="1"/>
  <c r="N36" i="1"/>
  <c r="O36" i="1" s="1"/>
  <c r="N37" i="1"/>
  <c r="O37" i="1" s="1"/>
  <c r="N38" i="1"/>
  <c r="O38" i="1" s="1"/>
  <c r="N39" i="1"/>
  <c r="O39" i="1" s="1"/>
  <c r="N41" i="1"/>
  <c r="O41" i="1" s="1"/>
  <c r="N42" i="1"/>
  <c r="O42" i="1" s="1"/>
  <c r="N43" i="1"/>
  <c r="O43" i="1" s="1"/>
  <c r="N44" i="1"/>
  <c r="O44" i="1" s="1"/>
  <c r="N46" i="1"/>
  <c r="O46" i="1" s="1"/>
  <c r="N47" i="1"/>
  <c r="O47" i="1" s="1"/>
  <c r="N48" i="1"/>
  <c r="O48" i="1" s="1"/>
  <c r="N49" i="1"/>
  <c r="O49" i="1" s="1"/>
  <c r="N51" i="1"/>
  <c r="O51" i="1" s="1"/>
  <c r="N52" i="1"/>
  <c r="O52" i="1" s="1"/>
  <c r="N53" i="1"/>
  <c r="O53" i="1" s="1"/>
  <c r="N54" i="1"/>
  <c r="O54" i="1" s="1"/>
  <c r="N56" i="1"/>
  <c r="O56" i="1" s="1"/>
  <c r="N57" i="1"/>
  <c r="O57" i="1" s="1"/>
  <c r="N58" i="1"/>
  <c r="O58" i="1" s="1"/>
  <c r="N59" i="1"/>
  <c r="O59" i="1" s="1"/>
  <c r="N61" i="1"/>
  <c r="O61" i="1" s="1"/>
  <c r="N62" i="1"/>
  <c r="O62" i="1" s="1"/>
  <c r="N63" i="1"/>
  <c r="O63" i="1" s="1"/>
  <c r="N64" i="1"/>
  <c r="O64" i="1" s="1"/>
  <c r="N66" i="1"/>
  <c r="O66" i="1" s="1"/>
  <c r="N67" i="1"/>
  <c r="O67" i="1" s="1"/>
  <c r="N68" i="1"/>
  <c r="O68" i="1" s="1"/>
  <c r="N69" i="1"/>
  <c r="O69" i="1" s="1"/>
  <c r="N71" i="1"/>
  <c r="O71" i="1" s="1"/>
  <c r="N72" i="1"/>
  <c r="O72" i="1" s="1"/>
  <c r="N73" i="1"/>
  <c r="O73" i="1" s="1"/>
  <c r="N74" i="1"/>
  <c r="O74" i="1" s="1"/>
  <c r="N76" i="1"/>
  <c r="O76" i="1" s="1"/>
  <c r="N77" i="1"/>
  <c r="O77" i="1" s="1"/>
  <c r="N78" i="1"/>
  <c r="O78" i="1" s="1"/>
  <c r="N79" i="1"/>
  <c r="O79" i="1" s="1"/>
  <c r="N81" i="1"/>
  <c r="O81" i="1" s="1"/>
  <c r="N82" i="1"/>
  <c r="O82" i="1" s="1"/>
  <c r="N83" i="1"/>
  <c r="O83" i="1" s="1"/>
  <c r="N84" i="1"/>
  <c r="O84" i="1" s="1"/>
  <c r="N86" i="1"/>
  <c r="O86" i="1" s="1"/>
  <c r="N87" i="1"/>
  <c r="O87" i="1" s="1"/>
  <c r="N88" i="1"/>
  <c r="O88" i="1" s="1"/>
  <c r="N89" i="1"/>
  <c r="O89" i="1" s="1"/>
  <c r="N91" i="1"/>
  <c r="O91" i="1" s="1"/>
  <c r="N92" i="1"/>
  <c r="O92" i="1" s="1"/>
  <c r="N93" i="1"/>
  <c r="O93" i="1" s="1"/>
  <c r="N94" i="1"/>
  <c r="O94" i="1" s="1"/>
  <c r="N96" i="1"/>
  <c r="O96" i="1" s="1"/>
  <c r="N97" i="1"/>
  <c r="O97" i="1" s="1"/>
  <c r="N98" i="1"/>
  <c r="O98" i="1" s="1"/>
  <c r="K5" i="1"/>
  <c r="L5" i="1" s="1"/>
  <c r="K6" i="1"/>
  <c r="L6" i="1" s="1"/>
  <c r="K7" i="1"/>
  <c r="L7" i="1" s="1"/>
  <c r="K8" i="1"/>
  <c r="L8" i="1" s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L66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83" i="1"/>
  <c r="L83" i="1" s="1"/>
  <c r="K84" i="1"/>
  <c r="L84" i="1" s="1"/>
  <c r="K85" i="1"/>
  <c r="L85" i="1" s="1"/>
  <c r="K86" i="1"/>
  <c r="L86" i="1" s="1"/>
  <c r="K87" i="1"/>
  <c r="L87" i="1" s="1"/>
  <c r="K88" i="1"/>
  <c r="L88" i="1" s="1"/>
  <c r="K89" i="1"/>
  <c r="L89" i="1" s="1"/>
  <c r="K90" i="1"/>
  <c r="L90" i="1" s="1"/>
  <c r="K91" i="1"/>
  <c r="L91" i="1" s="1"/>
  <c r="K92" i="1"/>
  <c r="L92" i="1" s="1"/>
  <c r="K93" i="1"/>
  <c r="L93" i="1" s="1"/>
  <c r="K94" i="1"/>
  <c r="L94" i="1" s="1"/>
  <c r="K95" i="1"/>
  <c r="L95" i="1" s="1"/>
  <c r="K96" i="1"/>
  <c r="L96" i="1" s="1"/>
  <c r="K97" i="1"/>
  <c r="L97" i="1" s="1"/>
  <c r="K98" i="1"/>
  <c r="L98" i="1" s="1"/>
  <c r="I6" i="1"/>
  <c r="J6" i="1" s="1"/>
  <c r="I7" i="1"/>
  <c r="J7" i="1" s="1"/>
  <c r="I8" i="1"/>
  <c r="J8" i="1" s="1"/>
  <c r="I9" i="1"/>
  <c r="J9" i="1" s="1"/>
  <c r="I11" i="1"/>
  <c r="J11" i="1" s="1"/>
  <c r="I12" i="1"/>
  <c r="J12" i="1" s="1"/>
  <c r="I13" i="1"/>
  <c r="J13" i="1" s="1"/>
  <c r="I14" i="1"/>
  <c r="J14" i="1" s="1"/>
  <c r="I16" i="1"/>
  <c r="J16" i="1" s="1"/>
  <c r="I17" i="1"/>
  <c r="J17" i="1" s="1"/>
  <c r="I18" i="1"/>
  <c r="J18" i="1" s="1"/>
  <c r="I19" i="1"/>
  <c r="J19" i="1" s="1"/>
  <c r="I21" i="1"/>
  <c r="J21" i="1" s="1"/>
  <c r="I22" i="1"/>
  <c r="J22" i="1" s="1"/>
  <c r="I23" i="1"/>
  <c r="J23" i="1" s="1"/>
  <c r="I24" i="1"/>
  <c r="J24" i="1" s="1"/>
  <c r="I26" i="1"/>
  <c r="J26" i="1" s="1"/>
  <c r="I27" i="1"/>
  <c r="J27" i="1" s="1"/>
  <c r="I28" i="1"/>
  <c r="J28" i="1" s="1"/>
  <c r="I29" i="1"/>
  <c r="J29" i="1" s="1"/>
  <c r="I31" i="1"/>
  <c r="J31" i="1" s="1"/>
  <c r="I32" i="1"/>
  <c r="J32" i="1" s="1"/>
  <c r="I33" i="1"/>
  <c r="J33" i="1" s="1"/>
  <c r="I34" i="1"/>
  <c r="J34" i="1" s="1"/>
  <c r="I36" i="1"/>
  <c r="J36" i="1" s="1"/>
  <c r="I37" i="1"/>
  <c r="J37" i="1" s="1"/>
  <c r="I38" i="1"/>
  <c r="J38" i="1" s="1"/>
  <c r="I39" i="1"/>
  <c r="J39" i="1" s="1"/>
  <c r="I41" i="1"/>
  <c r="J41" i="1" s="1"/>
  <c r="I42" i="1"/>
  <c r="J42" i="1" s="1"/>
  <c r="I43" i="1"/>
  <c r="J43" i="1" s="1"/>
  <c r="I44" i="1"/>
  <c r="J44" i="1" s="1"/>
  <c r="I46" i="1"/>
  <c r="J46" i="1" s="1"/>
  <c r="I47" i="1"/>
  <c r="J47" i="1" s="1"/>
  <c r="I48" i="1"/>
  <c r="J48" i="1" s="1"/>
  <c r="I49" i="1"/>
  <c r="J49" i="1" s="1"/>
  <c r="I51" i="1"/>
  <c r="J51" i="1" s="1"/>
  <c r="I52" i="1"/>
  <c r="J52" i="1" s="1"/>
  <c r="I53" i="1"/>
  <c r="J53" i="1" s="1"/>
  <c r="I54" i="1"/>
  <c r="J54" i="1" s="1"/>
  <c r="I56" i="1"/>
  <c r="J56" i="1" s="1"/>
  <c r="I57" i="1"/>
  <c r="J57" i="1" s="1"/>
  <c r="I58" i="1"/>
  <c r="J58" i="1" s="1"/>
  <c r="I59" i="1"/>
  <c r="J59" i="1" s="1"/>
  <c r="I61" i="1"/>
  <c r="J61" i="1" s="1"/>
  <c r="I62" i="1"/>
  <c r="J62" i="1" s="1"/>
  <c r="I63" i="1"/>
  <c r="J63" i="1" s="1"/>
  <c r="I64" i="1"/>
  <c r="J64" i="1" s="1"/>
  <c r="I66" i="1"/>
  <c r="J66" i="1" s="1"/>
  <c r="I67" i="1"/>
  <c r="J67" i="1" s="1"/>
  <c r="I68" i="1"/>
  <c r="J68" i="1" s="1"/>
  <c r="I69" i="1"/>
  <c r="J69" i="1" s="1"/>
  <c r="I71" i="1"/>
  <c r="J71" i="1" s="1"/>
  <c r="I72" i="1"/>
  <c r="J72" i="1" s="1"/>
  <c r="I73" i="1"/>
  <c r="J73" i="1" s="1"/>
  <c r="I74" i="1"/>
  <c r="J74" i="1" s="1"/>
  <c r="I76" i="1"/>
  <c r="J76" i="1" s="1"/>
  <c r="I77" i="1"/>
  <c r="J77" i="1" s="1"/>
  <c r="I78" i="1"/>
  <c r="J78" i="1" s="1"/>
  <c r="I79" i="1"/>
  <c r="J79" i="1" s="1"/>
  <c r="I81" i="1"/>
  <c r="J81" i="1" s="1"/>
  <c r="I82" i="1"/>
  <c r="J82" i="1" s="1"/>
  <c r="I83" i="1"/>
  <c r="J83" i="1" s="1"/>
  <c r="I84" i="1"/>
  <c r="J84" i="1" s="1"/>
  <c r="I86" i="1"/>
  <c r="J86" i="1" s="1"/>
  <c r="I87" i="1"/>
  <c r="J87" i="1" s="1"/>
  <c r="I88" i="1"/>
  <c r="J88" i="1" s="1"/>
  <c r="I89" i="1"/>
  <c r="J89" i="1" s="1"/>
  <c r="I91" i="1"/>
  <c r="J91" i="1" s="1"/>
  <c r="I92" i="1"/>
  <c r="J92" i="1" s="1"/>
  <c r="I93" i="1"/>
  <c r="J93" i="1" s="1"/>
  <c r="I94" i="1"/>
  <c r="J94" i="1" s="1"/>
  <c r="I96" i="1"/>
  <c r="J96" i="1" s="1"/>
  <c r="I97" i="1"/>
  <c r="J97" i="1" s="1"/>
  <c r="I98" i="1"/>
  <c r="J98" i="1" s="1"/>
  <c r="E6" i="1"/>
  <c r="E7" i="1"/>
  <c r="E8" i="1"/>
  <c r="E9" i="1"/>
  <c r="E11" i="1"/>
  <c r="E12" i="1"/>
  <c r="E13" i="1"/>
  <c r="E14" i="1"/>
  <c r="E16" i="1"/>
  <c r="E17" i="1"/>
  <c r="E18" i="1"/>
  <c r="E19" i="1"/>
  <c r="E21" i="1"/>
  <c r="E22" i="1"/>
  <c r="E23" i="1"/>
  <c r="E24" i="1"/>
  <c r="E26" i="1"/>
  <c r="E27" i="1"/>
  <c r="E28" i="1"/>
  <c r="E29" i="1"/>
  <c r="E31" i="1"/>
  <c r="E32" i="1"/>
  <c r="E33" i="1"/>
  <c r="E34" i="1"/>
  <c r="E36" i="1"/>
  <c r="E37" i="1"/>
  <c r="E38" i="1"/>
  <c r="E39" i="1"/>
  <c r="E41" i="1"/>
  <c r="E42" i="1"/>
  <c r="E43" i="1"/>
  <c r="E44" i="1"/>
  <c r="E46" i="1"/>
  <c r="E47" i="1"/>
  <c r="E48" i="1"/>
  <c r="E49" i="1"/>
  <c r="E51" i="1"/>
  <c r="E52" i="1"/>
  <c r="E53" i="1"/>
  <c r="E54" i="1"/>
  <c r="E56" i="1"/>
  <c r="E57" i="1"/>
  <c r="E58" i="1"/>
  <c r="E59" i="1"/>
  <c r="E61" i="1"/>
  <c r="E62" i="1"/>
  <c r="E63" i="1"/>
  <c r="E64" i="1"/>
  <c r="E66" i="1"/>
  <c r="E67" i="1"/>
  <c r="E68" i="1"/>
  <c r="E69" i="1"/>
  <c r="E71" i="1"/>
  <c r="E72" i="1"/>
  <c r="E73" i="1"/>
  <c r="E74" i="1"/>
  <c r="E76" i="1"/>
  <c r="E77" i="1"/>
  <c r="E78" i="1"/>
  <c r="E79" i="1"/>
  <c r="E81" i="1"/>
  <c r="E82" i="1"/>
  <c r="E83" i="1"/>
  <c r="E84" i="1"/>
  <c r="E86" i="1"/>
  <c r="E87" i="1"/>
  <c r="E88" i="1"/>
  <c r="E89" i="1"/>
  <c r="E91" i="1"/>
  <c r="E92" i="1"/>
  <c r="E93" i="1"/>
  <c r="E94" i="1"/>
  <c r="E96" i="1"/>
  <c r="E97" i="1"/>
  <c r="E98" i="1"/>
  <c r="E30" i="1" l="1"/>
  <c r="D30" i="2"/>
  <c r="E70" i="1"/>
  <c r="D70" i="2"/>
  <c r="E35" i="1"/>
  <c r="D35" i="2"/>
  <c r="N80" i="1"/>
  <c r="O80" i="1" s="1"/>
  <c r="D80" i="2"/>
  <c r="E5" i="1"/>
  <c r="D5" i="2"/>
  <c r="N40" i="1"/>
  <c r="O40" i="1" s="1"/>
  <c r="D40" i="2"/>
  <c r="E45" i="1"/>
  <c r="D45" i="2"/>
  <c r="N50" i="1"/>
  <c r="O50" i="1" s="1"/>
  <c r="D50" i="2"/>
  <c r="E15" i="1"/>
  <c r="D15" i="2"/>
  <c r="E55" i="1"/>
  <c r="D55" i="2"/>
  <c r="E95" i="1"/>
  <c r="D95" i="2"/>
  <c r="E85" i="1"/>
  <c r="D85" i="2"/>
  <c r="N10" i="1"/>
  <c r="O10" i="1" s="1"/>
  <c r="D10" i="2"/>
  <c r="E90" i="1"/>
  <c r="D90" i="2"/>
  <c r="E20" i="1"/>
  <c r="D20" i="2"/>
  <c r="E60" i="1"/>
  <c r="D60" i="2"/>
  <c r="E25" i="1"/>
  <c r="D25" i="2"/>
  <c r="E65" i="1"/>
  <c r="D65" i="2"/>
  <c r="E75" i="1"/>
  <c r="D75" i="2"/>
  <c r="E40" i="1"/>
  <c r="N45" i="1"/>
  <c r="O45" i="1" s="1"/>
  <c r="E10" i="1"/>
  <c r="N5" i="1"/>
  <c r="O5" i="1" s="1"/>
  <c r="I95" i="1"/>
  <c r="J95" i="1" s="1"/>
  <c r="N60" i="1"/>
  <c r="O60" i="1" s="1"/>
  <c r="I65" i="1"/>
  <c r="J65" i="1" s="1"/>
  <c r="I55" i="1"/>
  <c r="J55" i="1" s="1"/>
  <c r="N20" i="1"/>
  <c r="O20" i="1" s="1"/>
  <c r="I25" i="1"/>
  <c r="J25" i="1" s="1"/>
  <c r="N85" i="1"/>
  <c r="O85" i="1" s="1"/>
  <c r="I15" i="1"/>
  <c r="J15" i="1" s="1"/>
  <c r="N75" i="1"/>
  <c r="O75" i="1" s="1"/>
  <c r="I75" i="1"/>
  <c r="J75" i="1" s="1"/>
  <c r="I35" i="1"/>
  <c r="J35" i="1" s="1"/>
  <c r="N95" i="1"/>
  <c r="O95" i="1" s="1"/>
  <c r="N55" i="1"/>
  <c r="O55" i="1" s="1"/>
  <c r="N15" i="1"/>
  <c r="O15" i="1" s="1"/>
  <c r="I40" i="1"/>
  <c r="J40" i="1" s="1"/>
  <c r="E50" i="1"/>
  <c r="I90" i="1"/>
  <c r="J90" i="1" s="1"/>
  <c r="I50" i="1"/>
  <c r="J50" i="1" s="1"/>
  <c r="I10" i="1"/>
  <c r="J10" i="1" s="1"/>
  <c r="N70" i="1"/>
  <c r="O70" i="1" s="1"/>
  <c r="N30" i="1"/>
  <c r="O30" i="1" s="1"/>
  <c r="N35" i="1"/>
  <c r="O35" i="1" s="1"/>
  <c r="I80" i="1"/>
  <c r="J80" i="1" s="1"/>
  <c r="I70" i="1"/>
  <c r="J70" i="1" s="1"/>
  <c r="I30" i="1"/>
  <c r="J30" i="1" s="1"/>
  <c r="N90" i="1"/>
  <c r="O90" i="1" s="1"/>
  <c r="I85" i="1"/>
  <c r="J85" i="1" s="1"/>
  <c r="I45" i="1"/>
  <c r="J45" i="1" s="1"/>
  <c r="I5" i="1"/>
  <c r="J5" i="1" s="1"/>
  <c r="N65" i="1"/>
  <c r="O65" i="1" s="1"/>
  <c r="N25" i="1"/>
  <c r="O25" i="1" s="1"/>
  <c r="E80" i="1"/>
  <c r="I60" i="1"/>
  <c r="J60" i="1" s="1"/>
  <c r="I20" i="1"/>
  <c r="J20" i="1" s="1"/>
  <c r="J4" i="2"/>
  <c r="E4" i="2"/>
  <c r="N4" i="2"/>
  <c r="O4" i="2" s="1"/>
  <c r="T4" i="2"/>
  <c r="Y4" i="2"/>
  <c r="T8" i="2"/>
  <c r="T10" i="2"/>
  <c r="Y8" i="2"/>
  <c r="T6" i="2"/>
  <c r="T5" i="2"/>
  <c r="T7" i="2"/>
  <c r="T9" i="2"/>
  <c r="Y10" i="2"/>
  <c r="Y6" i="2"/>
  <c r="Y7" i="2"/>
  <c r="Y5" i="2"/>
  <c r="Y9" i="2"/>
  <c r="N20" i="2" l="1"/>
  <c r="O20" i="2" s="1"/>
  <c r="I20" i="2"/>
  <c r="J20" i="2" s="1"/>
  <c r="E20" i="2"/>
  <c r="I95" i="2"/>
  <c r="J95" i="2" s="1"/>
  <c r="E95" i="2"/>
  <c r="N95" i="2"/>
  <c r="O95" i="2" s="1"/>
  <c r="E45" i="2"/>
  <c r="N45" i="2"/>
  <c r="O45" i="2" s="1"/>
  <c r="I45" i="2"/>
  <c r="J45" i="2" s="1"/>
  <c r="N35" i="2"/>
  <c r="O35" i="2" s="1"/>
  <c r="I35" i="2"/>
  <c r="J35" i="2" s="1"/>
  <c r="E35" i="2"/>
  <c r="I85" i="2"/>
  <c r="J85" i="2" s="1"/>
  <c r="E85" i="2"/>
  <c r="N85" i="2"/>
  <c r="O85" i="2" s="1"/>
  <c r="I65" i="2"/>
  <c r="J65" i="2" s="1"/>
  <c r="N65" i="2"/>
  <c r="O65" i="2" s="1"/>
  <c r="E65" i="2"/>
  <c r="E90" i="2"/>
  <c r="N90" i="2"/>
  <c r="O90" i="2" s="1"/>
  <c r="I90" i="2"/>
  <c r="J90" i="2" s="1"/>
  <c r="E55" i="2"/>
  <c r="N55" i="2"/>
  <c r="O55" i="2" s="1"/>
  <c r="I55" i="2"/>
  <c r="J55" i="2" s="1"/>
  <c r="I40" i="2"/>
  <c r="J40" i="2" s="1"/>
  <c r="E40" i="2"/>
  <c r="N40" i="2"/>
  <c r="O40" i="2" s="1"/>
  <c r="E70" i="2"/>
  <c r="N70" i="2"/>
  <c r="O70" i="2" s="1"/>
  <c r="I70" i="2"/>
  <c r="J70" i="2" s="1"/>
  <c r="N60" i="2"/>
  <c r="O60" i="2" s="1"/>
  <c r="E60" i="2"/>
  <c r="I60" i="2"/>
  <c r="J60" i="2" s="1"/>
  <c r="E50" i="2"/>
  <c r="I50" i="2"/>
  <c r="J50" i="2" s="1"/>
  <c r="N50" i="2"/>
  <c r="O50" i="2" s="1"/>
  <c r="N25" i="2"/>
  <c r="O25" i="2" s="1"/>
  <c r="I25" i="2"/>
  <c r="J25" i="2" s="1"/>
  <c r="E25" i="2"/>
  <c r="E10" i="2"/>
  <c r="N10" i="2"/>
  <c r="O10" i="2" s="1"/>
  <c r="I10" i="2"/>
  <c r="J10" i="2" s="1"/>
  <c r="N15" i="2"/>
  <c r="O15" i="2" s="1"/>
  <c r="I15" i="2"/>
  <c r="J15" i="2" s="1"/>
  <c r="E15" i="2"/>
  <c r="I5" i="2"/>
  <c r="J5" i="2" s="1"/>
  <c r="N5" i="2"/>
  <c r="O5" i="2" s="1"/>
  <c r="E5" i="2"/>
  <c r="I30" i="2"/>
  <c r="J30" i="2" s="1"/>
  <c r="N30" i="2"/>
  <c r="O30" i="2" s="1"/>
  <c r="E30" i="2"/>
  <c r="E80" i="2"/>
  <c r="N80" i="2"/>
  <c r="O80" i="2" s="1"/>
  <c r="I80" i="2"/>
  <c r="J80" i="2" s="1"/>
  <c r="E75" i="2"/>
  <c r="N75" i="2"/>
  <c r="O75" i="2" s="1"/>
  <c r="I75" i="2"/>
  <c r="J75" i="2" s="1"/>
</calcChain>
</file>

<file path=xl/sharedStrings.xml><?xml version="1.0" encoding="utf-8"?>
<sst xmlns="http://schemas.openxmlformats.org/spreadsheetml/2006/main" count="328" uniqueCount="53">
  <si>
    <t>COUNTY COVERAGE</t>
  </si>
  <si>
    <t>Licensed Center</t>
  </si>
  <si>
    <t>Licensed Family Home</t>
  </si>
  <si>
    <t>Group Home</t>
  </si>
  <si>
    <t xml:space="preserve">Current Rate </t>
  </si>
  <si>
    <t>Registered Center</t>
  </si>
  <si>
    <t xml:space="preserve">Market Rate PS with 25% Enhancement </t>
  </si>
  <si>
    <t>Market Rate Half Time PS Children</t>
  </si>
  <si>
    <t>Market Rate Part Time PS Children</t>
  </si>
  <si>
    <t>Market Rate Full Time PS Children</t>
  </si>
  <si>
    <t>Difference from 2022 and 2023</t>
  </si>
  <si>
    <t>2023 Infant Full Time Rate  58%</t>
  </si>
  <si>
    <t>2023 Infant Half Time Rate  58%</t>
  </si>
  <si>
    <t>2023 Infant Part Time Rate  58%</t>
  </si>
  <si>
    <t>2023 School Age Full Time Rate  58%</t>
  </si>
  <si>
    <t>2023 School Age Half Time Rate  58%</t>
  </si>
  <si>
    <t>2023 School Age Part Time Rate  58%</t>
  </si>
  <si>
    <t>2023 Infant Half Time EW/ Rate  58%</t>
  </si>
  <si>
    <t>2023 Infant Full Time EW/ Rate  58%</t>
  </si>
  <si>
    <t>2023 Infant Part Time EW/Rate  58%</t>
  </si>
  <si>
    <t>Missouri Child Care Subsidy Program – Daytime Rates (Effective 07/01/23)</t>
  </si>
  <si>
    <t xml:space="preserve">Missouri Child Care Subsidy Program – Evening/Weekend Rates (Effective 07/01/2023) </t>
  </si>
  <si>
    <t>6 or Fewer</t>
  </si>
  <si>
    <t>FACILITY TYPE                        RCAT2</t>
  </si>
  <si>
    <r>
      <rPr>
        <b/>
        <sz val="11"/>
        <color theme="1"/>
        <rFont val="Calibri"/>
        <family val="2"/>
        <scheme val="minor"/>
      </rPr>
      <t xml:space="preserve">*MICROPOLITAN COUNTIES ARE:  </t>
    </r>
    <r>
      <rPr>
        <sz val="11"/>
        <color theme="1"/>
        <rFont val="Calibri"/>
        <family val="2"/>
        <scheme val="minor"/>
      </rPr>
      <t xml:space="preserve"> ADAIR, AUDRAIN, BOLLINGER, BUTLER, CAPE GIRARDEAU, CLARK, DUNKLIN, HOWELL, LACLEDE, LEWIS, MARION, NODAWAY, PETTIS, PHELPS, PULASKI, RALLS, RANDOLPH, SALINE, SCHUYLER, SCOTT, ST. FRANCOIS, STONE, TANEY</t>
    </r>
  </si>
  <si>
    <r>
      <rPr>
        <b/>
        <sz val="11"/>
        <color theme="1"/>
        <rFont val="Calibri"/>
        <family val="2"/>
        <scheme val="minor"/>
      </rPr>
      <t xml:space="preserve">**REMAINDER OF THE STATE COUNTIES ARE: </t>
    </r>
    <r>
      <rPr>
        <sz val="11"/>
        <color theme="1"/>
        <rFont val="Calibri"/>
        <family val="2"/>
        <scheme val="minor"/>
      </rPr>
      <t xml:space="preserve">  ATCHISON, BARRY, BARTON, BENTON, CAMDEN, CARROLL, CARTER, CEDAR, CHARITON, COOPER, CRAWFORD, DADE, DAVIESS, DENT, DOUGLAS, GASCONADE, GENTRY, GRUNDY, HARRISON, HENRY, HICKORY, HOLT, IRON, KNOX, LAWRENCE, LINN, LIVINGSTON, MCDONALD, MACON, MADISON, MARIES, MERCER, MILLER, MISSISSIPPI, MONROE, MONTGOMERY, MORGAN, NEW MADRID, OREGON, OZARK, PEMISCOT, PERRY, PIKE, PUTNAM, REYNOLDS, RIPLEY, ST CLAIR, STE GENEVIEVE, SCOTLAND, SHANNON, SHELBY, STODDARD, SULLIVAN, TEXAS, VERNON, WAYNE, WORTH, WRIGHT </t>
    </r>
  </si>
  <si>
    <r>
      <rPr>
        <b/>
        <sz val="11"/>
        <color theme="1"/>
        <rFont val="Calibri"/>
        <family val="2"/>
        <scheme val="minor"/>
      </rPr>
      <t>St. Charles, St. Louis County, and St. Louis City</t>
    </r>
    <r>
      <rPr>
        <sz val="11"/>
        <color theme="1"/>
        <rFont val="Calibri"/>
        <family val="2"/>
        <scheme val="minor"/>
      </rPr>
      <t xml:space="preserve">                     </t>
    </r>
  </si>
  <si>
    <t xml:space="preserve">Lincoln, Warren, and Washington </t>
  </si>
  <si>
    <t xml:space="preserve">Clay, Jackson, and Platte </t>
  </si>
  <si>
    <t>Franklin and Jefferson</t>
  </si>
  <si>
    <r>
      <t xml:space="preserve">Cass, Lafayette, and Ray </t>
    </r>
    <r>
      <rPr>
        <sz val="11"/>
        <color theme="1"/>
        <rFont val="Calibri"/>
        <family val="2"/>
        <scheme val="minor"/>
      </rPr>
      <t xml:space="preserve"> </t>
    </r>
  </si>
  <si>
    <t xml:space="preserve">Bates, Caldwell, and Clinton </t>
  </si>
  <si>
    <t xml:space="preserve">Greene                                   </t>
  </si>
  <si>
    <t xml:space="preserve">Christian                               </t>
  </si>
  <si>
    <t xml:space="preserve">Dallas, Polk, and Webster </t>
  </si>
  <si>
    <t xml:space="preserve">Jasper and Newton                    </t>
  </si>
  <si>
    <t xml:space="preserve">Boone                                         </t>
  </si>
  <si>
    <t xml:space="preserve">Howard                                               </t>
  </si>
  <si>
    <t xml:space="preserve">Buchanan </t>
  </si>
  <si>
    <t xml:space="preserve">Andrew and DeKalb  </t>
  </si>
  <si>
    <t xml:space="preserve">Cole </t>
  </si>
  <si>
    <t>Callaway, Moniteau, and Osage</t>
  </si>
  <si>
    <t>Micropolitan Areas*</t>
  </si>
  <si>
    <t xml:space="preserve">Johnson </t>
  </si>
  <si>
    <t xml:space="preserve">Remainder of the State**  </t>
  </si>
  <si>
    <t xml:space="preserve">Market Rate Full Time PS Children </t>
  </si>
  <si>
    <t xml:space="preserve">Market Rate Half Time PS Children </t>
  </si>
  <si>
    <t xml:space="preserve">Market Rate Part Time PS Children </t>
  </si>
  <si>
    <t>2023 Preschool Part Time Rate  58%</t>
  </si>
  <si>
    <t>2023 Preschool Half Time Rate  58%</t>
  </si>
  <si>
    <t>2023 Preschool Full Time Rate  58%</t>
  </si>
  <si>
    <t>FACILITY TYPE              RCAT2</t>
  </si>
  <si>
    <r>
      <rPr>
        <b/>
        <sz val="11"/>
        <color theme="1"/>
        <rFont val="Calibri"/>
        <family val="2"/>
        <scheme val="minor"/>
      </rPr>
      <t xml:space="preserve">**REMAINDER OF THE STATE COUNTIES ARE:  </t>
    </r>
    <r>
      <rPr>
        <sz val="11"/>
        <color theme="1"/>
        <rFont val="Calibri"/>
        <family val="2"/>
        <scheme val="minor"/>
      </rPr>
      <t xml:space="preserve"> ATCHISON, BARRY, BARTON, BENTON, CAMDEN, CARROLL, CARTER, CEDAR, CHARITON, COOPER, CRAWFORD, DADE, DAVIESS, DENT, DOUGLAS, GASCONADE, GENTRY, GRUNDY, HARRISON, HENRY, HICKORY, HOLT, IRON, KNOX, LAWRENCE, LINN, LIVINGSTON, MCDONALD, MACON, MADISON, MARIES, MERCER, MILLER, MISSISSIPPI, MONROE, MONTGOMERY, MORGAN, NEW MADRID, OREGON, OZARK, PEMISCOT, PERRY, PIKE, PUTNAM, REYNOLDS, RIPLEY, ST CLAIR, STE GENEVIEVE, SCOTLAND, SHANNON, SHELBY, STODDARD, SULLIVAN, TEXAS, VERNON, WAYNE, WORTH, WRIGHT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</si>
</sst>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6">
    <xf numFmtId="0" fontId="0" fillId="0" borderId="0" xfId="0"/>
    <xf numFmtId="0" fontId="2" fillId="0" borderId="6" xfId="0" applyFont="1" applyBorder="1" applyAlignment="1">
      <alignment horizontal="center"/>
    </xf>
    <xf numFmtId="0" fontId="0" fillId="0" borderId="0" xfId="0" applyAlignment="1"/>
    <xf numFmtId="0" fontId="0" fillId="2" borderId="0" xfId="0" applyFill="1"/>
    <xf numFmtId="0" fontId="0" fillId="0" borderId="12" xfId="0" applyBorder="1" applyAlignment="1">
      <alignment vertical="top"/>
    </xf>
    <xf numFmtId="0" fontId="0" fillId="0" borderId="27" xfId="0" applyBorder="1" applyAlignment="1">
      <alignment vertical="top"/>
    </xf>
    <xf numFmtId="0" fontId="0" fillId="0" borderId="28" xfId="0" applyBorder="1" applyAlignment="1">
      <alignment vertical="top"/>
    </xf>
    <xf numFmtId="0" fontId="0" fillId="0" borderId="26" xfId="0" applyBorder="1" applyAlignment="1">
      <alignment vertical="top"/>
    </xf>
    <xf numFmtId="0" fontId="0" fillId="0" borderId="27" xfId="0" applyFill="1" applyBorder="1" applyAlignment="1">
      <alignment vertical="top"/>
    </xf>
    <xf numFmtId="0" fontId="0" fillId="0" borderId="28" xfId="0" applyFill="1" applyBorder="1" applyAlignment="1">
      <alignment vertical="top"/>
    </xf>
    <xf numFmtId="44" fontId="0" fillId="0" borderId="0" xfId="1" applyFont="1"/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Fill="1" applyBorder="1" applyAlignment="1">
      <alignment wrapText="1"/>
    </xf>
    <xf numFmtId="0" fontId="0" fillId="0" borderId="0" xfId="0" applyFill="1" applyBorder="1" applyAlignment="1"/>
    <xf numFmtId="44" fontId="0" fillId="9" borderId="25" xfId="1" applyFont="1" applyFill="1" applyBorder="1" applyAlignment="1">
      <alignment wrapText="1"/>
    </xf>
    <xf numFmtId="164" fontId="0" fillId="8" borderId="4" xfId="0" applyNumberFormat="1" applyFill="1" applyBorder="1" applyAlignment="1">
      <alignment horizontal="center" vertical="top"/>
    </xf>
    <xf numFmtId="164" fontId="0" fillId="2" borderId="0" xfId="0" applyNumberFormat="1" applyFill="1"/>
    <xf numFmtId="164" fontId="0" fillId="8" borderId="21" xfId="0" applyNumberFormat="1" applyFill="1" applyBorder="1" applyAlignment="1">
      <alignment horizontal="center" vertical="top"/>
    </xf>
    <xf numFmtId="164" fontId="0" fillId="0" borderId="0" xfId="0" applyNumberFormat="1" applyFill="1" applyBorder="1"/>
    <xf numFmtId="164" fontId="0" fillId="12" borderId="16" xfId="1" applyNumberFormat="1" applyFont="1" applyFill="1" applyBorder="1"/>
    <xf numFmtId="164" fontId="0" fillId="12" borderId="16" xfId="0" applyNumberFormat="1" applyFill="1" applyBorder="1"/>
    <xf numFmtId="164" fontId="0" fillId="5" borderId="16" xfId="1" applyNumberFormat="1" applyFont="1" applyFill="1" applyBorder="1" applyAlignment="1">
      <alignment horizontal="center" vertical="top"/>
    </xf>
    <xf numFmtId="164" fontId="0" fillId="11" borderId="16" xfId="1" applyNumberFormat="1" applyFont="1" applyFill="1" applyBorder="1" applyAlignment="1">
      <alignment horizontal="center" vertical="top"/>
    </xf>
    <xf numFmtId="164" fontId="0" fillId="11" borderId="17" xfId="1" applyNumberFormat="1" applyFont="1" applyFill="1" applyBorder="1" applyAlignment="1">
      <alignment horizontal="center" vertical="top"/>
    </xf>
    <xf numFmtId="164" fontId="0" fillId="13" borderId="4" xfId="1" applyNumberFormat="1" applyFont="1" applyFill="1" applyBorder="1"/>
    <xf numFmtId="164" fontId="0" fillId="13" borderId="4" xfId="1" applyNumberFormat="1" applyFont="1" applyFill="1" applyBorder="1" applyAlignment="1">
      <alignment horizontal="center" vertical="top"/>
    </xf>
    <xf numFmtId="164" fontId="0" fillId="10" borderId="4" xfId="1" applyNumberFormat="1" applyFont="1" applyFill="1" applyBorder="1"/>
    <xf numFmtId="164" fontId="0" fillId="10" borderId="19" xfId="1" applyNumberFormat="1" applyFont="1" applyFill="1" applyBorder="1"/>
    <xf numFmtId="164" fontId="0" fillId="8" borderId="4" xfId="1" applyNumberFormat="1" applyFont="1" applyFill="1" applyBorder="1"/>
    <xf numFmtId="164" fontId="0" fillId="3" borderId="4" xfId="1" applyNumberFormat="1" applyFont="1" applyFill="1" applyBorder="1"/>
    <xf numFmtId="164" fontId="0" fillId="9" borderId="4" xfId="0" applyNumberFormat="1" applyFill="1" applyBorder="1"/>
    <xf numFmtId="164" fontId="0" fillId="9" borderId="19" xfId="0" applyNumberFormat="1" applyFill="1" applyBorder="1"/>
    <xf numFmtId="164" fontId="0" fillId="12" borderId="4" xfId="1" applyNumberFormat="1" applyFont="1" applyFill="1" applyBorder="1"/>
    <xf numFmtId="164" fontId="0" fillId="12" borderId="4" xfId="0" applyNumberFormat="1" applyFill="1" applyBorder="1"/>
    <xf numFmtId="164" fontId="0" fillId="5" borderId="4" xfId="1" applyNumberFormat="1" applyFont="1" applyFill="1" applyBorder="1" applyAlignment="1">
      <alignment horizontal="center" vertical="top"/>
    </xf>
    <xf numFmtId="164" fontId="0" fillId="11" borderId="4" xfId="1" applyNumberFormat="1" applyFont="1" applyFill="1" applyBorder="1" applyAlignment="1">
      <alignment horizontal="center" vertical="top"/>
    </xf>
    <xf numFmtId="164" fontId="0" fillId="11" borderId="19" xfId="1" applyNumberFormat="1" applyFont="1" applyFill="1" applyBorder="1" applyAlignment="1">
      <alignment horizontal="center" vertical="top"/>
    </xf>
    <xf numFmtId="164" fontId="0" fillId="6" borderId="4" xfId="1" applyNumberFormat="1" applyFont="1" applyFill="1" applyBorder="1" applyAlignment="1">
      <alignment horizontal="center" vertical="top"/>
    </xf>
    <xf numFmtId="164" fontId="0" fillId="6" borderId="4" xfId="1" applyNumberFormat="1" applyFont="1" applyFill="1" applyBorder="1"/>
    <xf numFmtId="164" fontId="0" fillId="6" borderId="4" xfId="0" applyNumberFormat="1" applyFill="1" applyBorder="1"/>
    <xf numFmtId="164" fontId="0" fillId="12" borderId="21" xfId="1" applyNumberFormat="1" applyFont="1" applyFill="1" applyBorder="1"/>
    <xf numFmtId="164" fontId="0" fillId="12" borderId="21" xfId="0" applyNumberFormat="1" applyFill="1" applyBorder="1"/>
    <xf numFmtId="164" fontId="0" fillId="5" borderId="21" xfId="1" applyNumberFormat="1" applyFont="1" applyFill="1" applyBorder="1" applyAlignment="1">
      <alignment horizontal="center" vertical="top"/>
    </xf>
    <xf numFmtId="164" fontId="0" fillId="11" borderId="21" xfId="1" applyNumberFormat="1" applyFont="1" applyFill="1" applyBorder="1" applyAlignment="1">
      <alignment horizontal="center" vertical="top"/>
    </xf>
    <xf numFmtId="164" fontId="0" fillId="6" borderId="21" xfId="1" applyNumberFormat="1" applyFont="1" applyFill="1" applyBorder="1" applyAlignment="1">
      <alignment horizontal="center" vertical="top"/>
    </xf>
    <xf numFmtId="164" fontId="0" fillId="11" borderId="22" xfId="1" applyNumberFormat="1" applyFont="1" applyFill="1" applyBorder="1" applyAlignment="1">
      <alignment horizontal="center" vertical="top"/>
    </xf>
    <xf numFmtId="164" fontId="0" fillId="13" borderId="21" xfId="1" applyNumberFormat="1" applyFont="1" applyFill="1" applyBorder="1"/>
    <xf numFmtId="164" fontId="0" fillId="13" borderId="21" xfId="1" applyNumberFormat="1" applyFont="1" applyFill="1" applyBorder="1" applyAlignment="1">
      <alignment horizontal="center" vertical="top"/>
    </xf>
    <xf numFmtId="164" fontId="0" fillId="10" borderId="21" xfId="1" applyNumberFormat="1" applyFont="1" applyFill="1" applyBorder="1"/>
    <xf numFmtId="164" fontId="0" fillId="10" borderId="22" xfId="1" applyNumberFormat="1" applyFont="1" applyFill="1" applyBorder="1"/>
    <xf numFmtId="164" fontId="0" fillId="8" borderId="21" xfId="1" applyNumberFormat="1" applyFont="1" applyFill="1" applyBorder="1"/>
    <xf numFmtId="164" fontId="0" fillId="3" borderId="21" xfId="1" applyNumberFormat="1" applyFont="1" applyFill="1" applyBorder="1"/>
    <xf numFmtId="164" fontId="0" fillId="9" borderId="21" xfId="0" applyNumberFormat="1" applyFill="1" applyBorder="1"/>
    <xf numFmtId="164" fontId="0" fillId="9" borderId="22" xfId="0" applyNumberFormat="1" applyFill="1" applyBorder="1"/>
    <xf numFmtId="164" fontId="0" fillId="12" borderId="23" xfId="1" applyNumberFormat="1" applyFont="1" applyFill="1" applyBorder="1"/>
    <xf numFmtId="164" fontId="0" fillId="5" borderId="23" xfId="1" applyNumberFormat="1" applyFont="1" applyFill="1" applyBorder="1" applyAlignment="1">
      <alignment horizontal="center" vertical="top"/>
    </xf>
    <xf numFmtId="164" fontId="0" fillId="6" borderId="23" xfId="1" applyNumberFormat="1" applyFont="1" applyFill="1" applyBorder="1" applyAlignment="1">
      <alignment horizontal="center" vertical="top"/>
    </xf>
    <xf numFmtId="164" fontId="0" fillId="11" borderId="23" xfId="1" applyNumberFormat="1" applyFont="1" applyFill="1" applyBorder="1" applyAlignment="1">
      <alignment horizontal="center" vertical="top"/>
    </xf>
    <xf numFmtId="164" fontId="0" fillId="11" borderId="34" xfId="1" applyNumberFormat="1" applyFont="1" applyFill="1" applyBorder="1" applyAlignment="1">
      <alignment horizontal="center" vertical="top"/>
    </xf>
    <xf numFmtId="164" fontId="0" fillId="13" borderId="23" xfId="1" applyNumberFormat="1" applyFont="1" applyFill="1" applyBorder="1"/>
    <xf numFmtId="164" fontId="0" fillId="13" borderId="23" xfId="1" applyNumberFormat="1" applyFont="1" applyFill="1" applyBorder="1" applyAlignment="1">
      <alignment horizontal="center" vertical="top"/>
    </xf>
    <xf numFmtId="164" fontId="0" fillId="10" borderId="23" xfId="1" applyNumberFormat="1" applyFont="1" applyFill="1" applyBorder="1"/>
    <xf numFmtId="164" fontId="0" fillId="10" borderId="34" xfId="1" applyNumberFormat="1" applyFont="1" applyFill="1" applyBorder="1"/>
    <xf numFmtId="164" fontId="0" fillId="8" borderId="23" xfId="1" applyNumberFormat="1" applyFont="1" applyFill="1" applyBorder="1"/>
    <xf numFmtId="164" fontId="0" fillId="8" borderId="23" xfId="0" applyNumberFormat="1" applyFill="1" applyBorder="1" applyAlignment="1">
      <alignment horizontal="center" vertical="top"/>
    </xf>
    <xf numFmtId="164" fontId="0" fillId="3" borderId="23" xfId="1" applyNumberFormat="1" applyFont="1" applyFill="1" applyBorder="1"/>
    <xf numFmtId="164" fontId="0" fillId="9" borderId="23" xfId="0" applyNumberFormat="1" applyFill="1" applyBorder="1"/>
    <xf numFmtId="164" fontId="0" fillId="9" borderId="34" xfId="0" applyNumberFormat="1" applyFill="1" applyBorder="1"/>
    <xf numFmtId="164" fontId="0" fillId="13" borderId="16" xfId="1" applyNumberFormat="1" applyFont="1" applyFill="1" applyBorder="1"/>
    <xf numFmtId="164" fontId="0" fillId="13" borderId="16" xfId="1" applyNumberFormat="1" applyFont="1" applyFill="1" applyBorder="1" applyAlignment="1">
      <alignment horizontal="center" vertical="top"/>
    </xf>
    <xf numFmtId="164" fontId="0" fillId="10" borderId="16" xfId="1" applyNumberFormat="1" applyFont="1" applyFill="1" applyBorder="1"/>
    <xf numFmtId="164" fontId="0" fillId="10" borderId="17" xfId="1" applyNumberFormat="1" applyFont="1" applyFill="1" applyBorder="1"/>
    <xf numFmtId="164" fontId="0" fillId="8" borderId="16" xfId="1" applyNumberFormat="1" applyFont="1" applyFill="1" applyBorder="1"/>
    <xf numFmtId="164" fontId="0" fillId="8" borderId="16" xfId="0" applyNumberFormat="1" applyFill="1" applyBorder="1" applyAlignment="1">
      <alignment horizontal="center" vertical="top"/>
    </xf>
    <xf numFmtId="164" fontId="0" fillId="3" borderId="16" xfId="1" applyNumberFormat="1" applyFont="1" applyFill="1" applyBorder="1"/>
    <xf numFmtId="164" fontId="0" fillId="9" borderId="16" xfId="0" applyNumberFormat="1" applyFill="1" applyBorder="1"/>
    <xf numFmtId="164" fontId="0" fillId="9" borderId="17" xfId="0" applyNumberFormat="1" applyFill="1" applyBorder="1"/>
    <xf numFmtId="164" fontId="0" fillId="12" borderId="23" xfId="0" applyNumberFormat="1" applyFill="1" applyBorder="1"/>
    <xf numFmtId="164" fontId="0" fillId="6" borderId="23" xfId="1" applyNumberFormat="1" applyFont="1" applyFill="1" applyBorder="1"/>
    <xf numFmtId="164" fontId="0" fillId="12" borderId="5" xfId="1" applyNumberFormat="1" applyFont="1" applyFill="1" applyBorder="1"/>
    <xf numFmtId="164" fontId="0" fillId="6" borderId="5" xfId="0" applyNumberFormat="1" applyFill="1" applyBorder="1"/>
    <xf numFmtId="164" fontId="0" fillId="5" borderId="5" xfId="1" applyNumberFormat="1" applyFont="1" applyFill="1" applyBorder="1" applyAlignment="1">
      <alignment horizontal="center" vertical="top"/>
    </xf>
    <xf numFmtId="164" fontId="0" fillId="6" borderId="5" xfId="1" applyNumberFormat="1" applyFont="1" applyFill="1" applyBorder="1" applyAlignment="1">
      <alignment horizontal="center" vertical="top"/>
    </xf>
    <xf numFmtId="164" fontId="0" fillId="11" borderId="5" xfId="1" applyNumberFormat="1" applyFont="1" applyFill="1" applyBorder="1" applyAlignment="1">
      <alignment horizontal="center" vertical="top"/>
    </xf>
    <xf numFmtId="164" fontId="0" fillId="13" borderId="5" xfId="1" applyNumberFormat="1" applyFont="1" applyFill="1" applyBorder="1"/>
    <xf numFmtId="164" fontId="0" fillId="13" borderId="5" xfId="1" applyNumberFormat="1" applyFont="1" applyFill="1" applyBorder="1" applyAlignment="1">
      <alignment horizontal="center" vertical="top"/>
    </xf>
    <xf numFmtId="164" fontId="0" fillId="10" borderId="5" xfId="1" applyNumberFormat="1" applyFont="1" applyFill="1" applyBorder="1"/>
    <xf numFmtId="164" fontId="0" fillId="10" borderId="31" xfId="1" applyNumberFormat="1" applyFont="1" applyFill="1" applyBorder="1"/>
    <xf numFmtId="164" fontId="0" fillId="8" borderId="5" xfId="1" applyNumberFormat="1" applyFont="1" applyFill="1" applyBorder="1"/>
    <xf numFmtId="164" fontId="0" fillId="8" borderId="5" xfId="0" applyNumberFormat="1" applyFill="1" applyBorder="1" applyAlignment="1">
      <alignment horizontal="center" vertical="top"/>
    </xf>
    <xf numFmtId="164" fontId="0" fillId="3" borderId="5" xfId="1" applyNumberFormat="1" applyFont="1" applyFill="1" applyBorder="1"/>
    <xf numFmtId="164" fontId="0" fillId="9" borderId="5" xfId="0" applyNumberFormat="1" applyFill="1" applyBorder="1"/>
    <xf numFmtId="164" fontId="0" fillId="9" borderId="31" xfId="0" applyNumberFormat="1" applyFill="1" applyBorder="1"/>
    <xf numFmtId="164" fontId="0" fillId="6" borderId="21" xfId="1" applyNumberFormat="1" applyFont="1" applyFill="1" applyBorder="1"/>
    <xf numFmtId="164" fontId="0" fillId="12" borderId="5" xfId="0" applyNumberFormat="1" applyFill="1" applyBorder="1"/>
    <xf numFmtId="164" fontId="0" fillId="6" borderId="16" xfId="1" applyNumberFormat="1" applyFont="1" applyFill="1" applyBorder="1" applyAlignment="1">
      <alignment horizontal="center" vertical="top"/>
    </xf>
    <xf numFmtId="164" fontId="0" fillId="6" borderId="4" xfId="0" applyNumberFormat="1" applyFill="1" applyBorder="1" applyAlignment="1">
      <alignment horizontal="center" vertical="top"/>
    </xf>
    <xf numFmtId="164" fontId="0" fillId="6" borderId="16" xfId="1" applyNumberFormat="1" applyFont="1" applyFill="1" applyBorder="1"/>
    <xf numFmtId="164" fontId="0" fillId="6" borderId="5" xfId="1" applyNumberFormat="1" applyFont="1" applyFill="1" applyBorder="1"/>
    <xf numFmtId="164" fontId="0" fillId="6" borderId="21" xfId="0" applyNumberFormat="1" applyFill="1" applyBorder="1"/>
    <xf numFmtId="164" fontId="0" fillId="6" borderId="16" xfId="0" applyNumberFormat="1" applyFill="1" applyBorder="1"/>
    <xf numFmtId="164" fontId="0" fillId="6" borderId="5" xfId="0" applyNumberFormat="1" applyFill="1" applyBorder="1" applyAlignment="1">
      <alignment horizontal="center" vertical="top"/>
    </xf>
    <xf numFmtId="164" fontId="0" fillId="6" borderId="16" xfId="0" applyNumberFormat="1" applyFill="1" applyBorder="1" applyAlignment="1">
      <alignment horizontal="center" vertical="top"/>
    </xf>
    <xf numFmtId="164" fontId="0" fillId="6" borderId="21" xfId="0" applyNumberFormat="1" applyFill="1" applyBorder="1" applyAlignment="1">
      <alignment horizontal="center" vertical="top"/>
    </xf>
    <xf numFmtId="164" fontId="0" fillId="12" borderId="15" xfId="1" applyNumberFormat="1" applyFont="1" applyFill="1" applyBorder="1"/>
    <xf numFmtId="164" fontId="0" fillId="7" borderId="15" xfId="1" applyNumberFormat="1" applyFont="1" applyFill="1" applyBorder="1"/>
    <xf numFmtId="164" fontId="0" fillId="7" borderId="16" xfId="1" applyNumberFormat="1" applyFont="1" applyFill="1" applyBorder="1"/>
    <xf numFmtId="164" fontId="0" fillId="7" borderId="16" xfId="1" applyNumberFormat="1" applyFont="1" applyFill="1" applyBorder="1" applyAlignment="1">
      <alignment horizontal="center" vertical="top"/>
    </xf>
    <xf numFmtId="164" fontId="0" fillId="12" borderId="18" xfId="1" applyNumberFormat="1" applyFont="1" applyFill="1" applyBorder="1"/>
    <xf numFmtId="164" fontId="0" fillId="7" borderId="18" xfId="1" applyNumberFormat="1" applyFont="1" applyFill="1" applyBorder="1"/>
    <xf numFmtId="164" fontId="0" fillId="7" borderId="4" xfId="1" applyNumberFormat="1" applyFont="1" applyFill="1" applyBorder="1"/>
    <xf numFmtId="164" fontId="0" fillId="12" borderId="30" xfId="1" applyNumberFormat="1" applyFont="1" applyFill="1" applyBorder="1"/>
    <xf numFmtId="164" fontId="0" fillId="7" borderId="20" xfId="1" applyNumberFormat="1" applyFont="1" applyFill="1" applyBorder="1"/>
    <xf numFmtId="164" fontId="0" fillId="7" borderId="21" xfId="1" applyNumberFormat="1" applyFont="1" applyFill="1" applyBorder="1"/>
    <xf numFmtId="164" fontId="0" fillId="7" borderId="21" xfId="1" applyNumberFormat="1" applyFont="1" applyFill="1" applyBorder="1" applyAlignment="1">
      <alignment horizontal="center" vertical="top"/>
    </xf>
    <xf numFmtId="164" fontId="0" fillId="7" borderId="4" xfId="1" applyNumberFormat="1" applyFont="1" applyFill="1" applyBorder="1" applyAlignment="1">
      <alignment horizontal="center" vertical="top"/>
    </xf>
    <xf numFmtId="164" fontId="0" fillId="12" borderId="15" xfId="1" applyNumberFormat="1" applyFont="1" applyFill="1" applyBorder="1" applyAlignment="1"/>
    <xf numFmtId="164" fontId="0" fillId="12" borderId="20" xfId="1" applyNumberFormat="1" applyFont="1" applyFill="1" applyBorder="1"/>
    <xf numFmtId="164" fontId="3" fillId="12" borderId="4" xfId="0" applyNumberFormat="1" applyFont="1" applyFill="1" applyBorder="1"/>
    <xf numFmtId="44" fontId="0" fillId="9" borderId="33" xfId="1" applyFont="1" applyFill="1" applyBorder="1" applyAlignment="1">
      <alignment wrapText="1"/>
    </xf>
    <xf numFmtId="0" fontId="0" fillId="12" borderId="9" xfId="0" applyFill="1" applyBorder="1" applyAlignment="1">
      <alignment horizontal="left" wrapText="1"/>
    </xf>
    <xf numFmtId="0" fontId="0" fillId="5" borderId="9" xfId="0" applyFill="1" applyBorder="1" applyAlignment="1">
      <alignment horizontal="left" wrapText="1"/>
    </xf>
    <xf numFmtId="0" fontId="0" fillId="11" borderId="9" xfId="0" applyFill="1" applyBorder="1" applyAlignment="1">
      <alignment horizontal="left" wrapText="1"/>
    </xf>
    <xf numFmtId="0" fontId="0" fillId="13" borderId="9" xfId="0" applyFill="1" applyBorder="1" applyAlignment="1">
      <alignment horizontal="left" wrapText="1"/>
    </xf>
    <xf numFmtId="164" fontId="0" fillId="9" borderId="38" xfId="0" applyNumberFormat="1" applyFill="1" applyBorder="1"/>
    <xf numFmtId="164" fontId="0" fillId="9" borderId="39" xfId="0" applyNumberFormat="1" applyFill="1" applyBorder="1"/>
    <xf numFmtId="164" fontId="0" fillId="9" borderId="40" xfId="0" applyNumberFormat="1" applyFill="1" applyBorder="1"/>
    <xf numFmtId="164" fontId="0" fillId="9" borderId="41" xfId="0" applyNumberFormat="1" applyFill="1" applyBorder="1"/>
    <xf numFmtId="164" fontId="0" fillId="9" borderId="42" xfId="0" applyNumberFormat="1" applyFill="1" applyBorder="1"/>
    <xf numFmtId="164" fontId="0" fillId="12" borderId="4" xfId="1" applyNumberFormat="1" applyFont="1" applyFill="1" applyBorder="1" applyAlignment="1">
      <alignment horizontal="center" vertical="top"/>
    </xf>
    <xf numFmtId="164" fontId="0" fillId="5" borderId="4" xfId="0" applyNumberFormat="1" applyFill="1" applyBorder="1" applyAlignment="1">
      <alignment horizontal="center" vertical="top"/>
    </xf>
    <xf numFmtId="164" fontId="0" fillId="12" borderId="16" xfId="1" applyNumberFormat="1" applyFont="1" applyFill="1" applyBorder="1" applyAlignment="1">
      <alignment horizontal="center" vertical="top"/>
    </xf>
    <xf numFmtId="164" fontId="0" fillId="5" borderId="16" xfId="0" applyNumberFormat="1" applyFill="1" applyBorder="1" applyAlignment="1">
      <alignment horizontal="center" vertical="top"/>
    </xf>
    <xf numFmtId="164" fontId="0" fillId="12" borderId="21" xfId="1" applyNumberFormat="1" applyFont="1" applyFill="1" applyBorder="1" applyAlignment="1">
      <alignment horizontal="center" vertical="top"/>
    </xf>
    <xf numFmtId="164" fontId="0" fillId="5" borderId="21" xfId="0" applyNumberFormat="1" applyFill="1" applyBorder="1" applyAlignment="1">
      <alignment horizontal="center" vertical="top"/>
    </xf>
    <xf numFmtId="0" fontId="0" fillId="13" borderId="24" xfId="0" applyFill="1" applyBorder="1" applyAlignment="1">
      <alignment horizontal="left" wrapText="1"/>
    </xf>
    <xf numFmtId="0" fontId="0" fillId="4" borderId="24" xfId="0" applyFill="1" applyBorder="1" applyAlignment="1">
      <alignment horizontal="left" wrapText="1"/>
    </xf>
    <xf numFmtId="0" fontId="0" fillId="10" borderId="24" xfId="0" applyFill="1" applyBorder="1" applyAlignment="1">
      <alignment horizontal="left" wrapText="1"/>
    </xf>
    <xf numFmtId="0" fontId="0" fillId="12" borderId="8" xfId="0" applyFill="1" applyBorder="1" applyAlignment="1">
      <alignment horizontal="left" wrapText="1"/>
    </xf>
    <xf numFmtId="0" fontId="0" fillId="12" borderId="12" xfId="0" applyFill="1" applyBorder="1" applyAlignment="1">
      <alignment wrapText="1"/>
    </xf>
    <xf numFmtId="164" fontId="0" fillId="11" borderId="0" xfId="1" applyNumberFormat="1" applyFont="1" applyFill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44" xfId="0" applyBorder="1" applyAlignment="1">
      <alignment vertical="top"/>
    </xf>
    <xf numFmtId="0" fontId="0" fillId="0" borderId="45" xfId="0" applyBorder="1" applyAlignment="1">
      <alignment vertical="top"/>
    </xf>
    <xf numFmtId="0" fontId="0" fillId="0" borderId="43" xfId="0" applyFill="1" applyBorder="1" applyAlignment="1">
      <alignment vertical="top"/>
    </xf>
    <xf numFmtId="0" fontId="0" fillId="0" borderId="44" xfId="0" applyFill="1" applyBorder="1" applyAlignment="1">
      <alignment vertical="top"/>
    </xf>
    <xf numFmtId="164" fontId="0" fillId="12" borderId="23" xfId="1" applyNumberFormat="1" applyFont="1" applyFill="1" applyBorder="1" applyAlignment="1">
      <alignment horizontal="center" vertical="top"/>
    </xf>
    <xf numFmtId="164" fontId="0" fillId="5" borderId="23" xfId="0" applyNumberFormat="1" applyFill="1" applyBorder="1" applyAlignment="1">
      <alignment horizontal="center" vertical="top"/>
    </xf>
    <xf numFmtId="0" fontId="0" fillId="8" borderId="24" xfId="0" applyFill="1" applyBorder="1" applyAlignment="1">
      <alignment horizontal="left" wrapText="1"/>
    </xf>
    <xf numFmtId="44" fontId="0" fillId="3" borderId="24" xfId="1" applyFont="1" applyFill="1" applyBorder="1" applyAlignment="1">
      <alignment horizontal="left" wrapText="1"/>
    </xf>
    <xf numFmtId="44" fontId="0" fillId="9" borderId="25" xfId="1" applyFont="1" applyFill="1" applyBorder="1" applyAlignment="1">
      <alignment horizontal="left" wrapText="1"/>
    </xf>
    <xf numFmtId="164" fontId="0" fillId="9" borderId="4" xfId="0" applyNumberFormat="1" applyFill="1" applyBorder="1" applyAlignment="1">
      <alignment horizontal="center" vertical="top"/>
    </xf>
    <xf numFmtId="164" fontId="0" fillId="10" borderId="32" xfId="1" applyNumberFormat="1" applyFont="1" applyFill="1" applyBorder="1"/>
    <xf numFmtId="164" fontId="0" fillId="9" borderId="5" xfId="0" applyNumberFormat="1" applyFill="1" applyBorder="1" applyAlignment="1">
      <alignment horizontal="center" vertical="top"/>
    </xf>
    <xf numFmtId="164" fontId="0" fillId="8" borderId="15" xfId="1" applyNumberFormat="1" applyFont="1" applyFill="1" applyBorder="1"/>
    <xf numFmtId="164" fontId="0" fillId="9" borderId="16" xfId="0" applyNumberFormat="1" applyFill="1" applyBorder="1" applyAlignment="1">
      <alignment horizontal="center" vertical="top"/>
    </xf>
    <xf numFmtId="164" fontId="0" fillId="8" borderId="18" xfId="1" applyNumberFormat="1" applyFont="1" applyFill="1" applyBorder="1"/>
    <xf numFmtId="164" fontId="0" fillId="8" borderId="20" xfId="1" applyNumberFormat="1" applyFont="1" applyFill="1" applyBorder="1"/>
    <xf numFmtId="164" fontId="0" fillId="9" borderId="21" xfId="0" applyNumberFormat="1" applyFill="1" applyBorder="1" applyAlignment="1">
      <alignment horizontal="center" vertical="top"/>
    </xf>
    <xf numFmtId="164" fontId="0" fillId="9" borderId="23" xfId="0" applyNumberFormat="1" applyFill="1" applyBorder="1" applyAlignment="1">
      <alignment horizontal="center" vertical="top"/>
    </xf>
    <xf numFmtId="164" fontId="3" fillId="9" borderId="21" xfId="0" applyNumberFormat="1" applyFont="1" applyFill="1" applyBorder="1"/>
    <xf numFmtId="164" fontId="0" fillId="12" borderId="26" xfId="0" applyNumberFormat="1" applyFill="1" applyBorder="1" applyAlignment="1">
      <alignment horizontal="center" vertical="top"/>
    </xf>
    <xf numFmtId="164" fontId="0" fillId="12" borderId="27" xfId="0" applyNumberFormat="1" applyFill="1" applyBorder="1" applyAlignment="1">
      <alignment horizontal="center" vertical="top"/>
    </xf>
    <xf numFmtId="164" fontId="0" fillId="12" borderId="28" xfId="0" applyNumberFormat="1" applyFill="1" applyBorder="1" applyAlignment="1">
      <alignment horizontal="center" vertical="top"/>
    </xf>
    <xf numFmtId="164" fontId="0" fillId="12" borderId="37" xfId="0" applyNumberFormat="1" applyFill="1" applyBorder="1" applyAlignment="1">
      <alignment horizontal="center" vertical="top"/>
    </xf>
    <xf numFmtId="164" fontId="0" fillId="12" borderId="36" xfId="0" applyNumberFormat="1" applyFill="1" applyBorder="1" applyAlignment="1">
      <alignment horizontal="center" vertical="top"/>
    </xf>
    <xf numFmtId="164" fontId="0" fillId="11" borderId="16" xfId="0" applyNumberFormat="1" applyFill="1" applyBorder="1" applyAlignment="1">
      <alignment horizontal="center" vertical="top"/>
    </xf>
    <xf numFmtId="164" fontId="0" fillId="3" borderId="16" xfId="0" applyNumberFormat="1" applyFill="1" applyBorder="1" applyAlignment="1">
      <alignment horizontal="center" vertical="top"/>
    </xf>
    <xf numFmtId="164" fontId="0" fillId="11" borderId="4" xfId="0" applyNumberFormat="1" applyFill="1" applyBorder="1" applyAlignment="1">
      <alignment horizontal="center" vertical="top"/>
    </xf>
    <xf numFmtId="164" fontId="0" fillId="3" borderId="4" xfId="0" applyNumberFormat="1" applyFill="1" applyBorder="1" applyAlignment="1">
      <alignment horizontal="center" vertical="top"/>
    </xf>
    <xf numFmtId="164" fontId="0" fillId="11" borderId="21" xfId="0" applyNumberFormat="1" applyFill="1" applyBorder="1" applyAlignment="1">
      <alignment horizontal="center" vertical="top"/>
    </xf>
    <xf numFmtId="164" fontId="0" fillId="3" borderId="21" xfId="0" applyNumberFormat="1" applyFill="1" applyBorder="1" applyAlignment="1">
      <alignment horizontal="center" vertical="top"/>
    </xf>
    <xf numFmtId="164" fontId="0" fillId="12" borderId="29" xfId="1" applyNumberFormat="1" applyFont="1" applyFill="1" applyBorder="1"/>
    <xf numFmtId="164" fontId="0" fillId="12" borderId="5" xfId="1" applyNumberFormat="1" applyFont="1" applyFill="1" applyBorder="1" applyAlignment="1">
      <alignment horizontal="center" vertical="top"/>
    </xf>
    <xf numFmtId="164" fontId="0" fillId="5" borderId="5" xfId="0" applyNumberFormat="1" applyFill="1" applyBorder="1" applyAlignment="1">
      <alignment horizontal="center" vertical="top"/>
    </xf>
    <xf numFmtId="164" fontId="0" fillId="11" borderId="5" xfId="0" applyNumberFormat="1" applyFill="1" applyBorder="1" applyAlignment="1">
      <alignment horizontal="center" vertical="top"/>
    </xf>
    <xf numFmtId="164" fontId="0" fillId="3" borderId="5" xfId="0" applyNumberFormat="1" applyFill="1" applyBorder="1" applyAlignment="1">
      <alignment horizontal="center" vertical="top"/>
    </xf>
    <xf numFmtId="164" fontId="0" fillId="11" borderId="23" xfId="0" applyNumberFormat="1" applyFill="1" applyBorder="1" applyAlignment="1">
      <alignment horizontal="center" vertical="top"/>
    </xf>
    <xf numFmtId="164" fontId="0" fillId="3" borderId="23" xfId="0" applyNumberFormat="1" applyFill="1" applyBorder="1" applyAlignment="1">
      <alignment horizontal="center" vertical="top"/>
    </xf>
    <xf numFmtId="164" fontId="0" fillId="13" borderId="47" xfId="0" applyNumberFormat="1" applyFill="1" applyBorder="1" applyAlignment="1">
      <alignment horizontal="center" vertical="top"/>
    </xf>
    <xf numFmtId="164" fontId="0" fillId="13" borderId="46" xfId="0" applyNumberFormat="1" applyFill="1" applyBorder="1" applyAlignment="1">
      <alignment horizontal="center" vertical="top"/>
    </xf>
    <xf numFmtId="164" fontId="0" fillId="13" borderId="48" xfId="0" applyNumberFormat="1" applyFill="1" applyBorder="1" applyAlignment="1">
      <alignment horizontal="center" vertical="top"/>
    </xf>
    <xf numFmtId="164" fontId="0" fillId="13" borderId="49" xfId="0" applyNumberFormat="1" applyFill="1" applyBorder="1" applyAlignment="1">
      <alignment horizontal="center" vertical="top"/>
    </xf>
    <xf numFmtId="164" fontId="0" fillId="13" borderId="50" xfId="0" applyNumberFormat="1" applyFill="1" applyBorder="1" applyAlignment="1">
      <alignment horizontal="center" vertical="top"/>
    </xf>
    <xf numFmtId="164" fontId="0" fillId="10" borderId="51" xfId="1" applyNumberFormat="1" applyFont="1" applyFill="1" applyBorder="1"/>
    <xf numFmtId="164" fontId="0" fillId="10" borderId="52" xfId="1" applyNumberFormat="1" applyFont="1" applyFill="1" applyBorder="1"/>
    <xf numFmtId="164" fontId="0" fillId="10" borderId="53" xfId="1" applyNumberFormat="1" applyFont="1" applyFill="1" applyBorder="1"/>
    <xf numFmtId="164" fontId="0" fillId="10" borderId="54" xfId="1" applyNumberFormat="1" applyFont="1" applyFill="1" applyBorder="1"/>
    <xf numFmtId="164" fontId="0" fillId="13" borderId="18" xfId="1" applyNumberFormat="1" applyFont="1" applyFill="1" applyBorder="1"/>
    <xf numFmtId="164" fontId="0" fillId="13" borderId="29" xfId="1" applyNumberFormat="1" applyFont="1" applyFill="1" applyBorder="1"/>
    <xf numFmtId="164" fontId="0" fillId="13" borderId="30" xfId="1" applyNumberFormat="1" applyFont="1" applyFill="1" applyBorder="1"/>
    <xf numFmtId="164" fontId="0" fillId="13" borderId="15" xfId="1" applyNumberFormat="1" applyFont="1" applyFill="1" applyBorder="1"/>
    <xf numFmtId="164" fontId="0" fillId="13" borderId="20" xfId="1" applyNumberFormat="1" applyFont="1" applyFill="1" applyBorder="1"/>
    <xf numFmtId="164" fontId="0" fillId="14" borderId="4" xfId="1" applyNumberFormat="1" applyFont="1" applyFill="1" applyBorder="1"/>
    <xf numFmtId="164" fontId="0" fillId="7" borderId="23" xfId="1" applyNumberFormat="1" applyFont="1" applyFill="1" applyBorder="1" applyAlignment="1">
      <alignment horizontal="center" vertical="top"/>
    </xf>
    <xf numFmtId="164" fontId="0" fillId="5" borderId="17" xfId="1" applyNumberFormat="1" applyFont="1" applyFill="1" applyBorder="1" applyAlignment="1">
      <alignment horizontal="center" vertical="top"/>
    </xf>
    <xf numFmtId="164" fontId="0" fillId="5" borderId="19" xfId="1" applyNumberFormat="1" applyFont="1" applyFill="1" applyBorder="1" applyAlignment="1">
      <alignment horizontal="center" vertical="top"/>
    </xf>
    <xf numFmtId="164" fontId="0" fillId="5" borderId="22" xfId="1" applyNumberFormat="1" applyFont="1" applyFill="1" applyBorder="1" applyAlignment="1">
      <alignment horizontal="center" vertical="top"/>
    </xf>
    <xf numFmtId="164" fontId="0" fillId="12" borderId="17" xfId="1" applyNumberFormat="1" applyFont="1" applyFill="1" applyBorder="1" applyAlignment="1"/>
    <xf numFmtId="164" fontId="0" fillId="12" borderId="19" xfId="1" applyNumberFormat="1" applyFont="1" applyFill="1" applyBorder="1"/>
    <xf numFmtId="164" fontId="0" fillId="12" borderId="22" xfId="1" applyNumberFormat="1" applyFont="1" applyFill="1" applyBorder="1"/>
    <xf numFmtId="164" fontId="0" fillId="12" borderId="17" xfId="1" applyNumberFormat="1" applyFont="1" applyFill="1" applyBorder="1"/>
    <xf numFmtId="164" fontId="0" fillId="12" borderId="55" xfId="1" applyNumberFormat="1" applyFont="1" applyFill="1" applyBorder="1" applyAlignment="1">
      <alignment horizontal="center" vertical="top"/>
    </xf>
    <xf numFmtId="164" fontId="0" fillId="12" borderId="56" xfId="1" applyNumberFormat="1" applyFont="1" applyFill="1" applyBorder="1" applyAlignment="1">
      <alignment horizontal="center" vertical="top"/>
    </xf>
    <xf numFmtId="164" fontId="0" fillId="12" borderId="57" xfId="1" applyNumberFormat="1" applyFont="1" applyFill="1" applyBorder="1" applyAlignment="1">
      <alignment horizontal="center" vertical="top"/>
    </xf>
    <xf numFmtId="164" fontId="0" fillId="5" borderId="51" xfId="1" applyNumberFormat="1" applyFont="1" applyFill="1" applyBorder="1" applyAlignment="1">
      <alignment horizontal="center" vertical="top"/>
    </xf>
    <xf numFmtId="164" fontId="0" fillId="5" borderId="32" xfId="1" applyNumberFormat="1" applyFont="1" applyFill="1" applyBorder="1" applyAlignment="1">
      <alignment horizontal="center" vertical="top"/>
    </xf>
    <xf numFmtId="164" fontId="0" fillId="5" borderId="54" xfId="1" applyNumberFormat="1" applyFont="1" applyFill="1" applyBorder="1" applyAlignment="1">
      <alignment horizontal="center" vertical="top"/>
    </xf>
    <xf numFmtId="164" fontId="0" fillId="5" borderId="15" xfId="1" applyNumberFormat="1" applyFont="1" applyFill="1" applyBorder="1" applyAlignment="1">
      <alignment horizontal="center" vertical="top"/>
    </xf>
    <xf numFmtId="164" fontId="0" fillId="5" borderId="18" xfId="1" applyNumberFormat="1" applyFont="1" applyFill="1" applyBorder="1" applyAlignment="1">
      <alignment horizontal="center" vertical="top"/>
    </xf>
    <xf numFmtId="164" fontId="0" fillId="5" borderId="20" xfId="1" applyNumberFormat="1" applyFont="1" applyFill="1" applyBorder="1" applyAlignment="1">
      <alignment horizontal="center" vertical="top"/>
    </xf>
    <xf numFmtId="164" fontId="0" fillId="12" borderId="58" xfId="1" applyNumberFormat="1" applyFont="1" applyFill="1" applyBorder="1" applyAlignment="1">
      <alignment horizontal="center" vertical="top"/>
    </xf>
    <xf numFmtId="164" fontId="0" fillId="5" borderId="52" xfId="1" applyNumberFormat="1" applyFont="1" applyFill="1" applyBorder="1" applyAlignment="1">
      <alignment horizontal="center" vertical="top"/>
    </xf>
    <xf numFmtId="0" fontId="0" fillId="11" borderId="59" xfId="0" applyFill="1" applyBorder="1" applyAlignment="1">
      <alignment horizontal="left" wrapText="1"/>
    </xf>
    <xf numFmtId="0" fontId="0" fillId="13" borderId="60" xfId="0" applyFill="1" applyBorder="1" applyAlignment="1">
      <alignment horizontal="left" wrapText="1"/>
    </xf>
    <xf numFmtId="0" fontId="0" fillId="7" borderId="25" xfId="0" applyFill="1" applyBorder="1" applyAlignment="1">
      <alignment horizontal="left" wrapText="1"/>
    </xf>
    <xf numFmtId="164" fontId="0" fillId="7" borderId="19" xfId="1" applyNumberFormat="1" applyFont="1" applyFill="1" applyBorder="1"/>
    <xf numFmtId="164" fontId="0" fillId="7" borderId="22" xfId="1" applyNumberFormat="1" applyFont="1" applyFill="1" applyBorder="1"/>
    <xf numFmtId="164" fontId="0" fillId="7" borderId="29" xfId="1" applyNumberFormat="1" applyFont="1" applyFill="1" applyBorder="1"/>
    <xf numFmtId="164" fontId="0" fillId="7" borderId="5" xfId="1" applyNumberFormat="1" applyFont="1" applyFill="1" applyBorder="1"/>
    <xf numFmtId="164" fontId="0" fillId="7" borderId="5" xfId="1" applyNumberFormat="1" applyFont="1" applyFill="1" applyBorder="1" applyAlignment="1">
      <alignment horizontal="center" vertical="top"/>
    </xf>
    <xf numFmtId="164" fontId="0" fillId="7" borderId="31" xfId="1" applyNumberFormat="1" applyFont="1" applyFill="1" applyBorder="1"/>
    <xf numFmtId="164" fontId="0" fillId="7" borderId="17" xfId="1" applyNumberFormat="1" applyFont="1" applyFill="1" applyBorder="1"/>
    <xf numFmtId="164" fontId="0" fillId="7" borderId="30" xfId="1" applyNumberFormat="1" applyFont="1" applyFill="1" applyBorder="1"/>
    <xf numFmtId="164" fontId="0" fillId="7" borderId="23" xfId="1" applyNumberFormat="1" applyFont="1" applyFill="1" applyBorder="1"/>
    <xf numFmtId="164" fontId="0" fillId="7" borderId="34" xfId="1" applyNumberFormat="1" applyFont="1" applyFill="1" applyBorder="1"/>
    <xf numFmtId="164" fontId="0" fillId="7" borderId="55" xfId="1" applyNumberFormat="1" applyFont="1" applyFill="1" applyBorder="1"/>
    <xf numFmtId="164" fontId="0" fillId="7" borderId="56" xfId="1" applyNumberFormat="1" applyFont="1" applyFill="1" applyBorder="1"/>
    <xf numFmtId="164" fontId="0" fillId="7" borderId="58" xfId="1" applyNumberFormat="1" applyFont="1" applyFill="1" applyBorder="1"/>
    <xf numFmtId="164" fontId="0" fillId="8" borderId="17" xfId="1" applyNumberFormat="1" applyFont="1" applyFill="1" applyBorder="1"/>
    <xf numFmtId="164" fontId="0" fillId="8" borderId="19" xfId="1" applyNumberFormat="1" applyFont="1" applyFill="1" applyBorder="1"/>
    <xf numFmtId="164" fontId="0" fillId="8" borderId="22" xfId="1" applyNumberFormat="1" applyFont="1" applyFill="1" applyBorder="1"/>
    <xf numFmtId="164" fontId="0" fillId="13" borderId="17" xfId="1" applyNumberFormat="1" applyFont="1" applyFill="1" applyBorder="1"/>
    <xf numFmtId="164" fontId="0" fillId="13" borderId="19" xfId="1" applyNumberFormat="1" applyFont="1" applyFill="1" applyBorder="1"/>
    <xf numFmtId="164" fontId="0" fillId="13" borderId="22" xfId="1" applyNumberFormat="1" applyFont="1" applyFill="1" applyBorder="1"/>
    <xf numFmtId="164" fontId="0" fillId="14" borderId="15" xfId="1" applyNumberFormat="1" applyFont="1" applyFill="1" applyBorder="1"/>
    <xf numFmtId="164" fontId="0" fillId="14" borderId="16" xfId="1" applyNumberFormat="1" applyFont="1" applyFill="1" applyBorder="1"/>
    <xf numFmtId="164" fontId="0" fillId="14" borderId="18" xfId="1" applyNumberFormat="1" applyFont="1" applyFill="1" applyBorder="1"/>
    <xf numFmtId="164" fontId="0" fillId="14" borderId="20" xfId="1" applyNumberFormat="1" applyFont="1" applyFill="1" applyBorder="1"/>
    <xf numFmtId="164" fontId="0" fillId="14" borderId="21" xfId="1" applyNumberFormat="1" applyFont="1" applyFill="1" applyBorder="1"/>
    <xf numFmtId="164" fontId="0" fillId="13" borderId="31" xfId="1" applyNumberFormat="1" applyFont="1" applyFill="1" applyBorder="1"/>
    <xf numFmtId="164" fontId="0" fillId="13" borderId="34" xfId="1" applyNumberFormat="1" applyFont="1" applyFill="1" applyBorder="1"/>
    <xf numFmtId="164" fontId="0" fillId="4" borderId="55" xfId="1" applyNumberFormat="1" applyFont="1" applyFill="1" applyBorder="1"/>
    <xf numFmtId="164" fontId="0" fillId="4" borderId="56" xfId="1" applyNumberFormat="1" applyFont="1" applyFill="1" applyBorder="1"/>
    <xf numFmtId="164" fontId="0" fillId="4" borderId="58" xfId="1" applyNumberFormat="1" applyFont="1" applyFill="1" applyBorder="1"/>
    <xf numFmtId="164" fontId="0" fillId="10" borderId="15" xfId="0" applyNumberFormat="1" applyFill="1" applyBorder="1" applyAlignment="1">
      <alignment horizontal="center" vertical="top"/>
    </xf>
    <xf numFmtId="164" fontId="0" fillId="10" borderId="18" xfId="0" applyNumberFormat="1" applyFill="1" applyBorder="1" applyAlignment="1">
      <alignment horizontal="center" vertical="top"/>
    </xf>
    <xf numFmtId="164" fontId="0" fillId="10" borderId="20" xfId="0" applyNumberFormat="1" applyFill="1" applyBorder="1" applyAlignment="1">
      <alignment horizontal="center" vertical="top"/>
    </xf>
    <xf numFmtId="164" fontId="0" fillId="10" borderId="30" xfId="0" applyNumberFormat="1" applyFill="1" applyBorder="1" applyAlignment="1">
      <alignment horizontal="center" vertical="top"/>
    </xf>
    <xf numFmtId="164" fontId="0" fillId="10" borderId="29" xfId="0" applyNumberFormat="1" applyFill="1" applyBorder="1" applyAlignment="1">
      <alignment horizontal="center" vertical="top"/>
    </xf>
    <xf numFmtId="164" fontId="0" fillId="4" borderId="46" xfId="1" applyNumberFormat="1" applyFont="1" applyFill="1" applyBorder="1"/>
    <xf numFmtId="164" fontId="0" fillId="8" borderId="5" xfId="0" applyNumberFormat="1" applyFill="1" applyBorder="1"/>
    <xf numFmtId="164" fontId="0" fillId="8" borderId="4" xfId="0" applyNumberFormat="1" applyFill="1" applyBorder="1"/>
    <xf numFmtId="164" fontId="0" fillId="10" borderId="56" xfId="1" applyNumberFormat="1" applyFont="1" applyFill="1" applyBorder="1"/>
    <xf numFmtId="164" fontId="0" fillId="8" borderId="26" xfId="1" applyNumberFormat="1" applyFont="1" applyFill="1" applyBorder="1"/>
    <xf numFmtId="164" fontId="0" fillId="8" borderId="16" xfId="0" applyNumberFormat="1" applyFill="1" applyBorder="1"/>
    <xf numFmtId="164" fontId="0" fillId="8" borderId="27" xfId="1" applyNumberFormat="1" applyFont="1" applyFill="1" applyBorder="1"/>
    <xf numFmtId="164" fontId="0" fillId="8" borderId="28" xfId="1" applyNumberFormat="1" applyFont="1" applyFill="1" applyBorder="1"/>
    <xf numFmtId="164" fontId="0" fillId="8" borderId="21" xfId="0" applyNumberFormat="1" applyFill="1" applyBorder="1"/>
    <xf numFmtId="164" fontId="0" fillId="8" borderId="23" xfId="0" applyNumberFormat="1" applyFill="1" applyBorder="1"/>
    <xf numFmtId="164" fontId="0" fillId="8" borderId="37" xfId="1" applyNumberFormat="1" applyFont="1" applyFill="1" applyBorder="1"/>
    <xf numFmtId="164" fontId="0" fillId="8" borderId="31" xfId="1" applyNumberFormat="1" applyFont="1" applyFill="1" applyBorder="1"/>
    <xf numFmtId="164" fontId="0" fillId="8" borderId="36" xfId="1" applyNumberFormat="1" applyFont="1" applyFill="1" applyBorder="1"/>
    <xf numFmtId="164" fontId="0" fillId="8" borderId="34" xfId="1" applyNumberFormat="1" applyFont="1" applyFill="1" applyBorder="1"/>
    <xf numFmtId="0" fontId="0" fillId="10" borderId="12" xfId="0" applyFill="1" applyBorder="1" applyAlignment="1">
      <alignment wrapText="1"/>
    </xf>
    <xf numFmtId="0" fontId="0" fillId="10" borderId="8" xfId="0" applyFill="1" applyBorder="1" applyAlignment="1">
      <alignment horizontal="left" wrapText="1"/>
    </xf>
    <xf numFmtId="0" fontId="0" fillId="10" borderId="9" xfId="0" applyFill="1" applyBorder="1" applyAlignment="1">
      <alignment horizontal="left" wrapText="1"/>
    </xf>
    <xf numFmtId="0" fontId="0" fillId="3" borderId="12" xfId="0" applyFill="1" applyBorder="1" applyAlignment="1">
      <alignment wrapText="1"/>
    </xf>
    <xf numFmtId="0" fontId="0" fillId="3" borderId="8" xfId="0" applyFill="1" applyBorder="1" applyAlignment="1">
      <alignment horizontal="left" wrapText="1"/>
    </xf>
    <xf numFmtId="0" fontId="0" fillId="3" borderId="9" xfId="0" applyFill="1" applyBorder="1" applyAlignment="1">
      <alignment horizontal="left" wrapText="1"/>
    </xf>
    <xf numFmtId="0" fontId="0" fillId="13" borderId="12" xfId="0" applyFill="1" applyBorder="1" applyAlignment="1">
      <alignment wrapText="1"/>
    </xf>
    <xf numFmtId="0" fontId="0" fillId="13" borderId="8" xfId="0" applyFill="1" applyBorder="1" applyAlignment="1">
      <alignment horizontal="left" wrapText="1"/>
    </xf>
    <xf numFmtId="0" fontId="0" fillId="5" borderId="12" xfId="0" applyFill="1" applyBorder="1" applyAlignment="1">
      <alignment wrapText="1"/>
    </xf>
    <xf numFmtId="0" fontId="0" fillId="5" borderId="8" xfId="0" applyFill="1" applyBorder="1" applyAlignment="1">
      <alignment horizontal="left" wrapText="1"/>
    </xf>
    <xf numFmtId="0" fontId="0" fillId="7" borderId="12" xfId="0" applyFill="1" applyBorder="1" applyAlignment="1">
      <alignment wrapText="1"/>
    </xf>
    <xf numFmtId="0" fontId="0" fillId="7" borderId="8" xfId="0" applyFill="1" applyBorder="1" applyAlignment="1">
      <alignment horizontal="left" wrapText="1"/>
    </xf>
    <xf numFmtId="0" fontId="0" fillId="7" borderId="9" xfId="0" applyFill="1" applyBorder="1" applyAlignment="1">
      <alignment horizontal="left" wrapText="1"/>
    </xf>
    <xf numFmtId="0" fontId="0" fillId="11" borderId="12" xfId="0" applyFill="1" applyBorder="1" applyAlignment="1">
      <alignment wrapText="1"/>
    </xf>
    <xf numFmtId="0" fontId="0" fillId="11" borderId="8" xfId="0" applyFill="1" applyBorder="1" applyAlignment="1">
      <alignment horizontal="left" wrapText="1"/>
    </xf>
    <xf numFmtId="0" fontId="0" fillId="8" borderId="12" xfId="0" applyFill="1" applyBorder="1" applyAlignment="1">
      <alignment wrapText="1"/>
    </xf>
    <xf numFmtId="0" fontId="0" fillId="8" borderId="8" xfId="0" applyFill="1" applyBorder="1" applyAlignment="1">
      <alignment horizontal="left" wrapText="1"/>
    </xf>
    <xf numFmtId="0" fontId="0" fillId="8" borderId="9" xfId="0" applyFill="1" applyBorder="1" applyAlignment="1">
      <alignment horizontal="left" wrapText="1"/>
    </xf>
    <xf numFmtId="0" fontId="0" fillId="9" borderId="12" xfId="0" applyFill="1" applyBorder="1" applyAlignment="1">
      <alignment wrapText="1"/>
    </xf>
    <xf numFmtId="0" fontId="0" fillId="9" borderId="8" xfId="0" applyFill="1" applyBorder="1" applyAlignment="1">
      <alignment horizontal="left" wrapText="1"/>
    </xf>
    <xf numFmtId="0" fontId="0" fillId="9" borderId="9" xfId="0" applyFill="1" applyBorder="1" applyAlignment="1">
      <alignment horizontal="left" wrapText="1"/>
    </xf>
    <xf numFmtId="164" fontId="0" fillId="8" borderId="55" xfId="1" applyNumberFormat="1" applyFont="1" applyFill="1" applyBorder="1"/>
    <xf numFmtId="164" fontId="0" fillId="8" borderId="56" xfId="1" applyNumberFormat="1" applyFont="1" applyFill="1" applyBorder="1"/>
    <xf numFmtId="164" fontId="0" fillId="8" borderId="58" xfId="1" applyNumberFormat="1" applyFont="1" applyFill="1" applyBorder="1"/>
    <xf numFmtId="164" fontId="0" fillId="8" borderId="61" xfId="1" applyNumberFormat="1" applyFont="1" applyFill="1" applyBorder="1"/>
    <xf numFmtId="164" fontId="0" fillId="8" borderId="57" xfId="1" applyNumberFormat="1" applyFont="1" applyFill="1" applyBorder="1"/>
    <xf numFmtId="164" fontId="0" fillId="3" borderId="51" xfId="1" applyNumberFormat="1" applyFont="1" applyFill="1" applyBorder="1"/>
    <xf numFmtId="164" fontId="0" fillId="3" borderId="32" xfId="1" applyNumberFormat="1" applyFont="1" applyFill="1" applyBorder="1"/>
    <xf numFmtId="164" fontId="0" fillId="3" borderId="52" xfId="1" applyNumberFormat="1" applyFont="1" applyFill="1" applyBorder="1"/>
    <xf numFmtId="164" fontId="0" fillId="3" borderId="53" xfId="1" applyNumberFormat="1" applyFont="1" applyFill="1" applyBorder="1"/>
    <xf numFmtId="164" fontId="0" fillId="3" borderId="54" xfId="1" applyNumberFormat="1" applyFont="1" applyFill="1" applyBorder="1"/>
    <xf numFmtId="164" fontId="0" fillId="3" borderId="15" xfId="1" applyNumberFormat="1" applyFont="1" applyFill="1" applyBorder="1" applyAlignment="1">
      <alignment horizontal="center" vertical="top"/>
    </xf>
    <xf numFmtId="164" fontId="0" fillId="3" borderId="17" xfId="1" applyNumberFormat="1" applyFont="1" applyFill="1" applyBorder="1"/>
    <xf numFmtId="164" fontId="0" fillId="3" borderId="18" xfId="1" applyNumberFormat="1" applyFont="1" applyFill="1" applyBorder="1" applyAlignment="1">
      <alignment horizontal="center" vertical="top"/>
    </xf>
    <xf numFmtId="164" fontId="0" fillId="3" borderId="19" xfId="1" applyNumberFormat="1" applyFont="1" applyFill="1" applyBorder="1"/>
    <xf numFmtId="164" fontId="0" fillId="3" borderId="20" xfId="1" applyNumberFormat="1" applyFont="1" applyFill="1" applyBorder="1" applyAlignment="1">
      <alignment horizontal="center" vertical="top"/>
    </xf>
    <xf numFmtId="164" fontId="0" fillId="3" borderId="22" xfId="1" applyNumberFormat="1" applyFont="1" applyFill="1" applyBorder="1"/>
    <xf numFmtId="164" fontId="0" fillId="3" borderId="29" xfId="1" applyNumberFormat="1" applyFont="1" applyFill="1" applyBorder="1" applyAlignment="1">
      <alignment horizontal="center" vertical="top"/>
    </xf>
    <xf numFmtId="164" fontId="0" fillId="3" borderId="31" xfId="1" applyNumberFormat="1" applyFont="1" applyFill="1" applyBorder="1"/>
    <xf numFmtId="164" fontId="0" fillId="3" borderId="30" xfId="1" applyNumberFormat="1" applyFont="1" applyFill="1" applyBorder="1" applyAlignment="1">
      <alignment horizontal="center" vertical="top"/>
    </xf>
    <xf numFmtId="164" fontId="0" fillId="3" borderId="34" xfId="1" applyNumberFormat="1" applyFont="1" applyFill="1" applyBorder="1"/>
    <xf numFmtId="0" fontId="0" fillId="13" borderId="25" xfId="0" applyFill="1" applyBorder="1" applyAlignment="1">
      <alignment horizontal="left" wrapText="1"/>
    </xf>
    <xf numFmtId="0" fontId="0" fillId="14" borderId="12" xfId="0" applyFill="1" applyBorder="1" applyAlignment="1">
      <alignment wrapText="1"/>
    </xf>
    <xf numFmtId="0" fontId="0" fillId="14" borderId="8" xfId="0" applyFill="1" applyBorder="1" applyAlignment="1">
      <alignment horizontal="left" wrapText="1"/>
    </xf>
    <xf numFmtId="0" fontId="0" fillId="14" borderId="9" xfId="0" applyFill="1" applyBorder="1" applyAlignment="1">
      <alignment horizontal="left" wrapText="1"/>
    </xf>
    <xf numFmtId="0" fontId="0" fillId="14" borderId="24" xfId="0" applyFill="1" applyBorder="1" applyAlignment="1">
      <alignment horizontal="left" wrapText="1"/>
    </xf>
    <xf numFmtId="164" fontId="0" fillId="14" borderId="29" xfId="1" applyNumberFormat="1" applyFont="1" applyFill="1" applyBorder="1"/>
    <xf numFmtId="164" fontId="0" fillId="14" borderId="5" xfId="1" applyNumberFormat="1" applyFont="1" applyFill="1" applyBorder="1"/>
    <xf numFmtId="164" fontId="0" fillId="14" borderId="30" xfId="1" applyNumberFormat="1" applyFont="1" applyFill="1" applyBorder="1"/>
    <xf numFmtId="164" fontId="0" fillId="14" borderId="23" xfId="1" applyNumberFormat="1" applyFont="1" applyFill="1" applyBorder="1"/>
    <xf numFmtId="164" fontId="0" fillId="4" borderId="47" xfId="1" applyNumberFormat="1" applyFont="1" applyFill="1" applyBorder="1"/>
    <xf numFmtId="164" fontId="0" fillId="4" borderId="48" xfId="1" applyNumberFormat="1" applyFont="1" applyFill="1" applyBorder="1"/>
    <xf numFmtId="164" fontId="0" fillId="4" borderId="49" xfId="1" applyNumberFormat="1" applyFont="1" applyFill="1" applyBorder="1"/>
    <xf numFmtId="164" fontId="0" fillId="4" borderId="50" xfId="1" applyNumberFormat="1" applyFont="1" applyFill="1" applyBorder="1"/>
    <xf numFmtId="0" fontId="0" fillId="0" borderId="0" xfId="0" applyFill="1"/>
    <xf numFmtId="0" fontId="4" fillId="0" borderId="0" xfId="0" applyFont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5" fillId="0" borderId="0" xfId="0" applyFont="1"/>
    <xf numFmtId="0" fontId="5" fillId="2" borderId="0" xfId="0" applyFont="1" applyFill="1"/>
    <xf numFmtId="44" fontId="5" fillId="0" borderId="0" xfId="1" applyFont="1"/>
    <xf numFmtId="0" fontId="4" fillId="0" borderId="35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1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3"/>
  <sheetViews>
    <sheetView tabSelected="1" zoomScaleNormal="100" workbookViewId="0">
      <pane xSplit="1" topLeftCell="B1" activePane="topRight" state="frozen"/>
      <selection pane="topRight" activeCell="A4" sqref="A4:A8"/>
    </sheetView>
  </sheetViews>
  <sheetFormatPr defaultRowHeight="14.5" x14ac:dyDescent="0.35"/>
  <cols>
    <col min="1" max="1" width="25.81640625" customWidth="1"/>
    <col min="2" max="2" width="22.81640625" bestFit="1" customWidth="1"/>
    <col min="3" max="3" width="12.453125" hidden="1" customWidth="1"/>
    <col min="4" max="4" width="11.26953125" bestFit="1" customWidth="1"/>
    <col min="5" max="5" width="10.7265625" hidden="1" customWidth="1"/>
    <col min="6" max="6" width="9.453125" bestFit="1" customWidth="1"/>
    <col min="7" max="7" width="15.81640625" hidden="1" customWidth="1"/>
    <col min="8" max="8" width="12.453125" hidden="1" customWidth="1"/>
    <col min="9" max="9" width="11.26953125" bestFit="1" customWidth="1"/>
    <col min="10" max="10" width="14.1796875" hidden="1" customWidth="1"/>
    <col min="11" max="11" width="9.7265625" bestFit="1" customWidth="1"/>
    <col min="12" max="12" width="15.81640625" hidden="1" customWidth="1"/>
    <col min="13" max="13" width="12.453125" hidden="1" customWidth="1"/>
    <col min="14" max="14" width="9.7265625" customWidth="1"/>
    <col min="15" max="15" width="15.54296875" hidden="1" customWidth="1"/>
    <col min="16" max="16" width="9.453125" bestFit="1" customWidth="1"/>
    <col min="17" max="17" width="15.81640625" hidden="1" customWidth="1"/>
    <col min="18" max="18" width="12.453125" hidden="1" customWidth="1"/>
    <col min="19" max="19" width="10" bestFit="1" customWidth="1"/>
    <col min="20" max="20" width="10.7265625" hidden="1" customWidth="1"/>
    <col min="21" max="21" width="11.54296875" customWidth="1"/>
    <col min="22" max="22" width="11.7265625" hidden="1" customWidth="1"/>
    <col min="23" max="23" width="12.453125" hidden="1" customWidth="1"/>
    <col min="24" max="24" width="10" customWidth="1"/>
    <col min="25" max="25" width="10.7265625" hidden="1" customWidth="1"/>
    <col min="26" max="26" width="10.81640625" customWidth="1"/>
    <col min="27" max="27" width="11.54296875" hidden="1" customWidth="1"/>
    <col min="28" max="28" width="12.453125" hidden="1" customWidth="1"/>
    <col min="29" max="29" width="10.6328125" customWidth="1"/>
    <col min="30" max="30" width="10.7265625" hidden="1" customWidth="1"/>
    <col min="31" max="31" width="11.54296875" customWidth="1"/>
    <col min="32" max="32" width="11.54296875" hidden="1" customWidth="1"/>
    <col min="33" max="33" width="12.453125" hidden="1" customWidth="1"/>
    <col min="34" max="34" width="11.26953125" customWidth="1"/>
    <col min="35" max="35" width="12.54296875" style="3" hidden="1" customWidth="1"/>
    <col min="36" max="36" width="10.453125" customWidth="1"/>
    <col min="37" max="37" width="13.7265625" hidden="1" customWidth="1"/>
    <col min="38" max="38" width="12.81640625" style="10" hidden="1" customWidth="1"/>
    <col min="39" max="39" width="10.81640625" style="10" customWidth="1"/>
    <col min="40" max="40" width="9.26953125" style="10" hidden="1" customWidth="1"/>
    <col min="41" max="41" width="9.54296875" style="10" customWidth="1"/>
    <col min="42" max="42" width="10.453125" style="10" hidden="1" customWidth="1"/>
    <col min="43" max="43" width="9.7265625" hidden="1" customWidth="1"/>
    <col min="44" max="44" width="11.54296875" customWidth="1"/>
    <col min="45" max="45" width="10.7265625" hidden="1" customWidth="1"/>
    <col min="46" max="46" width="9" customWidth="1"/>
    <col min="47" max="47" width="15.1796875" hidden="1" customWidth="1"/>
  </cols>
  <sheetData>
    <row r="1" spans="1:47" ht="14.5" customHeight="1" x14ac:dyDescent="0.35">
      <c r="A1" s="323" t="s">
        <v>20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323"/>
      <c r="AP1" s="323"/>
      <c r="AQ1" s="323"/>
      <c r="AR1" s="323"/>
      <c r="AS1" s="323"/>
      <c r="AT1" s="323"/>
    </row>
    <row r="2" spans="1:47" ht="15" customHeight="1" thickBot="1" x14ac:dyDescent="0.4">
      <c r="A2" s="332"/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32"/>
      <c r="AE2" s="332"/>
      <c r="AF2" s="332"/>
      <c r="AG2" s="332"/>
      <c r="AH2" s="332"/>
      <c r="AI2" s="332"/>
      <c r="AJ2" s="332"/>
      <c r="AK2" s="332"/>
      <c r="AL2" s="332"/>
      <c r="AM2" s="332"/>
      <c r="AN2" s="332"/>
      <c r="AO2" s="332"/>
      <c r="AP2" s="332"/>
      <c r="AQ2" s="332"/>
      <c r="AR2" s="332"/>
      <c r="AS2" s="332"/>
      <c r="AT2" s="332"/>
    </row>
    <row r="3" spans="1:47" ht="68.25" customHeight="1" thickBot="1" x14ac:dyDescent="0.4">
      <c r="A3" s="1" t="s">
        <v>0</v>
      </c>
      <c r="B3" s="333" t="s">
        <v>23</v>
      </c>
      <c r="C3" s="142" t="s">
        <v>4</v>
      </c>
      <c r="D3" s="141" t="s">
        <v>11</v>
      </c>
      <c r="E3" s="123" t="s">
        <v>10</v>
      </c>
      <c r="F3" s="123" t="s">
        <v>45</v>
      </c>
      <c r="G3" s="123" t="s">
        <v>6</v>
      </c>
      <c r="H3" s="276" t="s">
        <v>4</v>
      </c>
      <c r="I3" s="277" t="s">
        <v>12</v>
      </c>
      <c r="J3" s="124" t="s">
        <v>10</v>
      </c>
      <c r="K3" s="124" t="s">
        <v>46</v>
      </c>
      <c r="L3" s="124" t="s">
        <v>6</v>
      </c>
      <c r="M3" s="281" t="s">
        <v>4</v>
      </c>
      <c r="N3" s="282" t="s">
        <v>13</v>
      </c>
      <c r="O3" s="125" t="s">
        <v>10</v>
      </c>
      <c r="P3" s="125" t="s">
        <v>47</v>
      </c>
      <c r="Q3" s="217" t="s">
        <v>6</v>
      </c>
      <c r="R3" s="278" t="s">
        <v>4</v>
      </c>
      <c r="S3" s="279" t="s">
        <v>50</v>
      </c>
      <c r="T3" s="280" t="s">
        <v>10</v>
      </c>
      <c r="U3" s="219" t="s">
        <v>9</v>
      </c>
      <c r="V3" s="218" t="s">
        <v>6</v>
      </c>
      <c r="W3" s="274" t="s">
        <v>4</v>
      </c>
      <c r="X3" s="275" t="s">
        <v>49</v>
      </c>
      <c r="Y3" s="126" t="s">
        <v>10</v>
      </c>
      <c r="Z3" s="138" t="s">
        <v>7</v>
      </c>
      <c r="AA3" s="139" t="s">
        <v>6</v>
      </c>
      <c r="AB3" s="268" t="s">
        <v>4</v>
      </c>
      <c r="AC3" s="269" t="s">
        <v>48</v>
      </c>
      <c r="AD3" s="270" t="s">
        <v>10</v>
      </c>
      <c r="AE3" s="140" t="s">
        <v>8</v>
      </c>
      <c r="AF3" s="140" t="s">
        <v>6</v>
      </c>
      <c r="AG3" s="283" t="s">
        <v>4</v>
      </c>
      <c r="AH3" s="284" t="s">
        <v>14</v>
      </c>
      <c r="AI3" s="285" t="s">
        <v>10</v>
      </c>
      <c r="AJ3" s="152" t="s">
        <v>9</v>
      </c>
      <c r="AK3" s="152" t="s">
        <v>6</v>
      </c>
      <c r="AL3" s="271" t="s">
        <v>4</v>
      </c>
      <c r="AM3" s="272" t="s">
        <v>15</v>
      </c>
      <c r="AN3" s="273" t="s">
        <v>10</v>
      </c>
      <c r="AO3" s="153" t="s">
        <v>7</v>
      </c>
      <c r="AP3" s="153" t="s">
        <v>6</v>
      </c>
      <c r="AQ3" s="286" t="s">
        <v>4</v>
      </c>
      <c r="AR3" s="287" t="s">
        <v>16</v>
      </c>
      <c r="AS3" s="288" t="s">
        <v>10</v>
      </c>
      <c r="AT3" s="154" t="s">
        <v>8</v>
      </c>
      <c r="AU3" s="122" t="s">
        <v>6</v>
      </c>
    </row>
    <row r="4" spans="1:47" ht="15" thickBot="1" x14ac:dyDescent="0.4">
      <c r="A4" s="324" t="s">
        <v>26</v>
      </c>
      <c r="B4" s="144" t="s">
        <v>5</v>
      </c>
      <c r="C4" s="107">
        <v>31.3</v>
      </c>
      <c r="D4" s="23">
        <v>52.64</v>
      </c>
      <c r="E4" s="23">
        <f>D4-C4</f>
        <v>21.34</v>
      </c>
      <c r="F4" s="205">
        <v>59.55</v>
      </c>
      <c r="G4" s="206">
        <f t="shared" ref="G4:G35" si="0">SUM(F4*0.22)+F4</f>
        <v>72.650999999999996</v>
      </c>
      <c r="H4" s="212">
        <v>23.475000000000001</v>
      </c>
      <c r="I4" s="24">
        <f>D4*0.75</f>
        <v>39.480000000000004</v>
      </c>
      <c r="J4" s="24">
        <f>I4-H4</f>
        <v>16.005000000000003</v>
      </c>
      <c r="K4" s="199">
        <f>F4*0.75</f>
        <v>44.662499999999994</v>
      </c>
      <c r="L4" s="209">
        <f t="shared" ref="L4:L35" si="1">SUM(K4*0.22)+K4</f>
        <v>54.488249999999994</v>
      </c>
      <c r="M4" s="25">
        <v>15.65</v>
      </c>
      <c r="N4" s="25">
        <f>D4*0.5</f>
        <v>26.32</v>
      </c>
      <c r="O4" s="25">
        <f>N4-M4</f>
        <v>10.67</v>
      </c>
      <c r="P4" s="26">
        <f>F4*0.5</f>
        <v>29.774999999999999</v>
      </c>
      <c r="Q4" s="143">
        <f t="shared" ref="Q4:Q35" si="2">SUM(P4*0.22)+P4</f>
        <v>36.325499999999998</v>
      </c>
      <c r="R4" s="108">
        <v>26.08</v>
      </c>
      <c r="S4" s="109">
        <v>31.236363636363635</v>
      </c>
      <c r="T4" s="110">
        <f>S4-R4</f>
        <v>5.1563636363636363</v>
      </c>
      <c r="U4" s="226">
        <v>52.8</v>
      </c>
      <c r="V4" s="230">
        <f t="shared" ref="V4:V35" si="3">SUM(U4*0.22)+U4</f>
        <v>64.415999999999997</v>
      </c>
      <c r="W4" s="195">
        <v>13.04</v>
      </c>
      <c r="X4" s="71">
        <f>S4*0.75</f>
        <v>23.427272727272726</v>
      </c>
      <c r="Y4" s="71">
        <f>X4-W4</f>
        <v>10.387272727272727</v>
      </c>
      <c r="Z4" s="236">
        <f>U4*0.75</f>
        <v>39.599999999999994</v>
      </c>
      <c r="AA4" s="246">
        <f t="shared" ref="AA4:AA35" si="4">SUM(Z4*0.22)+Z4</f>
        <v>48.311999999999991</v>
      </c>
      <c r="AB4" s="249">
        <v>13.04</v>
      </c>
      <c r="AC4" s="73">
        <f>S4*0.5</f>
        <v>15.618181818181817</v>
      </c>
      <c r="AD4" s="73">
        <f>AC4-AB4</f>
        <v>2.5781818181818181</v>
      </c>
      <c r="AE4" s="74">
        <f>U4*0.5</f>
        <v>26.4</v>
      </c>
      <c r="AF4" s="257">
        <f t="shared" ref="AF4:AF35" si="5">SUM(AE4*0.22)+AE4</f>
        <v>32.207999999999998</v>
      </c>
      <c r="AG4" s="258">
        <v>24.68</v>
      </c>
      <c r="AH4" s="259">
        <v>32.006999999999998</v>
      </c>
      <c r="AI4" s="76">
        <f>AH4-AG4</f>
        <v>7.3269999999999982</v>
      </c>
      <c r="AJ4" s="233">
        <v>60.8</v>
      </c>
      <c r="AK4" s="289">
        <f t="shared" ref="AK4:AK35" si="6">SUM(AJ4*0.22)+AJ4</f>
        <v>74.176000000000002</v>
      </c>
      <c r="AL4" s="299">
        <v>18.509999999999998</v>
      </c>
      <c r="AM4" s="77">
        <f>AH4*0.75</f>
        <v>24.005249999999997</v>
      </c>
      <c r="AN4" s="77">
        <f>AM4-AL4</f>
        <v>5.4952499999999986</v>
      </c>
      <c r="AO4" s="300">
        <f>AJ4*0.75</f>
        <v>45.599999999999994</v>
      </c>
      <c r="AP4" s="294">
        <f t="shared" ref="AP4:AP35" si="7">SUM(AO4*0.22)+AO4</f>
        <v>55.631999999999991</v>
      </c>
      <c r="AQ4" s="159">
        <v>12.34</v>
      </c>
      <c r="AR4" s="78">
        <f>AH4*0.5</f>
        <v>16.003499999999999</v>
      </c>
      <c r="AS4" s="78">
        <f>AR4-AQ4</f>
        <v>3.6634999999999991</v>
      </c>
      <c r="AT4" s="79">
        <f>AJ4*0.5</f>
        <v>30.4</v>
      </c>
      <c r="AU4" s="127">
        <f t="shared" ref="AU4:AU35" si="8">SUM(AT4*0.22)+AT4</f>
        <v>37.088000000000001</v>
      </c>
    </row>
    <row r="5" spans="1:47" ht="15" thickBot="1" x14ac:dyDescent="0.4">
      <c r="A5" s="325"/>
      <c r="B5" s="145" t="s">
        <v>22</v>
      </c>
      <c r="C5" s="111">
        <f>C7*0.7</f>
        <v>17.5</v>
      </c>
      <c r="D5" s="36">
        <v>24.5</v>
      </c>
      <c r="E5" s="36">
        <f t="shared" ref="E5:E68" si="9">D5-C5</f>
        <v>7</v>
      </c>
      <c r="F5" s="203">
        <v>38.22</v>
      </c>
      <c r="G5" s="207">
        <f t="shared" si="0"/>
        <v>46.628399999999999</v>
      </c>
      <c r="H5" s="213">
        <v>13.125</v>
      </c>
      <c r="I5" s="37">
        <f t="shared" ref="I5:I68" si="10">D5*0.75</f>
        <v>18.375</v>
      </c>
      <c r="J5" s="37">
        <f t="shared" ref="J5:J68" si="11">I5-H5</f>
        <v>5.25</v>
      </c>
      <c r="K5" s="200">
        <f t="shared" ref="K5:K68" si="12">F5*0.75</f>
        <v>28.664999999999999</v>
      </c>
      <c r="L5" s="210">
        <f t="shared" si="1"/>
        <v>34.971299999999999</v>
      </c>
      <c r="M5" s="38">
        <v>8.75</v>
      </c>
      <c r="N5" s="38">
        <f t="shared" ref="N5:N68" si="13">D5*0.5</f>
        <v>12.25</v>
      </c>
      <c r="O5" s="38">
        <f t="shared" ref="O5:O68" si="14">N5-M5</f>
        <v>3.5</v>
      </c>
      <c r="P5" s="39">
        <f t="shared" ref="P5:P68" si="15">F5*0.5</f>
        <v>19.11</v>
      </c>
      <c r="Q5" s="143">
        <f t="shared" si="2"/>
        <v>23.3142</v>
      </c>
      <c r="R5" s="112">
        <v>14</v>
      </c>
      <c r="S5" s="113">
        <v>23.099999999999998</v>
      </c>
      <c r="T5" s="118">
        <f t="shared" ref="T5:T68" si="16">S5-R5</f>
        <v>9.0999999999999979</v>
      </c>
      <c r="U5" s="220">
        <v>37.274999999999999</v>
      </c>
      <c r="V5" s="231">
        <f t="shared" si="3"/>
        <v>45.475499999999997</v>
      </c>
      <c r="W5" s="192">
        <v>7</v>
      </c>
      <c r="X5" s="71">
        <f t="shared" ref="X5:X68" si="17">S5*0.75</f>
        <v>17.324999999999999</v>
      </c>
      <c r="Y5" s="27">
        <f t="shared" ref="Y5:Y68" si="18">X5-W5</f>
        <v>10.324999999999999</v>
      </c>
      <c r="Z5" s="237">
        <f t="shared" ref="Z5:Z68" si="19">U5*0.75</f>
        <v>27.956249999999997</v>
      </c>
      <c r="AA5" s="247">
        <f t="shared" si="4"/>
        <v>34.106624999999994</v>
      </c>
      <c r="AB5" s="250">
        <v>7</v>
      </c>
      <c r="AC5" s="29">
        <f t="shared" ref="AC5:AC68" si="20">S5*0.5</f>
        <v>11.549999999999999</v>
      </c>
      <c r="AD5" s="29">
        <f t="shared" ref="AD5:AD68" si="21">AC5-AB5</f>
        <v>4.5499999999999989</v>
      </c>
      <c r="AE5" s="30">
        <f t="shared" ref="AE5:AE68" si="22">U5*0.5</f>
        <v>18.637499999999999</v>
      </c>
      <c r="AF5" s="257">
        <f t="shared" si="5"/>
        <v>22.737749999999998</v>
      </c>
      <c r="AG5" s="260">
        <v>12.438999999999998</v>
      </c>
      <c r="AH5" s="256">
        <v>19.151999999999997</v>
      </c>
      <c r="AI5" s="18">
        <f t="shared" ref="AI5:AI68" si="23">AH5-AG5</f>
        <v>6.7129999999999992</v>
      </c>
      <c r="AJ5" s="234">
        <v>42</v>
      </c>
      <c r="AK5" s="290">
        <f t="shared" si="6"/>
        <v>51.24</v>
      </c>
      <c r="AL5" s="301">
        <v>9.3292499999999983</v>
      </c>
      <c r="AM5" s="32">
        <f t="shared" ref="AM5:AM68" si="24">AH5*0.75</f>
        <v>14.363999999999997</v>
      </c>
      <c r="AN5" s="32">
        <f t="shared" ref="AN5:AN68" si="25">AM5-AL5</f>
        <v>5.0347499999999989</v>
      </c>
      <c r="AO5" s="302">
        <f t="shared" ref="AO5:AO68" si="26">AJ5*0.75</f>
        <v>31.5</v>
      </c>
      <c r="AP5" s="295">
        <f t="shared" si="7"/>
        <v>38.43</v>
      </c>
      <c r="AQ5" s="155">
        <v>6.2194999999999991</v>
      </c>
      <c r="AR5" s="33">
        <f t="shared" ref="AR5:AR68" si="27">AH5*0.5</f>
        <v>9.5759999999999987</v>
      </c>
      <c r="AS5" s="33">
        <f t="shared" ref="AS5:AS68" si="28">AR5-AQ5</f>
        <v>3.3564999999999996</v>
      </c>
      <c r="AT5" s="34">
        <f t="shared" ref="AT5:AT68" si="29">AJ5*0.5</f>
        <v>21</v>
      </c>
      <c r="AU5" s="128">
        <f t="shared" si="8"/>
        <v>25.62</v>
      </c>
    </row>
    <row r="6" spans="1:47" ht="15" thickBot="1" x14ac:dyDescent="0.4">
      <c r="A6" s="325"/>
      <c r="B6" s="145" t="s">
        <v>1</v>
      </c>
      <c r="C6" s="111">
        <v>37.700000000000003</v>
      </c>
      <c r="D6" s="36">
        <v>57.14</v>
      </c>
      <c r="E6" s="36">
        <f t="shared" si="9"/>
        <v>19.439999999999998</v>
      </c>
      <c r="F6" s="203">
        <v>54.6</v>
      </c>
      <c r="G6" s="207">
        <f t="shared" si="0"/>
        <v>66.611999999999995</v>
      </c>
      <c r="H6" s="213">
        <v>28.275000000000002</v>
      </c>
      <c r="I6" s="37">
        <f t="shared" si="10"/>
        <v>42.855000000000004</v>
      </c>
      <c r="J6" s="37">
        <f t="shared" si="11"/>
        <v>14.580000000000002</v>
      </c>
      <c r="K6" s="200">
        <f t="shared" si="12"/>
        <v>40.950000000000003</v>
      </c>
      <c r="L6" s="210">
        <f t="shared" si="1"/>
        <v>49.959000000000003</v>
      </c>
      <c r="M6" s="38">
        <v>18.850000000000001</v>
      </c>
      <c r="N6" s="38">
        <f t="shared" si="13"/>
        <v>28.57</v>
      </c>
      <c r="O6" s="38">
        <f t="shared" si="14"/>
        <v>9.7199999999999989</v>
      </c>
      <c r="P6" s="39">
        <f t="shared" si="15"/>
        <v>27.3</v>
      </c>
      <c r="Q6" s="143">
        <f t="shared" si="2"/>
        <v>33.305999999999997</v>
      </c>
      <c r="R6" s="112">
        <v>29</v>
      </c>
      <c r="S6" s="113">
        <v>40</v>
      </c>
      <c r="T6" s="118">
        <f t="shared" si="16"/>
        <v>11</v>
      </c>
      <c r="U6" s="220">
        <v>40</v>
      </c>
      <c r="V6" s="231">
        <f t="shared" si="3"/>
        <v>48.8</v>
      </c>
      <c r="W6" s="192">
        <v>14.5</v>
      </c>
      <c r="X6" s="71">
        <f t="shared" si="17"/>
        <v>30</v>
      </c>
      <c r="Y6" s="27">
        <f t="shared" si="18"/>
        <v>15.5</v>
      </c>
      <c r="Z6" s="237">
        <f t="shared" si="19"/>
        <v>30</v>
      </c>
      <c r="AA6" s="247">
        <f t="shared" si="4"/>
        <v>36.6</v>
      </c>
      <c r="AB6" s="250">
        <v>14.5</v>
      </c>
      <c r="AC6" s="29">
        <f t="shared" si="20"/>
        <v>20</v>
      </c>
      <c r="AD6" s="29">
        <f t="shared" si="21"/>
        <v>5.5</v>
      </c>
      <c r="AE6" s="30">
        <f t="shared" si="22"/>
        <v>20</v>
      </c>
      <c r="AF6" s="257">
        <f t="shared" si="5"/>
        <v>24.4</v>
      </c>
      <c r="AG6" s="260">
        <v>23.2</v>
      </c>
      <c r="AH6" s="256">
        <v>30</v>
      </c>
      <c r="AI6" s="18">
        <f t="shared" si="23"/>
        <v>6.8000000000000007</v>
      </c>
      <c r="AJ6" s="234">
        <v>36</v>
      </c>
      <c r="AK6" s="290">
        <f t="shared" si="6"/>
        <v>43.92</v>
      </c>
      <c r="AL6" s="301">
        <v>17.399999999999999</v>
      </c>
      <c r="AM6" s="32">
        <f t="shared" si="24"/>
        <v>22.5</v>
      </c>
      <c r="AN6" s="32">
        <f t="shared" si="25"/>
        <v>5.1000000000000014</v>
      </c>
      <c r="AO6" s="302">
        <f t="shared" si="26"/>
        <v>27</v>
      </c>
      <c r="AP6" s="295">
        <f t="shared" si="7"/>
        <v>32.94</v>
      </c>
      <c r="AQ6" s="155">
        <v>11.6</v>
      </c>
      <c r="AR6" s="33">
        <f t="shared" si="27"/>
        <v>15</v>
      </c>
      <c r="AS6" s="33">
        <f t="shared" si="28"/>
        <v>3.4000000000000004</v>
      </c>
      <c r="AT6" s="34">
        <f t="shared" si="29"/>
        <v>18</v>
      </c>
      <c r="AU6" s="128">
        <f t="shared" si="8"/>
        <v>21.96</v>
      </c>
    </row>
    <row r="7" spans="1:47" ht="15" thickBot="1" x14ac:dyDescent="0.4">
      <c r="A7" s="325"/>
      <c r="B7" s="145" t="s">
        <v>2</v>
      </c>
      <c r="C7" s="111">
        <v>25</v>
      </c>
      <c r="D7" s="36">
        <v>35</v>
      </c>
      <c r="E7" s="36">
        <f t="shared" si="9"/>
        <v>10</v>
      </c>
      <c r="F7" s="203">
        <v>52.6</v>
      </c>
      <c r="G7" s="207">
        <f t="shared" si="0"/>
        <v>64.171999999999997</v>
      </c>
      <c r="H7" s="213">
        <v>18.75</v>
      </c>
      <c r="I7" s="37">
        <f t="shared" si="10"/>
        <v>26.25</v>
      </c>
      <c r="J7" s="37">
        <f t="shared" si="11"/>
        <v>7.5</v>
      </c>
      <c r="K7" s="200">
        <f t="shared" si="12"/>
        <v>39.450000000000003</v>
      </c>
      <c r="L7" s="210">
        <f t="shared" si="1"/>
        <v>48.129000000000005</v>
      </c>
      <c r="M7" s="38">
        <v>12.5</v>
      </c>
      <c r="N7" s="38">
        <f t="shared" si="13"/>
        <v>17.5</v>
      </c>
      <c r="O7" s="38">
        <f t="shared" si="14"/>
        <v>5</v>
      </c>
      <c r="P7" s="39">
        <f t="shared" si="15"/>
        <v>26.3</v>
      </c>
      <c r="Q7" s="143">
        <f t="shared" si="2"/>
        <v>32.085999999999999</v>
      </c>
      <c r="R7" s="112">
        <v>20</v>
      </c>
      <c r="S7" s="113">
        <v>33</v>
      </c>
      <c r="T7" s="118">
        <f t="shared" si="16"/>
        <v>13</v>
      </c>
      <c r="U7" s="220">
        <v>50</v>
      </c>
      <c r="V7" s="231">
        <f t="shared" si="3"/>
        <v>61</v>
      </c>
      <c r="W7" s="192">
        <v>10</v>
      </c>
      <c r="X7" s="71">
        <f t="shared" si="17"/>
        <v>24.75</v>
      </c>
      <c r="Y7" s="27">
        <f t="shared" si="18"/>
        <v>14.75</v>
      </c>
      <c r="Z7" s="237">
        <f t="shared" si="19"/>
        <v>37.5</v>
      </c>
      <c r="AA7" s="247">
        <f t="shared" si="4"/>
        <v>45.75</v>
      </c>
      <c r="AB7" s="250">
        <v>10</v>
      </c>
      <c r="AC7" s="29">
        <f t="shared" si="20"/>
        <v>16.5</v>
      </c>
      <c r="AD7" s="29">
        <f t="shared" si="21"/>
        <v>6.5</v>
      </c>
      <c r="AE7" s="30">
        <f t="shared" si="22"/>
        <v>25</v>
      </c>
      <c r="AF7" s="257">
        <f t="shared" si="5"/>
        <v>30.5</v>
      </c>
      <c r="AG7" s="260">
        <v>17.77</v>
      </c>
      <c r="AH7" s="255">
        <v>27.36</v>
      </c>
      <c r="AI7" s="18">
        <f t="shared" si="23"/>
        <v>9.59</v>
      </c>
      <c r="AJ7" s="234">
        <v>60</v>
      </c>
      <c r="AK7" s="290">
        <f t="shared" si="6"/>
        <v>73.2</v>
      </c>
      <c r="AL7" s="301">
        <v>13.327500000000001</v>
      </c>
      <c r="AM7" s="32">
        <f t="shared" si="24"/>
        <v>20.52</v>
      </c>
      <c r="AN7" s="32">
        <f t="shared" si="25"/>
        <v>7.192499999999999</v>
      </c>
      <c r="AO7" s="302">
        <f t="shared" si="26"/>
        <v>45</v>
      </c>
      <c r="AP7" s="295">
        <f t="shared" si="7"/>
        <v>54.9</v>
      </c>
      <c r="AQ7" s="155">
        <v>8.8849999999999998</v>
      </c>
      <c r="AR7" s="33">
        <f t="shared" si="27"/>
        <v>13.68</v>
      </c>
      <c r="AS7" s="33">
        <f t="shared" si="28"/>
        <v>4.7949999999999999</v>
      </c>
      <c r="AT7" s="34">
        <f t="shared" si="29"/>
        <v>30</v>
      </c>
      <c r="AU7" s="128">
        <f t="shared" si="8"/>
        <v>36.6</v>
      </c>
    </row>
    <row r="8" spans="1:47" ht="15" thickBot="1" x14ac:dyDescent="0.4">
      <c r="A8" s="326"/>
      <c r="B8" s="146" t="s">
        <v>3</v>
      </c>
      <c r="C8" s="120">
        <v>30</v>
      </c>
      <c r="D8" s="44">
        <v>30</v>
      </c>
      <c r="E8" s="102">
        <f t="shared" si="9"/>
        <v>0</v>
      </c>
      <c r="F8" s="204">
        <v>60</v>
      </c>
      <c r="G8" s="208">
        <f t="shared" si="0"/>
        <v>73.2</v>
      </c>
      <c r="H8" s="214">
        <v>22.5</v>
      </c>
      <c r="I8" s="45">
        <f t="shared" si="10"/>
        <v>22.5</v>
      </c>
      <c r="J8" s="47">
        <f t="shared" si="11"/>
        <v>0</v>
      </c>
      <c r="K8" s="201">
        <f t="shared" si="12"/>
        <v>45</v>
      </c>
      <c r="L8" s="211">
        <f t="shared" si="1"/>
        <v>54.9</v>
      </c>
      <c r="M8" s="60">
        <v>15</v>
      </c>
      <c r="N8" s="60">
        <f t="shared" si="13"/>
        <v>15</v>
      </c>
      <c r="O8" s="59">
        <f t="shared" si="14"/>
        <v>0</v>
      </c>
      <c r="P8" s="61">
        <f t="shared" si="15"/>
        <v>30</v>
      </c>
      <c r="Q8" s="143">
        <f t="shared" si="2"/>
        <v>36.6</v>
      </c>
      <c r="R8" s="115">
        <v>26.1</v>
      </c>
      <c r="S8" s="116">
        <v>26.1</v>
      </c>
      <c r="T8" s="47">
        <f t="shared" si="16"/>
        <v>0</v>
      </c>
      <c r="U8" s="221">
        <v>59.32</v>
      </c>
      <c r="V8" s="232">
        <f t="shared" si="3"/>
        <v>72.370400000000004</v>
      </c>
      <c r="W8" s="196">
        <v>13.05</v>
      </c>
      <c r="X8" s="71">
        <f t="shared" si="17"/>
        <v>19.575000000000003</v>
      </c>
      <c r="Y8" s="49">
        <f t="shared" si="18"/>
        <v>6.5250000000000021</v>
      </c>
      <c r="Z8" s="238">
        <f t="shared" si="19"/>
        <v>44.49</v>
      </c>
      <c r="AA8" s="248">
        <f t="shared" si="4"/>
        <v>54.277799999999999</v>
      </c>
      <c r="AB8" s="252">
        <v>13.05</v>
      </c>
      <c r="AC8" s="64">
        <f t="shared" si="20"/>
        <v>13.05</v>
      </c>
      <c r="AD8" s="81">
        <f t="shared" si="21"/>
        <v>0</v>
      </c>
      <c r="AE8" s="65">
        <f t="shared" si="22"/>
        <v>29.66</v>
      </c>
      <c r="AF8" s="257">
        <f t="shared" si="5"/>
        <v>36.185200000000002</v>
      </c>
      <c r="AG8" s="261">
        <v>25.68</v>
      </c>
      <c r="AH8" s="262">
        <v>25.68</v>
      </c>
      <c r="AI8" s="106">
        <f t="shared" si="23"/>
        <v>0</v>
      </c>
      <c r="AJ8" s="235">
        <v>63</v>
      </c>
      <c r="AK8" s="291">
        <f t="shared" si="6"/>
        <v>76.86</v>
      </c>
      <c r="AL8" s="303">
        <v>19.259999999999998</v>
      </c>
      <c r="AM8" s="54">
        <f t="shared" si="24"/>
        <v>19.259999999999998</v>
      </c>
      <c r="AN8" s="96">
        <f t="shared" si="25"/>
        <v>0</v>
      </c>
      <c r="AO8" s="304">
        <f t="shared" si="26"/>
        <v>47.25</v>
      </c>
      <c r="AP8" s="296">
        <f t="shared" si="7"/>
        <v>57.644999999999996</v>
      </c>
      <c r="AQ8" s="162">
        <v>12.84</v>
      </c>
      <c r="AR8" s="55">
        <f t="shared" si="27"/>
        <v>12.84</v>
      </c>
      <c r="AS8" s="102">
        <f t="shared" si="28"/>
        <v>0</v>
      </c>
      <c r="AT8" s="56">
        <f t="shared" si="29"/>
        <v>31.5</v>
      </c>
      <c r="AU8" s="129">
        <f t="shared" si="8"/>
        <v>38.43</v>
      </c>
    </row>
    <row r="9" spans="1:47" ht="15" thickBot="1" x14ac:dyDescent="0.4">
      <c r="A9" s="334" t="s">
        <v>29</v>
      </c>
      <c r="B9" s="147" t="s">
        <v>5</v>
      </c>
      <c r="C9" s="107">
        <v>30</v>
      </c>
      <c r="D9" s="23">
        <v>30</v>
      </c>
      <c r="E9" s="103">
        <f t="shared" si="9"/>
        <v>0</v>
      </c>
      <c r="F9" s="205">
        <v>48.6</v>
      </c>
      <c r="G9" s="206">
        <f t="shared" si="0"/>
        <v>59.292000000000002</v>
      </c>
      <c r="H9" s="212">
        <v>22.5</v>
      </c>
      <c r="I9" s="24">
        <f t="shared" si="10"/>
        <v>22.5</v>
      </c>
      <c r="J9" s="98">
        <f t="shared" si="11"/>
        <v>0</v>
      </c>
      <c r="K9" s="199">
        <f t="shared" si="12"/>
        <v>36.450000000000003</v>
      </c>
      <c r="L9" s="209">
        <f t="shared" si="1"/>
        <v>44.469000000000001</v>
      </c>
      <c r="M9" s="25">
        <v>15</v>
      </c>
      <c r="N9" s="25">
        <f t="shared" si="13"/>
        <v>15</v>
      </c>
      <c r="O9" s="98">
        <f t="shared" si="14"/>
        <v>0</v>
      </c>
      <c r="P9" s="26">
        <f t="shared" si="15"/>
        <v>24.3</v>
      </c>
      <c r="Q9" s="143">
        <f t="shared" si="2"/>
        <v>29.646000000000001</v>
      </c>
      <c r="R9" s="222">
        <v>24.06</v>
      </c>
      <c r="S9" s="223">
        <v>24.06</v>
      </c>
      <c r="T9" s="85">
        <f t="shared" si="16"/>
        <v>0</v>
      </c>
      <c r="U9" s="225">
        <v>37.75</v>
      </c>
      <c r="V9" s="230">
        <f t="shared" si="3"/>
        <v>46.055</v>
      </c>
      <c r="W9" s="193">
        <v>12.03</v>
      </c>
      <c r="X9" s="71">
        <f t="shared" si="17"/>
        <v>18.044999999999998</v>
      </c>
      <c r="Y9" s="87">
        <f t="shared" si="18"/>
        <v>6.0149999999999988</v>
      </c>
      <c r="Z9" s="244">
        <f t="shared" si="19"/>
        <v>28.3125</v>
      </c>
      <c r="AA9" s="246">
        <f t="shared" si="4"/>
        <v>34.541249999999998</v>
      </c>
      <c r="AB9" s="249">
        <v>12.03</v>
      </c>
      <c r="AC9" s="73">
        <f t="shared" si="20"/>
        <v>12.03</v>
      </c>
      <c r="AD9" s="73">
        <f t="shared" si="21"/>
        <v>0</v>
      </c>
      <c r="AE9" s="74">
        <f t="shared" si="22"/>
        <v>18.875</v>
      </c>
      <c r="AF9" s="257">
        <f t="shared" si="5"/>
        <v>23.0275</v>
      </c>
      <c r="AG9" s="264">
        <v>18.78</v>
      </c>
      <c r="AH9" s="255">
        <v>20.966000000000001</v>
      </c>
      <c r="AI9" s="92">
        <f t="shared" si="23"/>
        <v>2.1859999999999999</v>
      </c>
      <c r="AJ9" s="265">
        <v>41</v>
      </c>
      <c r="AK9" s="289">
        <f t="shared" si="6"/>
        <v>50.019999999999996</v>
      </c>
      <c r="AL9" s="299">
        <v>14.085000000000001</v>
      </c>
      <c r="AM9" s="77">
        <f t="shared" si="24"/>
        <v>15.724500000000001</v>
      </c>
      <c r="AN9" s="77">
        <f t="shared" si="25"/>
        <v>1.6395</v>
      </c>
      <c r="AO9" s="300">
        <f t="shared" si="26"/>
        <v>30.75</v>
      </c>
      <c r="AP9" s="294">
        <f t="shared" si="7"/>
        <v>37.515000000000001</v>
      </c>
      <c r="AQ9" s="159">
        <v>9.39</v>
      </c>
      <c r="AR9" s="78">
        <f t="shared" si="27"/>
        <v>10.483000000000001</v>
      </c>
      <c r="AS9" s="78">
        <f t="shared" si="28"/>
        <v>1.093</v>
      </c>
      <c r="AT9" s="79">
        <f t="shared" si="29"/>
        <v>20.5</v>
      </c>
      <c r="AU9" s="130">
        <f t="shared" si="8"/>
        <v>25.009999999999998</v>
      </c>
    </row>
    <row r="10" spans="1:47" ht="15" thickBot="1" x14ac:dyDescent="0.4">
      <c r="A10" s="335"/>
      <c r="B10" s="148" t="s">
        <v>22</v>
      </c>
      <c r="C10" s="111">
        <f>C12*0.7</f>
        <v>16.799999999999997</v>
      </c>
      <c r="D10" s="36">
        <v>21</v>
      </c>
      <c r="E10" s="36">
        <f t="shared" si="9"/>
        <v>4.2000000000000028</v>
      </c>
      <c r="F10" s="203">
        <v>25.2</v>
      </c>
      <c r="G10" s="207">
        <f t="shared" si="0"/>
        <v>30.744</v>
      </c>
      <c r="H10" s="213">
        <v>12.599999999999998</v>
      </c>
      <c r="I10" s="37">
        <f t="shared" si="10"/>
        <v>15.75</v>
      </c>
      <c r="J10" s="37">
        <f t="shared" si="11"/>
        <v>3.1500000000000021</v>
      </c>
      <c r="K10" s="200">
        <f t="shared" si="12"/>
        <v>18.899999999999999</v>
      </c>
      <c r="L10" s="210">
        <f t="shared" si="1"/>
        <v>23.058</v>
      </c>
      <c r="M10" s="38">
        <v>8.3999999999999986</v>
      </c>
      <c r="N10" s="38">
        <f t="shared" si="13"/>
        <v>10.5</v>
      </c>
      <c r="O10" s="38">
        <f t="shared" si="14"/>
        <v>2.1000000000000014</v>
      </c>
      <c r="P10" s="39">
        <f t="shared" si="15"/>
        <v>12.6</v>
      </c>
      <c r="Q10" s="143">
        <f t="shared" si="2"/>
        <v>15.372</v>
      </c>
      <c r="R10" s="112">
        <v>16.239999999999998</v>
      </c>
      <c r="S10" s="113">
        <v>16.841999999999999</v>
      </c>
      <c r="T10" s="118">
        <f t="shared" si="16"/>
        <v>0.60200000000000031</v>
      </c>
      <c r="U10" s="220">
        <v>25.2</v>
      </c>
      <c r="V10" s="231">
        <f t="shared" si="3"/>
        <v>30.744</v>
      </c>
      <c r="W10" s="192">
        <v>8.1199999999999992</v>
      </c>
      <c r="X10" s="71">
        <f t="shared" si="17"/>
        <v>12.631499999999999</v>
      </c>
      <c r="Y10" s="27">
        <f t="shared" si="18"/>
        <v>4.5114999999999998</v>
      </c>
      <c r="Z10" s="237">
        <f t="shared" si="19"/>
        <v>18.899999999999999</v>
      </c>
      <c r="AA10" s="247">
        <f t="shared" si="4"/>
        <v>23.058</v>
      </c>
      <c r="AB10" s="250">
        <v>8.1199999999999992</v>
      </c>
      <c r="AC10" s="29">
        <f t="shared" si="20"/>
        <v>8.4209999999999994</v>
      </c>
      <c r="AD10" s="29">
        <f t="shared" si="21"/>
        <v>0.30100000000000016</v>
      </c>
      <c r="AE10" s="30">
        <f t="shared" si="22"/>
        <v>12.6</v>
      </c>
      <c r="AF10" s="257">
        <f t="shared" si="5"/>
        <v>15.372</v>
      </c>
      <c r="AG10" s="260">
        <v>12</v>
      </c>
      <c r="AH10" s="256">
        <v>14.7</v>
      </c>
      <c r="AI10" s="18">
        <f t="shared" si="23"/>
        <v>2.6999999999999993</v>
      </c>
      <c r="AJ10" s="234">
        <v>25.2</v>
      </c>
      <c r="AK10" s="290">
        <f t="shared" si="6"/>
        <v>30.744</v>
      </c>
      <c r="AL10" s="301">
        <v>9</v>
      </c>
      <c r="AM10" s="32">
        <f t="shared" si="24"/>
        <v>11.024999999999999</v>
      </c>
      <c r="AN10" s="32">
        <f t="shared" si="25"/>
        <v>2.0249999999999986</v>
      </c>
      <c r="AO10" s="302">
        <f t="shared" si="26"/>
        <v>18.899999999999999</v>
      </c>
      <c r="AP10" s="295">
        <f t="shared" si="7"/>
        <v>23.058</v>
      </c>
      <c r="AQ10" s="155">
        <v>6</v>
      </c>
      <c r="AR10" s="33">
        <f t="shared" si="27"/>
        <v>7.35</v>
      </c>
      <c r="AS10" s="33">
        <f t="shared" si="28"/>
        <v>1.3499999999999996</v>
      </c>
      <c r="AT10" s="34">
        <f t="shared" si="29"/>
        <v>12.6</v>
      </c>
      <c r="AU10" s="128">
        <f t="shared" si="8"/>
        <v>15.372</v>
      </c>
    </row>
    <row r="11" spans="1:47" ht="15" thickBot="1" x14ac:dyDescent="0.4">
      <c r="A11" s="335"/>
      <c r="B11" s="145" t="s">
        <v>1</v>
      </c>
      <c r="C11" s="111">
        <v>33.9</v>
      </c>
      <c r="D11" s="36">
        <v>45</v>
      </c>
      <c r="E11" s="36">
        <f t="shared" si="9"/>
        <v>11.100000000000001</v>
      </c>
      <c r="F11" s="203">
        <v>55</v>
      </c>
      <c r="G11" s="207">
        <f t="shared" si="0"/>
        <v>67.099999999999994</v>
      </c>
      <c r="H11" s="213">
        <v>25.424999999999997</v>
      </c>
      <c r="I11" s="37">
        <f t="shared" si="10"/>
        <v>33.75</v>
      </c>
      <c r="J11" s="37">
        <f t="shared" si="11"/>
        <v>8.3250000000000028</v>
      </c>
      <c r="K11" s="200">
        <f t="shared" si="12"/>
        <v>41.25</v>
      </c>
      <c r="L11" s="210">
        <f t="shared" si="1"/>
        <v>50.325000000000003</v>
      </c>
      <c r="M11" s="38">
        <v>16.95</v>
      </c>
      <c r="N11" s="38">
        <f t="shared" si="13"/>
        <v>22.5</v>
      </c>
      <c r="O11" s="38">
        <f t="shared" si="14"/>
        <v>5.5500000000000007</v>
      </c>
      <c r="P11" s="39">
        <f t="shared" si="15"/>
        <v>27.5</v>
      </c>
      <c r="Q11" s="143">
        <f t="shared" si="2"/>
        <v>33.549999999999997</v>
      </c>
      <c r="R11" s="112">
        <v>27</v>
      </c>
      <c r="S11" s="113">
        <v>33.927999999999997</v>
      </c>
      <c r="T11" s="118">
        <f t="shared" si="16"/>
        <v>6.9279999999999973</v>
      </c>
      <c r="U11" s="220">
        <v>40</v>
      </c>
      <c r="V11" s="231">
        <f t="shared" si="3"/>
        <v>48.8</v>
      </c>
      <c r="W11" s="192">
        <v>13.5</v>
      </c>
      <c r="X11" s="71">
        <f t="shared" si="17"/>
        <v>25.445999999999998</v>
      </c>
      <c r="Y11" s="27">
        <f t="shared" si="18"/>
        <v>11.945999999999998</v>
      </c>
      <c r="Z11" s="237">
        <f t="shared" si="19"/>
        <v>30</v>
      </c>
      <c r="AA11" s="247">
        <f t="shared" si="4"/>
        <v>36.6</v>
      </c>
      <c r="AB11" s="250">
        <v>13.5</v>
      </c>
      <c r="AC11" s="29">
        <f t="shared" si="20"/>
        <v>16.963999999999999</v>
      </c>
      <c r="AD11" s="29">
        <f t="shared" si="21"/>
        <v>3.4639999999999986</v>
      </c>
      <c r="AE11" s="30">
        <f t="shared" si="22"/>
        <v>20</v>
      </c>
      <c r="AF11" s="257">
        <f t="shared" si="5"/>
        <v>24.4</v>
      </c>
      <c r="AG11" s="260">
        <v>18.38</v>
      </c>
      <c r="AH11" s="256">
        <v>33.380000000000003</v>
      </c>
      <c r="AI11" s="18">
        <f t="shared" si="23"/>
        <v>15.000000000000004</v>
      </c>
      <c r="AJ11" s="234">
        <v>34</v>
      </c>
      <c r="AK11" s="290">
        <f t="shared" si="6"/>
        <v>41.480000000000004</v>
      </c>
      <c r="AL11" s="301">
        <v>13.785</v>
      </c>
      <c r="AM11" s="32">
        <f t="shared" si="24"/>
        <v>25.035000000000004</v>
      </c>
      <c r="AN11" s="32">
        <f t="shared" si="25"/>
        <v>11.250000000000004</v>
      </c>
      <c r="AO11" s="302">
        <f t="shared" si="26"/>
        <v>25.5</v>
      </c>
      <c r="AP11" s="295">
        <f t="shared" si="7"/>
        <v>31.11</v>
      </c>
      <c r="AQ11" s="155">
        <v>9.19</v>
      </c>
      <c r="AR11" s="33">
        <f t="shared" si="27"/>
        <v>16.690000000000001</v>
      </c>
      <c r="AS11" s="33">
        <f t="shared" si="28"/>
        <v>7.5000000000000018</v>
      </c>
      <c r="AT11" s="34">
        <f t="shared" si="29"/>
        <v>17</v>
      </c>
      <c r="AU11" s="128">
        <f t="shared" si="8"/>
        <v>20.740000000000002</v>
      </c>
    </row>
    <row r="12" spans="1:47" ht="15" thickBot="1" x14ac:dyDescent="0.4">
      <c r="A12" s="335"/>
      <c r="B12" s="145" t="s">
        <v>2</v>
      </c>
      <c r="C12" s="111">
        <v>24</v>
      </c>
      <c r="D12" s="36">
        <v>30</v>
      </c>
      <c r="E12" s="36">
        <f t="shared" si="9"/>
        <v>6</v>
      </c>
      <c r="F12" s="203">
        <v>36</v>
      </c>
      <c r="G12" s="207">
        <f t="shared" si="0"/>
        <v>43.92</v>
      </c>
      <c r="H12" s="213">
        <v>18</v>
      </c>
      <c r="I12" s="37">
        <f t="shared" si="10"/>
        <v>22.5</v>
      </c>
      <c r="J12" s="37">
        <f t="shared" si="11"/>
        <v>4.5</v>
      </c>
      <c r="K12" s="200">
        <f t="shared" si="12"/>
        <v>27</v>
      </c>
      <c r="L12" s="210">
        <f t="shared" si="1"/>
        <v>32.94</v>
      </c>
      <c r="M12" s="38">
        <v>12</v>
      </c>
      <c r="N12" s="38">
        <f t="shared" si="13"/>
        <v>15</v>
      </c>
      <c r="O12" s="38">
        <f t="shared" si="14"/>
        <v>3</v>
      </c>
      <c r="P12" s="39">
        <f t="shared" si="15"/>
        <v>18</v>
      </c>
      <c r="Q12" s="143">
        <f t="shared" si="2"/>
        <v>21.96</v>
      </c>
      <c r="R12" s="112">
        <v>20</v>
      </c>
      <c r="S12" s="113">
        <v>24.060000000000002</v>
      </c>
      <c r="T12" s="118">
        <f t="shared" si="16"/>
        <v>4.0600000000000023</v>
      </c>
      <c r="U12" s="220">
        <v>33</v>
      </c>
      <c r="V12" s="231">
        <f t="shared" si="3"/>
        <v>40.26</v>
      </c>
      <c r="W12" s="192">
        <v>10</v>
      </c>
      <c r="X12" s="71">
        <f t="shared" si="17"/>
        <v>18.045000000000002</v>
      </c>
      <c r="Y12" s="27">
        <f t="shared" si="18"/>
        <v>8.0450000000000017</v>
      </c>
      <c r="Z12" s="237">
        <f t="shared" si="19"/>
        <v>24.75</v>
      </c>
      <c r="AA12" s="247">
        <f t="shared" si="4"/>
        <v>30.195</v>
      </c>
      <c r="AB12" s="250">
        <v>10</v>
      </c>
      <c r="AC12" s="29">
        <f t="shared" si="20"/>
        <v>12.030000000000001</v>
      </c>
      <c r="AD12" s="29">
        <f t="shared" si="21"/>
        <v>2.0300000000000011</v>
      </c>
      <c r="AE12" s="30">
        <f t="shared" si="22"/>
        <v>16.5</v>
      </c>
      <c r="AF12" s="257">
        <f t="shared" si="5"/>
        <v>20.13</v>
      </c>
      <c r="AG12" s="260">
        <v>14.71</v>
      </c>
      <c r="AH12" s="255">
        <v>21</v>
      </c>
      <c r="AI12" s="18">
        <f t="shared" si="23"/>
        <v>6.2899999999999991</v>
      </c>
      <c r="AJ12" s="234">
        <v>35.5</v>
      </c>
      <c r="AK12" s="290">
        <f t="shared" si="6"/>
        <v>43.31</v>
      </c>
      <c r="AL12" s="301">
        <v>11.032500000000001</v>
      </c>
      <c r="AM12" s="32">
        <f t="shared" si="24"/>
        <v>15.75</v>
      </c>
      <c r="AN12" s="32">
        <f t="shared" si="25"/>
        <v>4.7174999999999994</v>
      </c>
      <c r="AO12" s="302">
        <f t="shared" si="26"/>
        <v>26.625</v>
      </c>
      <c r="AP12" s="295">
        <f t="shared" si="7"/>
        <v>32.482500000000002</v>
      </c>
      <c r="AQ12" s="155">
        <v>7.3550000000000004</v>
      </c>
      <c r="AR12" s="33">
        <f t="shared" si="27"/>
        <v>10.5</v>
      </c>
      <c r="AS12" s="33">
        <f t="shared" si="28"/>
        <v>3.1449999999999996</v>
      </c>
      <c r="AT12" s="34">
        <f t="shared" si="29"/>
        <v>17.75</v>
      </c>
      <c r="AU12" s="128">
        <f t="shared" si="8"/>
        <v>21.655000000000001</v>
      </c>
    </row>
    <row r="13" spans="1:47" ht="15" thickBot="1" x14ac:dyDescent="0.4">
      <c r="A13" s="335"/>
      <c r="B13" s="146" t="s">
        <v>3</v>
      </c>
      <c r="C13" s="120">
        <v>25</v>
      </c>
      <c r="D13" s="44">
        <v>30</v>
      </c>
      <c r="E13" s="44">
        <f t="shared" si="9"/>
        <v>5</v>
      </c>
      <c r="F13" s="204">
        <v>39.75</v>
      </c>
      <c r="G13" s="208">
        <f t="shared" si="0"/>
        <v>48.494999999999997</v>
      </c>
      <c r="H13" s="214">
        <v>18.75</v>
      </c>
      <c r="I13" s="45">
        <f t="shared" si="10"/>
        <v>22.5</v>
      </c>
      <c r="J13" s="45">
        <f t="shared" si="11"/>
        <v>3.75</v>
      </c>
      <c r="K13" s="201">
        <f t="shared" si="12"/>
        <v>29.8125</v>
      </c>
      <c r="L13" s="211">
        <f t="shared" si="1"/>
        <v>36.371250000000003</v>
      </c>
      <c r="M13" s="60">
        <v>12.5</v>
      </c>
      <c r="N13" s="60">
        <f t="shared" si="13"/>
        <v>15</v>
      </c>
      <c r="O13" s="60">
        <f t="shared" si="14"/>
        <v>2.5</v>
      </c>
      <c r="P13" s="61">
        <f t="shared" si="15"/>
        <v>19.875</v>
      </c>
      <c r="Q13" s="143">
        <f t="shared" si="2"/>
        <v>24.247499999999999</v>
      </c>
      <c r="R13" s="227">
        <v>20</v>
      </c>
      <c r="S13" s="228">
        <v>25</v>
      </c>
      <c r="T13" s="198">
        <f t="shared" si="16"/>
        <v>5</v>
      </c>
      <c r="U13" s="229">
        <v>36.22</v>
      </c>
      <c r="V13" s="232">
        <f t="shared" si="3"/>
        <v>44.188400000000001</v>
      </c>
      <c r="W13" s="194">
        <v>10</v>
      </c>
      <c r="X13" s="71">
        <f t="shared" si="17"/>
        <v>18.75</v>
      </c>
      <c r="Y13" s="62">
        <f t="shared" si="18"/>
        <v>8.75</v>
      </c>
      <c r="Z13" s="245">
        <f t="shared" si="19"/>
        <v>27.164999999999999</v>
      </c>
      <c r="AA13" s="248">
        <f t="shared" si="4"/>
        <v>33.141300000000001</v>
      </c>
      <c r="AB13" s="251">
        <v>10</v>
      </c>
      <c r="AC13" s="51">
        <f t="shared" si="20"/>
        <v>12.5</v>
      </c>
      <c r="AD13" s="51">
        <f t="shared" si="21"/>
        <v>2.5</v>
      </c>
      <c r="AE13" s="52">
        <f t="shared" si="22"/>
        <v>18.11</v>
      </c>
      <c r="AF13" s="257">
        <f t="shared" si="5"/>
        <v>22.094200000000001</v>
      </c>
      <c r="AG13" s="266">
        <v>17.87</v>
      </c>
      <c r="AH13" s="263">
        <v>22.34</v>
      </c>
      <c r="AI13" s="67">
        <f t="shared" si="23"/>
        <v>4.4699999999999989</v>
      </c>
      <c r="AJ13" s="267">
        <v>41.5</v>
      </c>
      <c r="AK13" s="291">
        <f t="shared" si="6"/>
        <v>50.63</v>
      </c>
      <c r="AL13" s="303">
        <v>13.4025</v>
      </c>
      <c r="AM13" s="54">
        <f t="shared" si="24"/>
        <v>16.754999999999999</v>
      </c>
      <c r="AN13" s="54">
        <f t="shared" si="25"/>
        <v>3.3524999999999991</v>
      </c>
      <c r="AO13" s="304">
        <f t="shared" si="26"/>
        <v>31.125</v>
      </c>
      <c r="AP13" s="296">
        <f t="shared" si="7"/>
        <v>37.972499999999997</v>
      </c>
      <c r="AQ13" s="162">
        <v>8.9350000000000005</v>
      </c>
      <c r="AR13" s="55">
        <f t="shared" si="27"/>
        <v>11.17</v>
      </c>
      <c r="AS13" s="55">
        <f t="shared" si="28"/>
        <v>2.2349999999999994</v>
      </c>
      <c r="AT13" s="56">
        <f t="shared" si="29"/>
        <v>20.75</v>
      </c>
      <c r="AU13" s="131">
        <f t="shared" si="8"/>
        <v>25.315000000000001</v>
      </c>
    </row>
    <row r="14" spans="1:47" ht="15" thickBot="1" x14ac:dyDescent="0.4">
      <c r="A14" s="336" t="s">
        <v>27</v>
      </c>
      <c r="B14" s="147" t="s">
        <v>5</v>
      </c>
      <c r="C14" s="107">
        <v>28.5</v>
      </c>
      <c r="D14" s="23">
        <v>40.480000000000004</v>
      </c>
      <c r="E14" s="23">
        <f t="shared" si="9"/>
        <v>11.980000000000004</v>
      </c>
      <c r="F14" s="205">
        <v>42</v>
      </c>
      <c r="G14" s="206">
        <f t="shared" si="0"/>
        <v>51.24</v>
      </c>
      <c r="H14" s="212">
        <v>21.375</v>
      </c>
      <c r="I14" s="24">
        <f t="shared" si="10"/>
        <v>30.360000000000003</v>
      </c>
      <c r="J14" s="24">
        <f t="shared" si="11"/>
        <v>8.985000000000003</v>
      </c>
      <c r="K14" s="199">
        <f t="shared" si="12"/>
        <v>31.5</v>
      </c>
      <c r="L14" s="209">
        <f t="shared" si="1"/>
        <v>38.43</v>
      </c>
      <c r="M14" s="25">
        <v>14.25</v>
      </c>
      <c r="N14" s="25">
        <f t="shared" si="13"/>
        <v>20.240000000000002</v>
      </c>
      <c r="O14" s="25">
        <f t="shared" si="14"/>
        <v>5.990000000000002</v>
      </c>
      <c r="P14" s="26">
        <f t="shared" si="15"/>
        <v>21</v>
      </c>
      <c r="Q14" s="143">
        <f t="shared" si="2"/>
        <v>25.62</v>
      </c>
      <c r="R14" s="108">
        <v>24</v>
      </c>
      <c r="S14" s="109">
        <v>29</v>
      </c>
      <c r="T14" s="110">
        <f t="shared" si="16"/>
        <v>5</v>
      </c>
      <c r="U14" s="226">
        <v>34</v>
      </c>
      <c r="V14" s="230">
        <f t="shared" si="3"/>
        <v>41.480000000000004</v>
      </c>
      <c r="W14" s="195">
        <v>12</v>
      </c>
      <c r="X14" s="71">
        <f t="shared" si="17"/>
        <v>21.75</v>
      </c>
      <c r="Y14" s="71">
        <f t="shared" si="18"/>
        <v>9.75</v>
      </c>
      <c r="Z14" s="236">
        <f t="shared" si="19"/>
        <v>25.5</v>
      </c>
      <c r="AA14" s="246">
        <f t="shared" si="4"/>
        <v>31.11</v>
      </c>
      <c r="AB14" s="253">
        <v>12</v>
      </c>
      <c r="AC14" s="89">
        <f t="shared" si="20"/>
        <v>14.5</v>
      </c>
      <c r="AD14" s="89">
        <f t="shared" si="21"/>
        <v>2.5</v>
      </c>
      <c r="AE14" s="90">
        <f t="shared" si="22"/>
        <v>17</v>
      </c>
      <c r="AF14" s="257">
        <f t="shared" si="5"/>
        <v>20.740000000000002</v>
      </c>
      <c r="AG14" s="158">
        <v>14.32</v>
      </c>
      <c r="AH14" s="259">
        <v>29.96</v>
      </c>
      <c r="AI14" s="76">
        <f t="shared" si="23"/>
        <v>15.64</v>
      </c>
      <c r="AJ14" s="233">
        <v>30</v>
      </c>
      <c r="AK14" s="289">
        <f t="shared" si="6"/>
        <v>36.6</v>
      </c>
      <c r="AL14" s="299">
        <v>10.74</v>
      </c>
      <c r="AM14" s="77">
        <f t="shared" si="24"/>
        <v>22.47</v>
      </c>
      <c r="AN14" s="77">
        <f t="shared" si="25"/>
        <v>11.729999999999999</v>
      </c>
      <c r="AO14" s="300">
        <f t="shared" si="26"/>
        <v>22.5</v>
      </c>
      <c r="AP14" s="294">
        <f t="shared" si="7"/>
        <v>27.45</v>
      </c>
      <c r="AQ14" s="159">
        <v>7.16</v>
      </c>
      <c r="AR14" s="78">
        <f t="shared" si="27"/>
        <v>14.98</v>
      </c>
      <c r="AS14" s="78">
        <f t="shared" si="28"/>
        <v>7.82</v>
      </c>
      <c r="AT14" s="79">
        <f t="shared" si="29"/>
        <v>15</v>
      </c>
      <c r="AU14" s="127">
        <f t="shared" si="8"/>
        <v>18.3</v>
      </c>
    </row>
    <row r="15" spans="1:47" ht="15" thickBot="1" x14ac:dyDescent="0.4">
      <c r="A15" s="337"/>
      <c r="B15" s="148" t="s">
        <v>22</v>
      </c>
      <c r="C15" s="111">
        <f>C17*0.7</f>
        <v>15.399999999999999</v>
      </c>
      <c r="D15" s="36">
        <v>19.529999999999998</v>
      </c>
      <c r="E15" s="36">
        <f t="shared" si="9"/>
        <v>4.129999999999999</v>
      </c>
      <c r="F15" s="203">
        <v>24.5</v>
      </c>
      <c r="G15" s="207">
        <f t="shared" si="0"/>
        <v>29.89</v>
      </c>
      <c r="H15" s="213">
        <v>11.549999999999999</v>
      </c>
      <c r="I15" s="37">
        <f t="shared" si="10"/>
        <v>14.647499999999997</v>
      </c>
      <c r="J15" s="37">
        <f t="shared" si="11"/>
        <v>3.0974999999999984</v>
      </c>
      <c r="K15" s="200">
        <f t="shared" si="12"/>
        <v>18.375</v>
      </c>
      <c r="L15" s="210">
        <f t="shared" si="1"/>
        <v>22.4175</v>
      </c>
      <c r="M15" s="38">
        <v>7.6999999999999993</v>
      </c>
      <c r="N15" s="38">
        <f t="shared" si="13"/>
        <v>9.7649999999999988</v>
      </c>
      <c r="O15" s="38">
        <f t="shared" si="14"/>
        <v>2.0649999999999995</v>
      </c>
      <c r="P15" s="39">
        <f t="shared" si="15"/>
        <v>12.25</v>
      </c>
      <c r="Q15" s="143">
        <f t="shared" si="2"/>
        <v>14.945</v>
      </c>
      <c r="R15" s="112">
        <v>14</v>
      </c>
      <c r="S15" s="113">
        <v>19.529999999999998</v>
      </c>
      <c r="T15" s="118">
        <f t="shared" si="16"/>
        <v>5.5299999999999976</v>
      </c>
      <c r="U15" s="220">
        <v>24.038</v>
      </c>
      <c r="V15" s="231">
        <f t="shared" si="3"/>
        <v>29.326360000000001</v>
      </c>
      <c r="W15" s="192">
        <v>7</v>
      </c>
      <c r="X15" s="71">
        <f t="shared" si="17"/>
        <v>14.647499999999997</v>
      </c>
      <c r="Y15" s="27">
        <f t="shared" si="18"/>
        <v>7.6474999999999973</v>
      </c>
      <c r="Z15" s="237">
        <f t="shared" si="19"/>
        <v>18.028500000000001</v>
      </c>
      <c r="AA15" s="247">
        <f t="shared" si="4"/>
        <v>21.994770000000003</v>
      </c>
      <c r="AB15" s="250">
        <v>7</v>
      </c>
      <c r="AC15" s="29">
        <f t="shared" si="20"/>
        <v>9.7649999999999988</v>
      </c>
      <c r="AD15" s="29">
        <f t="shared" si="21"/>
        <v>2.7649999999999988</v>
      </c>
      <c r="AE15" s="30">
        <f t="shared" si="22"/>
        <v>12.019</v>
      </c>
      <c r="AF15" s="257">
        <f t="shared" si="5"/>
        <v>14.663180000000001</v>
      </c>
      <c r="AG15" s="160">
        <v>9.32</v>
      </c>
      <c r="AH15" s="256">
        <v>14.7</v>
      </c>
      <c r="AI15" s="18">
        <f t="shared" si="23"/>
        <v>5.379999999999999</v>
      </c>
      <c r="AJ15" s="234">
        <v>19.424999999999997</v>
      </c>
      <c r="AK15" s="290">
        <f t="shared" si="6"/>
        <v>23.698499999999996</v>
      </c>
      <c r="AL15" s="301">
        <v>6.99</v>
      </c>
      <c r="AM15" s="32">
        <f t="shared" si="24"/>
        <v>11.024999999999999</v>
      </c>
      <c r="AN15" s="32">
        <f t="shared" si="25"/>
        <v>4.0349999999999984</v>
      </c>
      <c r="AO15" s="302">
        <f t="shared" si="26"/>
        <v>14.568749999999998</v>
      </c>
      <c r="AP15" s="295">
        <f t="shared" si="7"/>
        <v>17.773874999999997</v>
      </c>
      <c r="AQ15" s="155">
        <v>4.66</v>
      </c>
      <c r="AR15" s="33">
        <f t="shared" si="27"/>
        <v>7.35</v>
      </c>
      <c r="AS15" s="33">
        <f t="shared" si="28"/>
        <v>2.6899999999999995</v>
      </c>
      <c r="AT15" s="34">
        <f t="shared" si="29"/>
        <v>9.7124999999999986</v>
      </c>
      <c r="AU15" s="128">
        <f t="shared" si="8"/>
        <v>11.849249999999998</v>
      </c>
    </row>
    <row r="16" spans="1:47" ht="15" thickBot="1" x14ac:dyDescent="0.4">
      <c r="A16" s="337"/>
      <c r="B16" s="145" t="s">
        <v>1</v>
      </c>
      <c r="C16" s="111">
        <v>34</v>
      </c>
      <c r="D16" s="36">
        <v>35.120000000000005</v>
      </c>
      <c r="E16" s="36">
        <f t="shared" si="9"/>
        <v>1.1200000000000045</v>
      </c>
      <c r="F16" s="203">
        <v>55</v>
      </c>
      <c r="G16" s="207">
        <f t="shared" si="0"/>
        <v>67.099999999999994</v>
      </c>
      <c r="H16" s="213">
        <v>25.5</v>
      </c>
      <c r="I16" s="37">
        <f t="shared" si="10"/>
        <v>26.340000000000003</v>
      </c>
      <c r="J16" s="37">
        <f t="shared" si="11"/>
        <v>0.84000000000000341</v>
      </c>
      <c r="K16" s="200">
        <f t="shared" si="12"/>
        <v>41.25</v>
      </c>
      <c r="L16" s="210">
        <f t="shared" si="1"/>
        <v>50.325000000000003</v>
      </c>
      <c r="M16" s="38">
        <v>17</v>
      </c>
      <c r="N16" s="38">
        <f t="shared" si="13"/>
        <v>17.560000000000002</v>
      </c>
      <c r="O16" s="38">
        <f t="shared" si="14"/>
        <v>0.56000000000000227</v>
      </c>
      <c r="P16" s="39">
        <f t="shared" si="15"/>
        <v>27.5</v>
      </c>
      <c r="Q16" s="143">
        <f t="shared" si="2"/>
        <v>33.549999999999997</v>
      </c>
      <c r="R16" s="112">
        <v>27</v>
      </c>
      <c r="S16" s="113">
        <v>29.439999999999998</v>
      </c>
      <c r="T16" s="118">
        <f t="shared" si="16"/>
        <v>2.4399999999999977</v>
      </c>
      <c r="U16" s="220">
        <v>40</v>
      </c>
      <c r="V16" s="231">
        <f t="shared" si="3"/>
        <v>48.8</v>
      </c>
      <c r="W16" s="192">
        <v>13.5</v>
      </c>
      <c r="X16" s="71">
        <f t="shared" si="17"/>
        <v>22.08</v>
      </c>
      <c r="Y16" s="27">
        <f t="shared" si="18"/>
        <v>8.5799999999999983</v>
      </c>
      <c r="Z16" s="237">
        <f t="shared" si="19"/>
        <v>30</v>
      </c>
      <c r="AA16" s="247">
        <f t="shared" si="4"/>
        <v>36.6</v>
      </c>
      <c r="AB16" s="250">
        <v>13.5</v>
      </c>
      <c r="AC16" s="29">
        <f t="shared" si="20"/>
        <v>14.719999999999999</v>
      </c>
      <c r="AD16" s="29">
        <f t="shared" si="21"/>
        <v>1.2199999999999989</v>
      </c>
      <c r="AE16" s="30">
        <f t="shared" si="22"/>
        <v>20</v>
      </c>
      <c r="AF16" s="257">
        <f t="shared" si="5"/>
        <v>24.4</v>
      </c>
      <c r="AG16" s="160">
        <v>18</v>
      </c>
      <c r="AH16" s="256">
        <v>29.16</v>
      </c>
      <c r="AI16" s="18">
        <f t="shared" si="23"/>
        <v>11.16</v>
      </c>
      <c r="AJ16" s="234">
        <v>34.9</v>
      </c>
      <c r="AK16" s="290">
        <f t="shared" si="6"/>
        <v>42.577999999999996</v>
      </c>
      <c r="AL16" s="301">
        <v>13.5</v>
      </c>
      <c r="AM16" s="32">
        <f t="shared" si="24"/>
        <v>21.87</v>
      </c>
      <c r="AN16" s="32">
        <f t="shared" si="25"/>
        <v>8.370000000000001</v>
      </c>
      <c r="AO16" s="302">
        <f t="shared" si="26"/>
        <v>26.174999999999997</v>
      </c>
      <c r="AP16" s="295">
        <f t="shared" si="7"/>
        <v>31.933499999999995</v>
      </c>
      <c r="AQ16" s="155">
        <v>9</v>
      </c>
      <c r="AR16" s="33">
        <f t="shared" si="27"/>
        <v>14.58</v>
      </c>
      <c r="AS16" s="33">
        <f t="shared" si="28"/>
        <v>5.58</v>
      </c>
      <c r="AT16" s="34">
        <f t="shared" si="29"/>
        <v>17.45</v>
      </c>
      <c r="AU16" s="128">
        <f t="shared" si="8"/>
        <v>21.288999999999998</v>
      </c>
    </row>
    <row r="17" spans="1:47" ht="15" thickBot="1" x14ac:dyDescent="0.4">
      <c r="A17" s="337"/>
      <c r="B17" s="148" t="s">
        <v>2</v>
      </c>
      <c r="C17" s="111">
        <v>22</v>
      </c>
      <c r="D17" s="36">
        <v>27.9</v>
      </c>
      <c r="E17" s="36">
        <f t="shared" si="9"/>
        <v>5.8999999999999986</v>
      </c>
      <c r="F17" s="203">
        <v>35</v>
      </c>
      <c r="G17" s="207">
        <f t="shared" si="0"/>
        <v>42.7</v>
      </c>
      <c r="H17" s="213">
        <v>16.5</v>
      </c>
      <c r="I17" s="37">
        <f t="shared" si="10"/>
        <v>20.924999999999997</v>
      </c>
      <c r="J17" s="37">
        <f t="shared" si="11"/>
        <v>4.4249999999999972</v>
      </c>
      <c r="K17" s="200">
        <f t="shared" si="12"/>
        <v>26.25</v>
      </c>
      <c r="L17" s="210">
        <f t="shared" si="1"/>
        <v>32.024999999999999</v>
      </c>
      <c r="M17" s="38">
        <v>11</v>
      </c>
      <c r="N17" s="38">
        <f t="shared" si="13"/>
        <v>13.95</v>
      </c>
      <c r="O17" s="38">
        <f t="shared" si="14"/>
        <v>2.9499999999999993</v>
      </c>
      <c r="P17" s="39">
        <f t="shared" si="15"/>
        <v>17.5</v>
      </c>
      <c r="Q17" s="143">
        <f t="shared" si="2"/>
        <v>21.35</v>
      </c>
      <c r="R17" s="112">
        <v>20</v>
      </c>
      <c r="S17" s="113">
        <v>27.9</v>
      </c>
      <c r="T17" s="118">
        <f t="shared" si="16"/>
        <v>7.8999999999999986</v>
      </c>
      <c r="U17" s="220">
        <v>30</v>
      </c>
      <c r="V17" s="231">
        <f t="shared" si="3"/>
        <v>36.6</v>
      </c>
      <c r="W17" s="192">
        <v>10</v>
      </c>
      <c r="X17" s="71">
        <f t="shared" si="17"/>
        <v>20.924999999999997</v>
      </c>
      <c r="Y17" s="27">
        <f t="shared" si="18"/>
        <v>10.924999999999997</v>
      </c>
      <c r="Z17" s="237">
        <f t="shared" si="19"/>
        <v>22.5</v>
      </c>
      <c r="AA17" s="247">
        <f t="shared" si="4"/>
        <v>27.45</v>
      </c>
      <c r="AB17" s="250">
        <v>10</v>
      </c>
      <c r="AC17" s="29">
        <f t="shared" si="20"/>
        <v>13.95</v>
      </c>
      <c r="AD17" s="29">
        <f t="shared" si="21"/>
        <v>3.9499999999999993</v>
      </c>
      <c r="AE17" s="30">
        <f t="shared" si="22"/>
        <v>15</v>
      </c>
      <c r="AF17" s="257">
        <f t="shared" si="5"/>
        <v>18.3</v>
      </c>
      <c r="AG17" s="160">
        <v>12.4</v>
      </c>
      <c r="AH17" s="256">
        <v>21</v>
      </c>
      <c r="AI17" s="18">
        <f t="shared" si="23"/>
        <v>8.6</v>
      </c>
      <c r="AJ17" s="234">
        <v>27</v>
      </c>
      <c r="AK17" s="290">
        <f t="shared" si="6"/>
        <v>32.94</v>
      </c>
      <c r="AL17" s="301">
        <v>9.3000000000000007</v>
      </c>
      <c r="AM17" s="32">
        <f t="shared" si="24"/>
        <v>15.75</v>
      </c>
      <c r="AN17" s="32">
        <f t="shared" si="25"/>
        <v>6.4499999999999993</v>
      </c>
      <c r="AO17" s="302">
        <f t="shared" si="26"/>
        <v>20.25</v>
      </c>
      <c r="AP17" s="295">
        <f t="shared" si="7"/>
        <v>24.704999999999998</v>
      </c>
      <c r="AQ17" s="155">
        <v>6.2</v>
      </c>
      <c r="AR17" s="33">
        <f t="shared" si="27"/>
        <v>10.5</v>
      </c>
      <c r="AS17" s="33">
        <f t="shared" si="28"/>
        <v>4.3</v>
      </c>
      <c r="AT17" s="34">
        <f t="shared" si="29"/>
        <v>13.5</v>
      </c>
      <c r="AU17" s="128">
        <f t="shared" si="8"/>
        <v>16.47</v>
      </c>
    </row>
    <row r="18" spans="1:47" ht="15" thickBot="1" x14ac:dyDescent="0.4">
      <c r="A18" s="338"/>
      <c r="B18" s="149" t="s">
        <v>3</v>
      </c>
      <c r="C18" s="120">
        <v>23.75</v>
      </c>
      <c r="D18" s="44">
        <v>30</v>
      </c>
      <c r="E18" s="44">
        <f t="shared" si="9"/>
        <v>6.25</v>
      </c>
      <c r="F18" s="204">
        <v>33.22</v>
      </c>
      <c r="G18" s="215">
        <f t="shared" si="0"/>
        <v>40.528399999999998</v>
      </c>
      <c r="H18" s="214">
        <v>17.8125</v>
      </c>
      <c r="I18" s="45">
        <f t="shared" si="10"/>
        <v>22.5</v>
      </c>
      <c r="J18" s="45">
        <f t="shared" si="11"/>
        <v>4.6875</v>
      </c>
      <c r="K18" s="201">
        <f t="shared" si="12"/>
        <v>24.914999999999999</v>
      </c>
      <c r="L18" s="216">
        <f t="shared" si="1"/>
        <v>30.3963</v>
      </c>
      <c r="M18" s="46">
        <v>11.875</v>
      </c>
      <c r="N18" s="46">
        <f t="shared" si="13"/>
        <v>15</v>
      </c>
      <c r="O18" s="46">
        <f t="shared" si="14"/>
        <v>3.125</v>
      </c>
      <c r="P18" s="48">
        <f t="shared" si="15"/>
        <v>16.61</v>
      </c>
      <c r="Q18" s="143">
        <f t="shared" si="2"/>
        <v>20.264199999999999</v>
      </c>
      <c r="R18" s="115">
        <v>20</v>
      </c>
      <c r="S18" s="116">
        <v>25</v>
      </c>
      <c r="T18" s="117">
        <f t="shared" si="16"/>
        <v>5</v>
      </c>
      <c r="U18" s="221">
        <v>28.75</v>
      </c>
      <c r="V18" s="232">
        <f t="shared" si="3"/>
        <v>35.075000000000003</v>
      </c>
      <c r="W18" s="196">
        <v>10</v>
      </c>
      <c r="X18" s="71">
        <f t="shared" si="17"/>
        <v>18.75</v>
      </c>
      <c r="Y18" s="49">
        <f t="shared" si="18"/>
        <v>8.75</v>
      </c>
      <c r="Z18" s="238">
        <f t="shared" si="19"/>
        <v>21.5625</v>
      </c>
      <c r="AA18" s="248">
        <f t="shared" si="4"/>
        <v>26.306249999999999</v>
      </c>
      <c r="AB18" s="252">
        <v>10</v>
      </c>
      <c r="AC18" s="64">
        <f t="shared" si="20"/>
        <v>12.5</v>
      </c>
      <c r="AD18" s="64">
        <f t="shared" si="21"/>
        <v>2.5</v>
      </c>
      <c r="AE18" s="65">
        <f t="shared" si="22"/>
        <v>14.375</v>
      </c>
      <c r="AF18" s="257">
        <f t="shared" si="5"/>
        <v>17.537500000000001</v>
      </c>
      <c r="AG18" s="161">
        <v>16.3</v>
      </c>
      <c r="AH18" s="262">
        <v>22.34</v>
      </c>
      <c r="AI18" s="20">
        <f t="shared" si="23"/>
        <v>6.0399999999999991</v>
      </c>
      <c r="AJ18" s="235">
        <v>32.409999999999997</v>
      </c>
      <c r="AK18" s="291">
        <f t="shared" si="6"/>
        <v>39.540199999999999</v>
      </c>
      <c r="AL18" s="303">
        <v>12.225000000000001</v>
      </c>
      <c r="AM18" s="54">
        <f t="shared" si="24"/>
        <v>16.754999999999999</v>
      </c>
      <c r="AN18" s="54">
        <f t="shared" si="25"/>
        <v>4.5299999999999976</v>
      </c>
      <c r="AO18" s="304">
        <f t="shared" si="26"/>
        <v>24.307499999999997</v>
      </c>
      <c r="AP18" s="296">
        <f t="shared" si="7"/>
        <v>29.655149999999999</v>
      </c>
      <c r="AQ18" s="162">
        <v>8.15</v>
      </c>
      <c r="AR18" s="55">
        <f t="shared" si="27"/>
        <v>11.17</v>
      </c>
      <c r="AS18" s="55">
        <f t="shared" si="28"/>
        <v>3.0199999999999996</v>
      </c>
      <c r="AT18" s="56">
        <f t="shared" si="29"/>
        <v>16.204999999999998</v>
      </c>
      <c r="AU18" s="129">
        <f t="shared" si="8"/>
        <v>19.770099999999999</v>
      </c>
    </row>
    <row r="19" spans="1:47" ht="15" thickBot="1" x14ac:dyDescent="0.4">
      <c r="A19" s="336" t="s">
        <v>28</v>
      </c>
      <c r="B19" s="7" t="s">
        <v>5</v>
      </c>
      <c r="C19" s="107">
        <v>32</v>
      </c>
      <c r="D19" s="23">
        <v>39.799999999999997</v>
      </c>
      <c r="E19" s="23">
        <f t="shared" si="9"/>
        <v>7.7999999999999972</v>
      </c>
      <c r="F19" s="205">
        <v>54.5</v>
      </c>
      <c r="G19" s="206">
        <f t="shared" si="0"/>
        <v>66.489999999999995</v>
      </c>
      <c r="H19" s="212">
        <v>24</v>
      </c>
      <c r="I19" s="24">
        <f t="shared" si="10"/>
        <v>29.849999999999998</v>
      </c>
      <c r="J19" s="24">
        <f t="shared" si="11"/>
        <v>5.8499999999999979</v>
      </c>
      <c r="K19" s="199">
        <f t="shared" si="12"/>
        <v>40.875</v>
      </c>
      <c r="L19" s="209">
        <f t="shared" si="1"/>
        <v>49.8675</v>
      </c>
      <c r="M19" s="25">
        <v>16</v>
      </c>
      <c r="N19" s="25">
        <f t="shared" si="13"/>
        <v>19.899999999999999</v>
      </c>
      <c r="O19" s="25">
        <f t="shared" si="14"/>
        <v>3.8999999999999986</v>
      </c>
      <c r="P19" s="26">
        <f t="shared" si="15"/>
        <v>27.25</v>
      </c>
      <c r="Q19" s="143">
        <f t="shared" si="2"/>
        <v>33.244999999999997</v>
      </c>
      <c r="R19" s="222">
        <v>28</v>
      </c>
      <c r="S19" s="223">
        <v>33.04</v>
      </c>
      <c r="T19" s="224">
        <f t="shared" si="16"/>
        <v>5.0399999999999991</v>
      </c>
      <c r="U19" s="225">
        <v>47</v>
      </c>
      <c r="V19" s="230">
        <f t="shared" si="3"/>
        <v>57.34</v>
      </c>
      <c r="W19" s="195">
        <v>14</v>
      </c>
      <c r="X19" s="71">
        <f t="shared" si="17"/>
        <v>24.78</v>
      </c>
      <c r="Y19" s="71">
        <f t="shared" si="18"/>
        <v>10.780000000000001</v>
      </c>
      <c r="Z19" s="236">
        <f t="shared" si="19"/>
        <v>35.25</v>
      </c>
      <c r="AA19" s="246">
        <f t="shared" si="4"/>
        <v>43.005000000000003</v>
      </c>
      <c r="AB19" s="249">
        <v>14</v>
      </c>
      <c r="AC19" s="73">
        <f t="shared" si="20"/>
        <v>16.52</v>
      </c>
      <c r="AD19" s="73">
        <f t="shared" si="21"/>
        <v>2.5199999999999996</v>
      </c>
      <c r="AE19" s="74">
        <f t="shared" si="22"/>
        <v>23.5</v>
      </c>
      <c r="AF19" s="257">
        <f t="shared" si="5"/>
        <v>28.67</v>
      </c>
      <c r="AG19" s="264">
        <v>26</v>
      </c>
      <c r="AH19" s="255">
        <v>26.599999999999998</v>
      </c>
      <c r="AI19" s="92">
        <f t="shared" si="23"/>
        <v>0.59999999999999787</v>
      </c>
      <c r="AJ19" s="265">
        <v>54.4</v>
      </c>
      <c r="AK19" s="289">
        <f t="shared" si="6"/>
        <v>66.367999999999995</v>
      </c>
      <c r="AL19" s="299">
        <v>19.5</v>
      </c>
      <c r="AM19" s="77">
        <f t="shared" si="24"/>
        <v>19.95</v>
      </c>
      <c r="AN19" s="77">
        <f t="shared" si="25"/>
        <v>0.44999999999999929</v>
      </c>
      <c r="AO19" s="300">
        <f t="shared" si="26"/>
        <v>40.799999999999997</v>
      </c>
      <c r="AP19" s="294">
        <f t="shared" si="7"/>
        <v>49.775999999999996</v>
      </c>
      <c r="AQ19" s="159">
        <v>13</v>
      </c>
      <c r="AR19" s="78">
        <f t="shared" si="27"/>
        <v>13.299999999999999</v>
      </c>
      <c r="AS19" s="78">
        <f t="shared" si="28"/>
        <v>0.29999999999999893</v>
      </c>
      <c r="AT19" s="79">
        <f t="shared" si="29"/>
        <v>27.2</v>
      </c>
      <c r="AU19" s="127">
        <f t="shared" si="8"/>
        <v>33.183999999999997</v>
      </c>
    </row>
    <row r="20" spans="1:47" ht="15" thickBot="1" x14ac:dyDescent="0.4">
      <c r="A20" s="337"/>
      <c r="B20" s="5" t="s">
        <v>22</v>
      </c>
      <c r="C20" s="111">
        <f>C22*0.7</f>
        <v>21</v>
      </c>
      <c r="D20" s="36">
        <v>25.2</v>
      </c>
      <c r="E20" s="36">
        <f t="shared" si="9"/>
        <v>4.1999999999999993</v>
      </c>
      <c r="F20" s="203">
        <v>31.5</v>
      </c>
      <c r="G20" s="207">
        <f t="shared" si="0"/>
        <v>38.43</v>
      </c>
      <c r="H20" s="213">
        <v>15.75</v>
      </c>
      <c r="I20" s="37">
        <f t="shared" si="10"/>
        <v>18.899999999999999</v>
      </c>
      <c r="J20" s="37">
        <f t="shared" si="11"/>
        <v>3.1499999999999986</v>
      </c>
      <c r="K20" s="200">
        <f t="shared" si="12"/>
        <v>23.625</v>
      </c>
      <c r="L20" s="210">
        <f t="shared" si="1"/>
        <v>28.822499999999998</v>
      </c>
      <c r="M20" s="38">
        <v>10.5</v>
      </c>
      <c r="N20" s="38">
        <f t="shared" si="13"/>
        <v>12.6</v>
      </c>
      <c r="O20" s="38">
        <f t="shared" si="14"/>
        <v>2.0999999999999996</v>
      </c>
      <c r="P20" s="39">
        <f t="shared" si="15"/>
        <v>15.75</v>
      </c>
      <c r="Q20" s="143">
        <f t="shared" si="2"/>
        <v>19.215</v>
      </c>
      <c r="R20" s="112">
        <v>14</v>
      </c>
      <c r="S20" s="113">
        <v>22.007999999999996</v>
      </c>
      <c r="T20" s="118">
        <f t="shared" si="16"/>
        <v>8.0079999999999956</v>
      </c>
      <c r="U20" s="220">
        <v>31.499999999999996</v>
      </c>
      <c r="V20" s="231">
        <f t="shared" si="3"/>
        <v>38.429999999999993</v>
      </c>
      <c r="W20" s="192">
        <v>7</v>
      </c>
      <c r="X20" s="71">
        <f t="shared" si="17"/>
        <v>16.505999999999997</v>
      </c>
      <c r="Y20" s="27">
        <f t="shared" si="18"/>
        <v>9.5059999999999967</v>
      </c>
      <c r="Z20" s="237">
        <f t="shared" si="19"/>
        <v>23.624999999999996</v>
      </c>
      <c r="AA20" s="247">
        <f t="shared" si="4"/>
        <v>28.822499999999994</v>
      </c>
      <c r="AB20" s="250">
        <v>7</v>
      </c>
      <c r="AC20" s="29">
        <f t="shared" si="20"/>
        <v>11.003999999999998</v>
      </c>
      <c r="AD20" s="29">
        <f t="shared" si="21"/>
        <v>4.0039999999999978</v>
      </c>
      <c r="AE20" s="30">
        <f t="shared" si="22"/>
        <v>15.749999999999998</v>
      </c>
      <c r="AF20" s="257">
        <f t="shared" si="5"/>
        <v>19.214999999999996</v>
      </c>
      <c r="AG20" s="260">
        <v>13</v>
      </c>
      <c r="AH20" s="256">
        <v>20.887999999999995</v>
      </c>
      <c r="AI20" s="18">
        <f t="shared" si="23"/>
        <v>7.8879999999999946</v>
      </c>
      <c r="AJ20" s="234">
        <v>36.574999999999996</v>
      </c>
      <c r="AK20" s="290">
        <f t="shared" si="6"/>
        <v>44.621499999999997</v>
      </c>
      <c r="AL20" s="301">
        <v>9.75</v>
      </c>
      <c r="AM20" s="32">
        <f t="shared" si="24"/>
        <v>15.665999999999997</v>
      </c>
      <c r="AN20" s="32">
        <f t="shared" si="25"/>
        <v>5.9159999999999968</v>
      </c>
      <c r="AO20" s="302">
        <f t="shared" si="26"/>
        <v>27.431249999999999</v>
      </c>
      <c r="AP20" s="295">
        <f t="shared" si="7"/>
        <v>33.466124999999998</v>
      </c>
      <c r="AQ20" s="155">
        <v>6.5</v>
      </c>
      <c r="AR20" s="33">
        <f t="shared" si="27"/>
        <v>10.443999999999997</v>
      </c>
      <c r="AS20" s="33">
        <f t="shared" si="28"/>
        <v>3.9439999999999973</v>
      </c>
      <c r="AT20" s="34">
        <f t="shared" si="29"/>
        <v>18.287499999999998</v>
      </c>
      <c r="AU20" s="128">
        <f t="shared" si="8"/>
        <v>22.310749999999999</v>
      </c>
    </row>
    <row r="21" spans="1:47" ht="15" thickBot="1" x14ac:dyDescent="0.4">
      <c r="A21" s="337"/>
      <c r="B21" s="5" t="s">
        <v>1</v>
      </c>
      <c r="C21" s="111">
        <v>33.409999999999997</v>
      </c>
      <c r="D21" s="36">
        <v>54.531999999999996</v>
      </c>
      <c r="E21" s="36">
        <f t="shared" si="9"/>
        <v>21.122</v>
      </c>
      <c r="F21" s="203">
        <v>54.07</v>
      </c>
      <c r="G21" s="207">
        <f t="shared" si="0"/>
        <v>65.965400000000002</v>
      </c>
      <c r="H21" s="213">
        <v>25.057499999999997</v>
      </c>
      <c r="I21" s="37">
        <f t="shared" si="10"/>
        <v>40.899000000000001</v>
      </c>
      <c r="J21" s="37">
        <f t="shared" si="11"/>
        <v>15.841500000000003</v>
      </c>
      <c r="K21" s="200">
        <f t="shared" si="12"/>
        <v>40.552500000000002</v>
      </c>
      <c r="L21" s="210">
        <f t="shared" si="1"/>
        <v>49.474050000000005</v>
      </c>
      <c r="M21" s="38">
        <v>16.704999999999998</v>
      </c>
      <c r="N21" s="38">
        <f t="shared" si="13"/>
        <v>27.265999999999998</v>
      </c>
      <c r="O21" s="38">
        <f t="shared" si="14"/>
        <v>10.561</v>
      </c>
      <c r="P21" s="39">
        <f t="shared" si="15"/>
        <v>27.035</v>
      </c>
      <c r="Q21" s="143">
        <f t="shared" si="2"/>
        <v>32.982700000000001</v>
      </c>
      <c r="R21" s="112">
        <v>27</v>
      </c>
      <c r="S21" s="113">
        <v>40.783999999999999</v>
      </c>
      <c r="T21" s="118">
        <f t="shared" si="16"/>
        <v>13.783999999999999</v>
      </c>
      <c r="U21" s="220">
        <v>40</v>
      </c>
      <c r="V21" s="231">
        <f t="shared" si="3"/>
        <v>48.8</v>
      </c>
      <c r="W21" s="192">
        <v>13.5</v>
      </c>
      <c r="X21" s="71">
        <f t="shared" si="17"/>
        <v>30.588000000000001</v>
      </c>
      <c r="Y21" s="27">
        <f t="shared" si="18"/>
        <v>17.088000000000001</v>
      </c>
      <c r="Z21" s="237">
        <f t="shared" si="19"/>
        <v>30</v>
      </c>
      <c r="AA21" s="247">
        <f t="shared" si="4"/>
        <v>36.6</v>
      </c>
      <c r="AB21" s="250">
        <v>13.5</v>
      </c>
      <c r="AC21" s="29">
        <f t="shared" si="20"/>
        <v>20.391999999999999</v>
      </c>
      <c r="AD21" s="29">
        <f t="shared" si="21"/>
        <v>6.8919999999999995</v>
      </c>
      <c r="AE21" s="30">
        <f t="shared" si="22"/>
        <v>20</v>
      </c>
      <c r="AF21" s="257">
        <f t="shared" si="5"/>
        <v>24.4</v>
      </c>
      <c r="AG21" s="260">
        <v>20</v>
      </c>
      <c r="AH21" s="256">
        <v>35</v>
      </c>
      <c r="AI21" s="18">
        <f t="shared" si="23"/>
        <v>15</v>
      </c>
      <c r="AJ21" s="234">
        <v>37</v>
      </c>
      <c r="AK21" s="290">
        <f t="shared" si="6"/>
        <v>45.14</v>
      </c>
      <c r="AL21" s="301">
        <v>15</v>
      </c>
      <c r="AM21" s="32">
        <f t="shared" si="24"/>
        <v>26.25</v>
      </c>
      <c r="AN21" s="32">
        <f t="shared" si="25"/>
        <v>11.25</v>
      </c>
      <c r="AO21" s="302">
        <f t="shared" si="26"/>
        <v>27.75</v>
      </c>
      <c r="AP21" s="295">
        <f t="shared" si="7"/>
        <v>33.855000000000004</v>
      </c>
      <c r="AQ21" s="155">
        <v>10</v>
      </c>
      <c r="AR21" s="33">
        <f t="shared" si="27"/>
        <v>17.5</v>
      </c>
      <c r="AS21" s="33">
        <f t="shared" si="28"/>
        <v>7.5</v>
      </c>
      <c r="AT21" s="34">
        <f t="shared" si="29"/>
        <v>18.5</v>
      </c>
      <c r="AU21" s="128">
        <f t="shared" si="8"/>
        <v>22.57</v>
      </c>
    </row>
    <row r="22" spans="1:47" ht="15" thickBot="1" x14ac:dyDescent="0.4">
      <c r="A22" s="337"/>
      <c r="B22" s="5" t="s">
        <v>2</v>
      </c>
      <c r="C22" s="111">
        <v>30</v>
      </c>
      <c r="D22" s="36">
        <v>36</v>
      </c>
      <c r="E22" s="36">
        <f t="shared" si="9"/>
        <v>6</v>
      </c>
      <c r="F22" s="203">
        <v>45</v>
      </c>
      <c r="G22" s="207">
        <f t="shared" si="0"/>
        <v>54.9</v>
      </c>
      <c r="H22" s="213">
        <v>22.5</v>
      </c>
      <c r="I22" s="37">
        <f t="shared" si="10"/>
        <v>27</v>
      </c>
      <c r="J22" s="37">
        <f t="shared" si="11"/>
        <v>4.5</v>
      </c>
      <c r="K22" s="200">
        <f t="shared" si="12"/>
        <v>33.75</v>
      </c>
      <c r="L22" s="210">
        <f t="shared" si="1"/>
        <v>41.174999999999997</v>
      </c>
      <c r="M22" s="38">
        <v>15</v>
      </c>
      <c r="N22" s="38">
        <f t="shared" si="13"/>
        <v>18</v>
      </c>
      <c r="O22" s="38">
        <f t="shared" si="14"/>
        <v>3</v>
      </c>
      <c r="P22" s="39">
        <f t="shared" si="15"/>
        <v>22.5</v>
      </c>
      <c r="Q22" s="143">
        <f t="shared" si="2"/>
        <v>27.45</v>
      </c>
      <c r="R22" s="112">
        <v>20</v>
      </c>
      <c r="S22" s="113">
        <v>31.439999999999998</v>
      </c>
      <c r="T22" s="118">
        <f t="shared" si="16"/>
        <v>11.439999999999998</v>
      </c>
      <c r="U22" s="220">
        <v>43</v>
      </c>
      <c r="V22" s="231">
        <f t="shared" si="3"/>
        <v>52.46</v>
      </c>
      <c r="W22" s="192">
        <v>10</v>
      </c>
      <c r="X22" s="71">
        <f t="shared" si="17"/>
        <v>23.58</v>
      </c>
      <c r="Y22" s="27">
        <f t="shared" si="18"/>
        <v>13.579999999999998</v>
      </c>
      <c r="Z22" s="237">
        <f t="shared" si="19"/>
        <v>32.25</v>
      </c>
      <c r="AA22" s="247">
        <f t="shared" si="4"/>
        <v>39.344999999999999</v>
      </c>
      <c r="AB22" s="250">
        <v>10</v>
      </c>
      <c r="AC22" s="29">
        <f t="shared" si="20"/>
        <v>15.719999999999999</v>
      </c>
      <c r="AD22" s="29">
        <f t="shared" si="21"/>
        <v>5.7199999999999989</v>
      </c>
      <c r="AE22" s="30">
        <f t="shared" si="22"/>
        <v>21.5</v>
      </c>
      <c r="AF22" s="257">
        <f t="shared" si="5"/>
        <v>26.23</v>
      </c>
      <c r="AG22" s="260">
        <v>19.489999999999998</v>
      </c>
      <c r="AH22" s="255">
        <v>29.839999999999996</v>
      </c>
      <c r="AI22" s="18">
        <f t="shared" si="23"/>
        <v>10.349999999999998</v>
      </c>
      <c r="AJ22" s="234">
        <v>50</v>
      </c>
      <c r="AK22" s="290">
        <f t="shared" si="6"/>
        <v>61</v>
      </c>
      <c r="AL22" s="301">
        <v>14.6175</v>
      </c>
      <c r="AM22" s="32">
        <f t="shared" si="24"/>
        <v>22.379999999999995</v>
      </c>
      <c r="AN22" s="32">
        <f t="shared" si="25"/>
        <v>7.7624999999999957</v>
      </c>
      <c r="AO22" s="302">
        <f t="shared" si="26"/>
        <v>37.5</v>
      </c>
      <c r="AP22" s="295">
        <f t="shared" si="7"/>
        <v>45.75</v>
      </c>
      <c r="AQ22" s="155">
        <v>9.7449999999999992</v>
      </c>
      <c r="AR22" s="33">
        <f t="shared" si="27"/>
        <v>14.919999999999998</v>
      </c>
      <c r="AS22" s="33">
        <f t="shared" si="28"/>
        <v>5.1749999999999989</v>
      </c>
      <c r="AT22" s="34">
        <f t="shared" si="29"/>
        <v>25</v>
      </c>
      <c r="AU22" s="128">
        <f t="shared" si="8"/>
        <v>30.5</v>
      </c>
    </row>
    <row r="23" spans="1:47" ht="15" thickBot="1" x14ac:dyDescent="0.4">
      <c r="A23" s="338"/>
      <c r="B23" s="6" t="s">
        <v>3</v>
      </c>
      <c r="C23" s="120">
        <v>30</v>
      </c>
      <c r="D23" s="44">
        <v>59.090909090909093</v>
      </c>
      <c r="E23" s="44">
        <f t="shared" si="9"/>
        <v>29.090909090909093</v>
      </c>
      <c r="F23" s="204">
        <v>52.22</v>
      </c>
      <c r="G23" s="215">
        <f t="shared" si="0"/>
        <v>63.708399999999997</v>
      </c>
      <c r="H23" s="214">
        <v>22.5</v>
      </c>
      <c r="I23" s="45">
        <f t="shared" si="10"/>
        <v>44.31818181818182</v>
      </c>
      <c r="J23" s="45">
        <f t="shared" si="11"/>
        <v>21.81818181818182</v>
      </c>
      <c r="K23" s="201">
        <f t="shared" si="12"/>
        <v>39.164999999999999</v>
      </c>
      <c r="L23" s="216">
        <f t="shared" si="1"/>
        <v>47.781300000000002</v>
      </c>
      <c r="M23" s="46">
        <v>15</v>
      </c>
      <c r="N23" s="46">
        <f t="shared" si="13"/>
        <v>29.545454545454547</v>
      </c>
      <c r="O23" s="46">
        <f t="shared" si="14"/>
        <v>14.545454545454547</v>
      </c>
      <c r="P23" s="48">
        <f t="shared" si="15"/>
        <v>26.11</v>
      </c>
      <c r="Q23" s="143">
        <f t="shared" si="2"/>
        <v>31.854199999999999</v>
      </c>
      <c r="R23" s="227">
        <v>22.55</v>
      </c>
      <c r="S23" s="228">
        <v>50</v>
      </c>
      <c r="T23" s="198">
        <f t="shared" si="16"/>
        <v>27.45</v>
      </c>
      <c r="U23" s="229">
        <v>50</v>
      </c>
      <c r="V23" s="232">
        <f t="shared" si="3"/>
        <v>61</v>
      </c>
      <c r="W23" s="196">
        <v>11.275</v>
      </c>
      <c r="X23" s="71">
        <f t="shared" si="17"/>
        <v>37.5</v>
      </c>
      <c r="Y23" s="49">
        <f t="shared" si="18"/>
        <v>26.225000000000001</v>
      </c>
      <c r="Z23" s="238">
        <f t="shared" si="19"/>
        <v>37.5</v>
      </c>
      <c r="AA23" s="248">
        <f t="shared" si="4"/>
        <v>45.75</v>
      </c>
      <c r="AB23" s="251">
        <v>11.275</v>
      </c>
      <c r="AC23" s="51">
        <f t="shared" si="20"/>
        <v>25</v>
      </c>
      <c r="AD23" s="51">
        <f t="shared" si="21"/>
        <v>13.725</v>
      </c>
      <c r="AE23" s="52">
        <f t="shared" si="22"/>
        <v>25</v>
      </c>
      <c r="AF23" s="257">
        <f t="shared" si="5"/>
        <v>30.5</v>
      </c>
      <c r="AG23" s="266">
        <v>30</v>
      </c>
      <c r="AH23" s="263">
        <v>40</v>
      </c>
      <c r="AI23" s="67">
        <f t="shared" si="23"/>
        <v>10</v>
      </c>
      <c r="AJ23" s="267">
        <v>54.5</v>
      </c>
      <c r="AK23" s="291">
        <f t="shared" si="6"/>
        <v>66.489999999999995</v>
      </c>
      <c r="AL23" s="303">
        <v>22.5</v>
      </c>
      <c r="AM23" s="54">
        <f t="shared" si="24"/>
        <v>30</v>
      </c>
      <c r="AN23" s="54">
        <f t="shared" si="25"/>
        <v>7.5</v>
      </c>
      <c r="AO23" s="304">
        <f t="shared" si="26"/>
        <v>40.875</v>
      </c>
      <c r="AP23" s="296">
        <f t="shared" si="7"/>
        <v>49.8675</v>
      </c>
      <c r="AQ23" s="162">
        <v>15</v>
      </c>
      <c r="AR23" s="55">
        <f t="shared" si="27"/>
        <v>20</v>
      </c>
      <c r="AS23" s="55">
        <f t="shared" si="28"/>
        <v>5</v>
      </c>
      <c r="AT23" s="56">
        <f t="shared" si="29"/>
        <v>27.25</v>
      </c>
      <c r="AU23" s="129">
        <f t="shared" si="8"/>
        <v>33.244999999999997</v>
      </c>
    </row>
    <row r="24" spans="1:47" ht="15" thickBot="1" x14ac:dyDescent="0.4">
      <c r="A24" s="336" t="s">
        <v>30</v>
      </c>
      <c r="B24" s="7" t="s">
        <v>5</v>
      </c>
      <c r="C24" s="107">
        <v>29.85</v>
      </c>
      <c r="D24" s="23">
        <v>29.85</v>
      </c>
      <c r="E24" s="103">
        <f t="shared" si="9"/>
        <v>0</v>
      </c>
      <c r="F24" s="205">
        <v>43.22</v>
      </c>
      <c r="G24" s="206">
        <f t="shared" si="0"/>
        <v>52.728400000000001</v>
      </c>
      <c r="H24" s="212">
        <v>22.387500000000003</v>
      </c>
      <c r="I24" s="24">
        <f t="shared" si="10"/>
        <v>22.387500000000003</v>
      </c>
      <c r="J24" s="98">
        <f t="shared" si="11"/>
        <v>0</v>
      </c>
      <c r="K24" s="199">
        <f t="shared" si="12"/>
        <v>32.414999999999999</v>
      </c>
      <c r="L24" s="209">
        <f t="shared" si="1"/>
        <v>39.546300000000002</v>
      </c>
      <c r="M24" s="25">
        <v>14.925000000000001</v>
      </c>
      <c r="N24" s="25">
        <f t="shared" si="13"/>
        <v>14.925000000000001</v>
      </c>
      <c r="O24" s="98">
        <f t="shared" si="14"/>
        <v>0</v>
      </c>
      <c r="P24" s="26">
        <f t="shared" si="15"/>
        <v>21.61</v>
      </c>
      <c r="Q24" s="143">
        <f t="shared" si="2"/>
        <v>26.3642</v>
      </c>
      <c r="R24" s="108">
        <v>24</v>
      </c>
      <c r="S24" s="109">
        <v>29.795454545454547</v>
      </c>
      <c r="T24" s="110">
        <f t="shared" si="16"/>
        <v>5.7954545454545467</v>
      </c>
      <c r="U24" s="226">
        <v>35.5</v>
      </c>
      <c r="V24" s="230">
        <f t="shared" si="3"/>
        <v>43.31</v>
      </c>
      <c r="W24" s="195">
        <v>12</v>
      </c>
      <c r="X24" s="71">
        <f t="shared" si="17"/>
        <v>22.34659090909091</v>
      </c>
      <c r="Y24" s="71">
        <f t="shared" si="18"/>
        <v>10.34659090909091</v>
      </c>
      <c r="Z24" s="236">
        <f t="shared" si="19"/>
        <v>26.625</v>
      </c>
      <c r="AA24" s="246">
        <f t="shared" si="4"/>
        <v>32.482500000000002</v>
      </c>
      <c r="AB24" s="253">
        <v>12</v>
      </c>
      <c r="AC24" s="89">
        <f t="shared" si="20"/>
        <v>14.897727272727273</v>
      </c>
      <c r="AD24" s="89">
        <f t="shared" si="21"/>
        <v>2.8977272727272734</v>
      </c>
      <c r="AE24" s="90">
        <f t="shared" si="22"/>
        <v>17.75</v>
      </c>
      <c r="AF24" s="257">
        <f t="shared" si="5"/>
        <v>21.655000000000001</v>
      </c>
      <c r="AG24" s="258">
        <v>17.61</v>
      </c>
      <c r="AH24" s="259">
        <v>26.85</v>
      </c>
      <c r="AI24" s="76">
        <f t="shared" si="23"/>
        <v>9.240000000000002</v>
      </c>
      <c r="AJ24" s="233">
        <v>35</v>
      </c>
      <c r="AK24" s="289">
        <f t="shared" si="6"/>
        <v>42.7</v>
      </c>
      <c r="AL24" s="299">
        <v>13.2075</v>
      </c>
      <c r="AM24" s="77">
        <f t="shared" si="24"/>
        <v>20.137500000000003</v>
      </c>
      <c r="AN24" s="77">
        <f t="shared" si="25"/>
        <v>6.9300000000000033</v>
      </c>
      <c r="AO24" s="300">
        <f t="shared" si="26"/>
        <v>26.25</v>
      </c>
      <c r="AP24" s="294">
        <f t="shared" si="7"/>
        <v>32.024999999999999</v>
      </c>
      <c r="AQ24" s="159">
        <v>8.8049999999999997</v>
      </c>
      <c r="AR24" s="78">
        <f t="shared" si="27"/>
        <v>13.425000000000001</v>
      </c>
      <c r="AS24" s="78">
        <f t="shared" si="28"/>
        <v>4.620000000000001</v>
      </c>
      <c r="AT24" s="79">
        <f t="shared" si="29"/>
        <v>17.5</v>
      </c>
      <c r="AU24" s="130">
        <f t="shared" si="8"/>
        <v>21.35</v>
      </c>
    </row>
    <row r="25" spans="1:47" ht="15" thickBot="1" x14ac:dyDescent="0.4">
      <c r="A25" s="337"/>
      <c r="B25" s="5" t="s">
        <v>22</v>
      </c>
      <c r="C25" s="111">
        <f>C27*0.7</f>
        <v>16.45</v>
      </c>
      <c r="D25" s="36">
        <v>28</v>
      </c>
      <c r="E25" s="36">
        <f t="shared" si="9"/>
        <v>11.55</v>
      </c>
      <c r="F25" s="203">
        <v>24.5</v>
      </c>
      <c r="G25" s="207">
        <f t="shared" si="0"/>
        <v>29.89</v>
      </c>
      <c r="H25" s="213">
        <v>12.337499999999999</v>
      </c>
      <c r="I25" s="37">
        <f t="shared" si="10"/>
        <v>21</v>
      </c>
      <c r="J25" s="37">
        <f t="shared" si="11"/>
        <v>8.6625000000000014</v>
      </c>
      <c r="K25" s="200">
        <f t="shared" si="12"/>
        <v>18.375</v>
      </c>
      <c r="L25" s="210">
        <f t="shared" si="1"/>
        <v>22.4175</v>
      </c>
      <c r="M25" s="38">
        <v>8.2249999999999996</v>
      </c>
      <c r="N25" s="38">
        <f t="shared" si="13"/>
        <v>14</v>
      </c>
      <c r="O25" s="38">
        <f t="shared" si="14"/>
        <v>5.7750000000000004</v>
      </c>
      <c r="P25" s="39">
        <f t="shared" si="15"/>
        <v>12.25</v>
      </c>
      <c r="Q25" s="143">
        <f t="shared" si="2"/>
        <v>14.945</v>
      </c>
      <c r="R25" s="112">
        <v>14</v>
      </c>
      <c r="S25" s="113">
        <v>18.2</v>
      </c>
      <c r="T25" s="118">
        <f t="shared" si="16"/>
        <v>4.1999999999999993</v>
      </c>
      <c r="U25" s="220">
        <v>24.5</v>
      </c>
      <c r="V25" s="231">
        <f t="shared" si="3"/>
        <v>29.89</v>
      </c>
      <c r="W25" s="192">
        <v>7</v>
      </c>
      <c r="X25" s="71">
        <f t="shared" si="17"/>
        <v>13.649999999999999</v>
      </c>
      <c r="Y25" s="27">
        <f t="shared" si="18"/>
        <v>6.6499999999999986</v>
      </c>
      <c r="Z25" s="237">
        <f t="shared" si="19"/>
        <v>18.375</v>
      </c>
      <c r="AA25" s="247">
        <f t="shared" si="4"/>
        <v>22.4175</v>
      </c>
      <c r="AB25" s="250">
        <v>7</v>
      </c>
      <c r="AC25" s="29">
        <f t="shared" si="20"/>
        <v>9.1</v>
      </c>
      <c r="AD25" s="29">
        <f t="shared" si="21"/>
        <v>2.0999999999999996</v>
      </c>
      <c r="AE25" s="30">
        <f t="shared" si="22"/>
        <v>12.25</v>
      </c>
      <c r="AF25" s="257">
        <f t="shared" si="5"/>
        <v>14.945</v>
      </c>
      <c r="AG25" s="260">
        <v>9.18</v>
      </c>
      <c r="AH25" s="256">
        <v>9.18</v>
      </c>
      <c r="AI25" s="99">
        <f t="shared" si="23"/>
        <v>0</v>
      </c>
      <c r="AJ25" s="234">
        <v>21</v>
      </c>
      <c r="AK25" s="290">
        <f t="shared" si="6"/>
        <v>25.62</v>
      </c>
      <c r="AL25" s="301">
        <v>6.8849999999999998</v>
      </c>
      <c r="AM25" s="32">
        <f t="shared" si="24"/>
        <v>6.8849999999999998</v>
      </c>
      <c r="AN25" s="41">
        <f t="shared" si="25"/>
        <v>0</v>
      </c>
      <c r="AO25" s="302">
        <f t="shared" si="26"/>
        <v>15.75</v>
      </c>
      <c r="AP25" s="295">
        <f t="shared" si="7"/>
        <v>19.215</v>
      </c>
      <c r="AQ25" s="155">
        <v>4.59</v>
      </c>
      <c r="AR25" s="33">
        <f t="shared" si="27"/>
        <v>4.59</v>
      </c>
      <c r="AS25" s="42">
        <f t="shared" si="28"/>
        <v>0</v>
      </c>
      <c r="AT25" s="34">
        <f t="shared" si="29"/>
        <v>10.5</v>
      </c>
      <c r="AU25" s="128">
        <f t="shared" si="8"/>
        <v>12.81</v>
      </c>
    </row>
    <row r="26" spans="1:47" ht="15" thickBot="1" x14ac:dyDescent="0.4">
      <c r="A26" s="337"/>
      <c r="B26" s="5" t="s">
        <v>1</v>
      </c>
      <c r="C26" s="111">
        <v>34</v>
      </c>
      <c r="D26" s="36">
        <v>40</v>
      </c>
      <c r="E26" s="36">
        <f t="shared" si="9"/>
        <v>6</v>
      </c>
      <c r="F26" s="203">
        <v>55</v>
      </c>
      <c r="G26" s="207">
        <f t="shared" si="0"/>
        <v>67.099999999999994</v>
      </c>
      <c r="H26" s="213">
        <v>25.5</v>
      </c>
      <c r="I26" s="37">
        <f t="shared" si="10"/>
        <v>30</v>
      </c>
      <c r="J26" s="37">
        <f t="shared" si="11"/>
        <v>4.5</v>
      </c>
      <c r="K26" s="200">
        <f t="shared" si="12"/>
        <v>41.25</v>
      </c>
      <c r="L26" s="210">
        <f t="shared" si="1"/>
        <v>50.325000000000003</v>
      </c>
      <c r="M26" s="38">
        <v>17</v>
      </c>
      <c r="N26" s="38">
        <f t="shared" si="13"/>
        <v>20</v>
      </c>
      <c r="O26" s="38">
        <f t="shared" si="14"/>
        <v>3</v>
      </c>
      <c r="P26" s="39">
        <f t="shared" si="15"/>
        <v>27.5</v>
      </c>
      <c r="Q26" s="143">
        <f t="shared" si="2"/>
        <v>33.549999999999997</v>
      </c>
      <c r="R26" s="112">
        <v>27.11</v>
      </c>
      <c r="S26" s="113">
        <v>31</v>
      </c>
      <c r="T26" s="118">
        <f t="shared" si="16"/>
        <v>3.8900000000000006</v>
      </c>
      <c r="U26" s="220">
        <v>40</v>
      </c>
      <c r="V26" s="231">
        <f t="shared" si="3"/>
        <v>48.8</v>
      </c>
      <c r="W26" s="192">
        <v>13.555</v>
      </c>
      <c r="X26" s="71">
        <f t="shared" si="17"/>
        <v>23.25</v>
      </c>
      <c r="Y26" s="27">
        <f t="shared" si="18"/>
        <v>9.6950000000000003</v>
      </c>
      <c r="Z26" s="237">
        <f t="shared" si="19"/>
        <v>30</v>
      </c>
      <c r="AA26" s="247">
        <f t="shared" si="4"/>
        <v>36.6</v>
      </c>
      <c r="AB26" s="250">
        <v>13.555</v>
      </c>
      <c r="AC26" s="29">
        <f t="shared" si="20"/>
        <v>15.5</v>
      </c>
      <c r="AD26" s="29">
        <f t="shared" si="21"/>
        <v>1.9450000000000003</v>
      </c>
      <c r="AE26" s="30">
        <f t="shared" si="22"/>
        <v>20</v>
      </c>
      <c r="AF26" s="257">
        <f t="shared" si="5"/>
        <v>24.4</v>
      </c>
      <c r="AG26" s="260">
        <v>18</v>
      </c>
      <c r="AH26" s="256">
        <v>29.16</v>
      </c>
      <c r="AI26" s="18">
        <f t="shared" si="23"/>
        <v>11.16</v>
      </c>
      <c r="AJ26" s="234">
        <v>34.22</v>
      </c>
      <c r="AK26" s="290">
        <f t="shared" si="6"/>
        <v>41.748399999999997</v>
      </c>
      <c r="AL26" s="301">
        <v>13.5</v>
      </c>
      <c r="AM26" s="32">
        <f t="shared" si="24"/>
        <v>21.87</v>
      </c>
      <c r="AN26" s="32">
        <f t="shared" si="25"/>
        <v>8.370000000000001</v>
      </c>
      <c r="AO26" s="302">
        <f t="shared" si="26"/>
        <v>25.664999999999999</v>
      </c>
      <c r="AP26" s="295">
        <f t="shared" si="7"/>
        <v>31.311299999999999</v>
      </c>
      <c r="AQ26" s="155">
        <v>9</v>
      </c>
      <c r="AR26" s="33">
        <f t="shared" si="27"/>
        <v>14.58</v>
      </c>
      <c r="AS26" s="33">
        <f t="shared" si="28"/>
        <v>5.58</v>
      </c>
      <c r="AT26" s="34">
        <f t="shared" si="29"/>
        <v>17.11</v>
      </c>
      <c r="AU26" s="128">
        <f t="shared" si="8"/>
        <v>20.874199999999998</v>
      </c>
    </row>
    <row r="27" spans="1:47" ht="15" thickBot="1" x14ac:dyDescent="0.4">
      <c r="A27" s="337"/>
      <c r="B27" s="8" t="s">
        <v>2</v>
      </c>
      <c r="C27" s="111">
        <v>23.5</v>
      </c>
      <c r="D27" s="36">
        <v>40</v>
      </c>
      <c r="E27" s="36">
        <f t="shared" si="9"/>
        <v>16.5</v>
      </c>
      <c r="F27" s="203">
        <v>35</v>
      </c>
      <c r="G27" s="207">
        <f t="shared" si="0"/>
        <v>42.7</v>
      </c>
      <c r="H27" s="213">
        <v>17.625</v>
      </c>
      <c r="I27" s="37">
        <f t="shared" si="10"/>
        <v>30</v>
      </c>
      <c r="J27" s="37">
        <f t="shared" si="11"/>
        <v>12.375</v>
      </c>
      <c r="K27" s="200">
        <f t="shared" si="12"/>
        <v>26.25</v>
      </c>
      <c r="L27" s="210">
        <f t="shared" si="1"/>
        <v>32.024999999999999</v>
      </c>
      <c r="M27" s="38">
        <v>11.75</v>
      </c>
      <c r="N27" s="38">
        <f t="shared" si="13"/>
        <v>20</v>
      </c>
      <c r="O27" s="38">
        <f t="shared" si="14"/>
        <v>8.25</v>
      </c>
      <c r="P27" s="39">
        <f t="shared" si="15"/>
        <v>17.5</v>
      </c>
      <c r="Q27" s="143">
        <f t="shared" si="2"/>
        <v>21.35</v>
      </c>
      <c r="R27" s="112">
        <v>20</v>
      </c>
      <c r="S27" s="113">
        <v>26</v>
      </c>
      <c r="T27" s="118">
        <f t="shared" si="16"/>
        <v>6</v>
      </c>
      <c r="U27" s="220">
        <v>30</v>
      </c>
      <c r="V27" s="231">
        <f t="shared" si="3"/>
        <v>36.6</v>
      </c>
      <c r="W27" s="192">
        <v>10</v>
      </c>
      <c r="X27" s="71">
        <f t="shared" si="17"/>
        <v>19.5</v>
      </c>
      <c r="Y27" s="27">
        <f t="shared" si="18"/>
        <v>9.5</v>
      </c>
      <c r="Z27" s="237">
        <f t="shared" si="19"/>
        <v>22.5</v>
      </c>
      <c r="AA27" s="247">
        <f t="shared" si="4"/>
        <v>27.45</v>
      </c>
      <c r="AB27" s="250">
        <v>10</v>
      </c>
      <c r="AC27" s="29">
        <f t="shared" si="20"/>
        <v>13</v>
      </c>
      <c r="AD27" s="29">
        <f t="shared" si="21"/>
        <v>3</v>
      </c>
      <c r="AE27" s="30">
        <f t="shared" si="22"/>
        <v>15</v>
      </c>
      <c r="AF27" s="257">
        <f t="shared" si="5"/>
        <v>18.3</v>
      </c>
      <c r="AG27" s="260">
        <v>13.12</v>
      </c>
      <c r="AH27" s="255">
        <v>13.12</v>
      </c>
      <c r="AI27" s="18">
        <f t="shared" si="23"/>
        <v>0</v>
      </c>
      <c r="AJ27" s="234">
        <v>30</v>
      </c>
      <c r="AK27" s="290">
        <f t="shared" si="6"/>
        <v>36.6</v>
      </c>
      <c r="AL27" s="301">
        <v>9.84</v>
      </c>
      <c r="AM27" s="32">
        <f t="shared" si="24"/>
        <v>9.84</v>
      </c>
      <c r="AN27" s="32">
        <f t="shared" si="25"/>
        <v>0</v>
      </c>
      <c r="AO27" s="302">
        <f t="shared" si="26"/>
        <v>22.5</v>
      </c>
      <c r="AP27" s="295">
        <f t="shared" si="7"/>
        <v>27.45</v>
      </c>
      <c r="AQ27" s="155">
        <v>6.56</v>
      </c>
      <c r="AR27" s="33">
        <f t="shared" si="27"/>
        <v>6.56</v>
      </c>
      <c r="AS27" s="33">
        <f t="shared" si="28"/>
        <v>0</v>
      </c>
      <c r="AT27" s="34">
        <f t="shared" si="29"/>
        <v>15</v>
      </c>
      <c r="AU27" s="128">
        <f t="shared" si="8"/>
        <v>18.3</v>
      </c>
    </row>
    <row r="28" spans="1:47" ht="15" thickBot="1" x14ac:dyDescent="0.4">
      <c r="A28" s="338"/>
      <c r="B28" s="6" t="s">
        <v>3</v>
      </c>
      <c r="C28" s="120">
        <v>24</v>
      </c>
      <c r="D28" s="44">
        <v>30</v>
      </c>
      <c r="E28" s="44">
        <f t="shared" si="9"/>
        <v>6</v>
      </c>
      <c r="F28" s="204">
        <v>35</v>
      </c>
      <c r="G28" s="215">
        <f t="shared" si="0"/>
        <v>42.7</v>
      </c>
      <c r="H28" s="214">
        <v>18</v>
      </c>
      <c r="I28" s="45">
        <f t="shared" si="10"/>
        <v>22.5</v>
      </c>
      <c r="J28" s="45">
        <f t="shared" si="11"/>
        <v>4.5</v>
      </c>
      <c r="K28" s="201">
        <f t="shared" si="12"/>
        <v>26.25</v>
      </c>
      <c r="L28" s="216">
        <f t="shared" si="1"/>
        <v>32.024999999999999</v>
      </c>
      <c r="M28" s="46">
        <v>12</v>
      </c>
      <c r="N28" s="46">
        <f t="shared" si="13"/>
        <v>15</v>
      </c>
      <c r="O28" s="46">
        <f t="shared" si="14"/>
        <v>3</v>
      </c>
      <c r="P28" s="48">
        <f t="shared" si="15"/>
        <v>17.5</v>
      </c>
      <c r="Q28" s="143">
        <f t="shared" si="2"/>
        <v>21.35</v>
      </c>
      <c r="R28" s="115">
        <v>20</v>
      </c>
      <c r="S28" s="116">
        <v>25</v>
      </c>
      <c r="T28" s="117">
        <f t="shared" si="16"/>
        <v>5</v>
      </c>
      <c r="U28" s="221">
        <v>31.36</v>
      </c>
      <c r="V28" s="232">
        <f t="shared" si="3"/>
        <v>38.2592</v>
      </c>
      <c r="W28" s="196">
        <v>10</v>
      </c>
      <c r="X28" s="71">
        <f t="shared" si="17"/>
        <v>18.75</v>
      </c>
      <c r="Y28" s="49">
        <f t="shared" si="18"/>
        <v>8.75</v>
      </c>
      <c r="Z28" s="238">
        <f t="shared" si="19"/>
        <v>23.52</v>
      </c>
      <c r="AA28" s="248">
        <f t="shared" si="4"/>
        <v>28.694400000000002</v>
      </c>
      <c r="AB28" s="252">
        <v>10</v>
      </c>
      <c r="AC28" s="64">
        <f t="shared" si="20"/>
        <v>12.5</v>
      </c>
      <c r="AD28" s="64">
        <f t="shared" si="21"/>
        <v>2.5</v>
      </c>
      <c r="AE28" s="65">
        <f t="shared" si="22"/>
        <v>15.68</v>
      </c>
      <c r="AF28" s="257">
        <f t="shared" si="5"/>
        <v>19.1296</v>
      </c>
      <c r="AG28" s="261">
        <v>17.350000000000001</v>
      </c>
      <c r="AH28" s="262">
        <v>22.34</v>
      </c>
      <c r="AI28" s="20">
        <f t="shared" si="23"/>
        <v>4.9899999999999984</v>
      </c>
      <c r="AJ28" s="235">
        <v>36.61</v>
      </c>
      <c r="AK28" s="291">
        <f t="shared" si="6"/>
        <v>44.664200000000001</v>
      </c>
      <c r="AL28" s="303">
        <v>13.012500000000001</v>
      </c>
      <c r="AM28" s="54">
        <f t="shared" si="24"/>
        <v>16.754999999999999</v>
      </c>
      <c r="AN28" s="54">
        <f t="shared" si="25"/>
        <v>3.7424999999999979</v>
      </c>
      <c r="AO28" s="304">
        <f t="shared" si="26"/>
        <v>27.4575</v>
      </c>
      <c r="AP28" s="296">
        <f t="shared" si="7"/>
        <v>33.498150000000003</v>
      </c>
      <c r="AQ28" s="162">
        <v>8.6750000000000007</v>
      </c>
      <c r="AR28" s="55">
        <f t="shared" si="27"/>
        <v>11.17</v>
      </c>
      <c r="AS28" s="55">
        <f t="shared" si="28"/>
        <v>2.4949999999999992</v>
      </c>
      <c r="AT28" s="56">
        <f t="shared" si="29"/>
        <v>18.305</v>
      </c>
      <c r="AU28" s="131">
        <f t="shared" si="8"/>
        <v>22.332100000000001</v>
      </c>
    </row>
    <row r="29" spans="1:47" ht="15" thickBot="1" x14ac:dyDescent="0.4">
      <c r="A29" s="339" t="s">
        <v>31</v>
      </c>
      <c r="B29" s="7" t="s">
        <v>5</v>
      </c>
      <c r="C29" s="107">
        <v>28</v>
      </c>
      <c r="D29" s="23">
        <v>37</v>
      </c>
      <c r="E29" s="23">
        <f t="shared" si="9"/>
        <v>9</v>
      </c>
      <c r="F29" s="205">
        <v>43.22</v>
      </c>
      <c r="G29" s="206">
        <f t="shared" si="0"/>
        <v>52.728400000000001</v>
      </c>
      <c r="H29" s="212">
        <v>21</v>
      </c>
      <c r="I29" s="24">
        <f t="shared" si="10"/>
        <v>27.75</v>
      </c>
      <c r="J29" s="24">
        <f t="shared" si="11"/>
        <v>6.75</v>
      </c>
      <c r="K29" s="199">
        <f t="shared" si="12"/>
        <v>32.414999999999999</v>
      </c>
      <c r="L29" s="209">
        <f t="shared" si="1"/>
        <v>39.546300000000002</v>
      </c>
      <c r="M29" s="25">
        <v>14</v>
      </c>
      <c r="N29" s="25">
        <f t="shared" si="13"/>
        <v>18.5</v>
      </c>
      <c r="O29" s="25">
        <f t="shared" si="14"/>
        <v>4.5</v>
      </c>
      <c r="P29" s="26">
        <f t="shared" si="15"/>
        <v>21.61</v>
      </c>
      <c r="Q29" s="143">
        <f t="shared" si="2"/>
        <v>26.3642</v>
      </c>
      <c r="R29" s="222">
        <v>24</v>
      </c>
      <c r="S29" s="223">
        <v>29</v>
      </c>
      <c r="T29" s="224">
        <f t="shared" si="16"/>
        <v>5</v>
      </c>
      <c r="U29" s="225">
        <v>33.6</v>
      </c>
      <c r="V29" s="230">
        <f t="shared" si="3"/>
        <v>40.992000000000004</v>
      </c>
      <c r="W29" s="193">
        <v>12</v>
      </c>
      <c r="X29" s="71">
        <f t="shared" si="17"/>
        <v>21.75</v>
      </c>
      <c r="Y29" s="87">
        <f t="shared" si="18"/>
        <v>9.75</v>
      </c>
      <c r="Z29" s="244">
        <f t="shared" si="19"/>
        <v>25.200000000000003</v>
      </c>
      <c r="AA29" s="246">
        <f t="shared" si="4"/>
        <v>30.744000000000003</v>
      </c>
      <c r="AB29" s="249">
        <v>12</v>
      </c>
      <c r="AC29" s="73">
        <f t="shared" si="20"/>
        <v>14.5</v>
      </c>
      <c r="AD29" s="73">
        <f t="shared" si="21"/>
        <v>2.5</v>
      </c>
      <c r="AE29" s="74">
        <f t="shared" si="22"/>
        <v>16.8</v>
      </c>
      <c r="AF29" s="257">
        <f t="shared" si="5"/>
        <v>20.496000000000002</v>
      </c>
      <c r="AG29" s="258">
        <v>11.94</v>
      </c>
      <c r="AH29" s="259">
        <v>25</v>
      </c>
      <c r="AI29" s="76">
        <f t="shared" si="23"/>
        <v>13.06</v>
      </c>
      <c r="AJ29" s="233">
        <v>29.22</v>
      </c>
      <c r="AK29" s="289">
        <f t="shared" si="6"/>
        <v>35.648399999999995</v>
      </c>
      <c r="AL29" s="299">
        <v>8.9550000000000001</v>
      </c>
      <c r="AM29" s="77">
        <f t="shared" si="24"/>
        <v>18.75</v>
      </c>
      <c r="AN29" s="77">
        <f t="shared" si="25"/>
        <v>9.7949999999999999</v>
      </c>
      <c r="AO29" s="300">
        <f t="shared" si="26"/>
        <v>21.914999999999999</v>
      </c>
      <c r="AP29" s="294">
        <f t="shared" si="7"/>
        <v>26.7363</v>
      </c>
      <c r="AQ29" s="159">
        <v>5.97</v>
      </c>
      <c r="AR29" s="78">
        <f t="shared" si="27"/>
        <v>12.5</v>
      </c>
      <c r="AS29" s="78">
        <f t="shared" si="28"/>
        <v>6.53</v>
      </c>
      <c r="AT29" s="79">
        <f t="shared" si="29"/>
        <v>14.61</v>
      </c>
      <c r="AU29" s="127">
        <f t="shared" si="8"/>
        <v>17.824199999999998</v>
      </c>
    </row>
    <row r="30" spans="1:47" ht="15" thickBot="1" x14ac:dyDescent="0.4">
      <c r="A30" s="340"/>
      <c r="B30" s="5" t="s">
        <v>22</v>
      </c>
      <c r="C30" s="111">
        <f>C32*0.7</f>
        <v>15.399999999999999</v>
      </c>
      <c r="D30" s="36">
        <v>17.5</v>
      </c>
      <c r="E30" s="36">
        <f t="shared" si="9"/>
        <v>2.1000000000000014</v>
      </c>
      <c r="F30" s="203">
        <v>24.5</v>
      </c>
      <c r="G30" s="207">
        <f t="shared" si="0"/>
        <v>29.89</v>
      </c>
      <c r="H30" s="213">
        <v>11.549999999999999</v>
      </c>
      <c r="I30" s="37">
        <f t="shared" si="10"/>
        <v>13.125</v>
      </c>
      <c r="J30" s="37">
        <f t="shared" si="11"/>
        <v>1.5750000000000011</v>
      </c>
      <c r="K30" s="200">
        <f t="shared" si="12"/>
        <v>18.375</v>
      </c>
      <c r="L30" s="210">
        <f t="shared" si="1"/>
        <v>22.4175</v>
      </c>
      <c r="M30" s="38">
        <v>7.6999999999999993</v>
      </c>
      <c r="N30" s="38">
        <f t="shared" si="13"/>
        <v>8.75</v>
      </c>
      <c r="O30" s="38">
        <f t="shared" si="14"/>
        <v>1.0500000000000007</v>
      </c>
      <c r="P30" s="39">
        <f t="shared" si="15"/>
        <v>12.25</v>
      </c>
      <c r="Q30" s="143">
        <f t="shared" si="2"/>
        <v>14.945</v>
      </c>
      <c r="R30" s="112">
        <v>14</v>
      </c>
      <c r="S30" s="113">
        <v>14</v>
      </c>
      <c r="T30" s="118">
        <f t="shared" si="16"/>
        <v>0</v>
      </c>
      <c r="U30" s="220">
        <v>23.799999999999997</v>
      </c>
      <c r="V30" s="231">
        <f t="shared" si="3"/>
        <v>29.035999999999998</v>
      </c>
      <c r="W30" s="192">
        <v>7</v>
      </c>
      <c r="X30" s="71">
        <f t="shared" si="17"/>
        <v>10.5</v>
      </c>
      <c r="Y30" s="27">
        <f t="shared" si="18"/>
        <v>3.5</v>
      </c>
      <c r="Z30" s="237">
        <f t="shared" si="19"/>
        <v>17.849999999999998</v>
      </c>
      <c r="AA30" s="247">
        <f t="shared" si="4"/>
        <v>21.776999999999997</v>
      </c>
      <c r="AB30" s="250">
        <v>7</v>
      </c>
      <c r="AC30" s="29">
        <f t="shared" si="20"/>
        <v>7</v>
      </c>
      <c r="AD30" s="29">
        <f t="shared" si="21"/>
        <v>0</v>
      </c>
      <c r="AE30" s="30">
        <f t="shared" si="22"/>
        <v>11.899999999999999</v>
      </c>
      <c r="AF30" s="257">
        <f t="shared" si="5"/>
        <v>14.517999999999999</v>
      </c>
      <c r="AG30" s="260">
        <v>7</v>
      </c>
      <c r="AH30" s="256">
        <v>14.7</v>
      </c>
      <c r="AI30" s="18">
        <f t="shared" si="23"/>
        <v>7.6999999999999993</v>
      </c>
      <c r="AJ30" s="234">
        <v>18.2</v>
      </c>
      <c r="AK30" s="290">
        <f t="shared" si="6"/>
        <v>22.204000000000001</v>
      </c>
      <c r="AL30" s="301">
        <v>5.25</v>
      </c>
      <c r="AM30" s="32">
        <f t="shared" si="24"/>
        <v>11.024999999999999</v>
      </c>
      <c r="AN30" s="32">
        <f t="shared" si="25"/>
        <v>5.7749999999999986</v>
      </c>
      <c r="AO30" s="302">
        <f t="shared" si="26"/>
        <v>13.649999999999999</v>
      </c>
      <c r="AP30" s="295">
        <f t="shared" si="7"/>
        <v>16.652999999999999</v>
      </c>
      <c r="AQ30" s="155">
        <v>3.5</v>
      </c>
      <c r="AR30" s="33">
        <f t="shared" si="27"/>
        <v>7.35</v>
      </c>
      <c r="AS30" s="33">
        <f t="shared" si="28"/>
        <v>3.8499999999999996</v>
      </c>
      <c r="AT30" s="34">
        <f t="shared" si="29"/>
        <v>9.1</v>
      </c>
      <c r="AU30" s="128">
        <f t="shared" si="8"/>
        <v>11.102</v>
      </c>
    </row>
    <row r="31" spans="1:47" ht="15" thickBot="1" x14ac:dyDescent="0.4">
      <c r="A31" s="340"/>
      <c r="B31" s="5" t="s">
        <v>1</v>
      </c>
      <c r="C31" s="111">
        <v>34</v>
      </c>
      <c r="D31" s="36">
        <v>34</v>
      </c>
      <c r="E31" s="42">
        <f t="shared" si="9"/>
        <v>0</v>
      </c>
      <c r="F31" s="203">
        <v>55</v>
      </c>
      <c r="G31" s="207">
        <f t="shared" si="0"/>
        <v>67.099999999999994</v>
      </c>
      <c r="H31" s="213">
        <v>25.5</v>
      </c>
      <c r="I31" s="37">
        <f t="shared" si="10"/>
        <v>25.5</v>
      </c>
      <c r="J31" s="40">
        <f t="shared" si="11"/>
        <v>0</v>
      </c>
      <c r="K31" s="200">
        <f t="shared" si="12"/>
        <v>41.25</v>
      </c>
      <c r="L31" s="210">
        <f t="shared" si="1"/>
        <v>50.325000000000003</v>
      </c>
      <c r="M31" s="38">
        <v>17</v>
      </c>
      <c r="N31" s="38">
        <f t="shared" si="13"/>
        <v>17</v>
      </c>
      <c r="O31" s="40">
        <f t="shared" si="14"/>
        <v>0</v>
      </c>
      <c r="P31" s="39">
        <f t="shared" si="15"/>
        <v>27.5</v>
      </c>
      <c r="Q31" s="143">
        <f t="shared" si="2"/>
        <v>33.549999999999997</v>
      </c>
      <c r="R31" s="112">
        <v>26.87</v>
      </c>
      <c r="S31" s="113">
        <v>26.87</v>
      </c>
      <c r="T31" s="40">
        <f t="shared" si="16"/>
        <v>0</v>
      </c>
      <c r="U31" s="220">
        <v>40</v>
      </c>
      <c r="V31" s="231">
        <f t="shared" si="3"/>
        <v>48.8</v>
      </c>
      <c r="W31" s="192">
        <v>13.435</v>
      </c>
      <c r="X31" s="71">
        <f t="shared" si="17"/>
        <v>20.1525</v>
      </c>
      <c r="Y31" s="27">
        <f t="shared" si="18"/>
        <v>6.7174999999999994</v>
      </c>
      <c r="Z31" s="237">
        <f t="shared" si="19"/>
        <v>30</v>
      </c>
      <c r="AA31" s="247">
        <f t="shared" si="4"/>
        <v>36.6</v>
      </c>
      <c r="AB31" s="250">
        <v>13.435</v>
      </c>
      <c r="AC31" s="29">
        <f t="shared" si="20"/>
        <v>13.435</v>
      </c>
      <c r="AD31" s="41">
        <f t="shared" si="21"/>
        <v>0</v>
      </c>
      <c r="AE31" s="30">
        <f t="shared" si="22"/>
        <v>20</v>
      </c>
      <c r="AF31" s="257">
        <f t="shared" si="5"/>
        <v>24.4</v>
      </c>
      <c r="AG31" s="260">
        <v>18</v>
      </c>
      <c r="AH31" s="256">
        <v>30</v>
      </c>
      <c r="AI31" s="18">
        <f t="shared" si="23"/>
        <v>12</v>
      </c>
      <c r="AJ31" s="234">
        <v>34.29</v>
      </c>
      <c r="AK31" s="290">
        <f t="shared" si="6"/>
        <v>41.833799999999997</v>
      </c>
      <c r="AL31" s="301">
        <v>13.5</v>
      </c>
      <c r="AM31" s="32">
        <f t="shared" si="24"/>
        <v>22.5</v>
      </c>
      <c r="AN31" s="32">
        <f t="shared" si="25"/>
        <v>9</v>
      </c>
      <c r="AO31" s="302">
        <f t="shared" si="26"/>
        <v>25.717500000000001</v>
      </c>
      <c r="AP31" s="295">
        <f t="shared" si="7"/>
        <v>31.375350000000001</v>
      </c>
      <c r="AQ31" s="155">
        <v>9</v>
      </c>
      <c r="AR31" s="33">
        <f t="shared" si="27"/>
        <v>15</v>
      </c>
      <c r="AS31" s="33">
        <f t="shared" si="28"/>
        <v>6</v>
      </c>
      <c r="AT31" s="34">
        <f t="shared" si="29"/>
        <v>17.145</v>
      </c>
      <c r="AU31" s="128">
        <f t="shared" si="8"/>
        <v>20.916899999999998</v>
      </c>
    </row>
    <row r="32" spans="1:47" ht="15" thickBot="1" x14ac:dyDescent="0.4">
      <c r="A32" s="340"/>
      <c r="B32" s="8" t="s">
        <v>2</v>
      </c>
      <c r="C32" s="111">
        <v>22</v>
      </c>
      <c r="D32" s="36">
        <v>25</v>
      </c>
      <c r="E32" s="36">
        <f t="shared" si="9"/>
        <v>3</v>
      </c>
      <c r="F32" s="203">
        <v>35</v>
      </c>
      <c r="G32" s="207">
        <f t="shared" si="0"/>
        <v>42.7</v>
      </c>
      <c r="H32" s="213">
        <v>16.5</v>
      </c>
      <c r="I32" s="37">
        <f t="shared" si="10"/>
        <v>18.75</v>
      </c>
      <c r="J32" s="37">
        <f t="shared" si="11"/>
        <v>2.25</v>
      </c>
      <c r="K32" s="200">
        <f t="shared" si="12"/>
        <v>26.25</v>
      </c>
      <c r="L32" s="210">
        <f t="shared" si="1"/>
        <v>32.024999999999999</v>
      </c>
      <c r="M32" s="38">
        <v>11</v>
      </c>
      <c r="N32" s="38">
        <f t="shared" si="13"/>
        <v>12.5</v>
      </c>
      <c r="O32" s="38">
        <f t="shared" si="14"/>
        <v>1.5</v>
      </c>
      <c r="P32" s="39">
        <f t="shared" si="15"/>
        <v>17.5</v>
      </c>
      <c r="Q32" s="143">
        <f t="shared" si="2"/>
        <v>21.35</v>
      </c>
      <c r="R32" s="112">
        <v>20</v>
      </c>
      <c r="S32" s="113">
        <v>20</v>
      </c>
      <c r="T32" s="118">
        <f t="shared" si="16"/>
        <v>0</v>
      </c>
      <c r="U32" s="220">
        <v>30</v>
      </c>
      <c r="V32" s="231">
        <f t="shared" si="3"/>
        <v>36.6</v>
      </c>
      <c r="W32" s="192">
        <v>10</v>
      </c>
      <c r="X32" s="71">
        <f t="shared" si="17"/>
        <v>15</v>
      </c>
      <c r="Y32" s="27">
        <f t="shared" si="18"/>
        <v>5</v>
      </c>
      <c r="Z32" s="237">
        <f t="shared" si="19"/>
        <v>22.5</v>
      </c>
      <c r="AA32" s="247">
        <f t="shared" si="4"/>
        <v>27.45</v>
      </c>
      <c r="AB32" s="250">
        <v>10</v>
      </c>
      <c r="AC32" s="29">
        <f t="shared" si="20"/>
        <v>10</v>
      </c>
      <c r="AD32" s="29">
        <f t="shared" si="21"/>
        <v>0</v>
      </c>
      <c r="AE32" s="30">
        <f t="shared" si="22"/>
        <v>15</v>
      </c>
      <c r="AF32" s="257">
        <f t="shared" si="5"/>
        <v>18.3</v>
      </c>
      <c r="AG32" s="260">
        <v>10</v>
      </c>
      <c r="AH32" s="255">
        <v>21</v>
      </c>
      <c r="AI32" s="18">
        <f t="shared" si="23"/>
        <v>11</v>
      </c>
      <c r="AJ32" s="234">
        <v>26</v>
      </c>
      <c r="AK32" s="290">
        <f t="shared" si="6"/>
        <v>31.72</v>
      </c>
      <c r="AL32" s="301">
        <v>7.5</v>
      </c>
      <c r="AM32" s="32">
        <f t="shared" si="24"/>
        <v>15.75</v>
      </c>
      <c r="AN32" s="32">
        <f t="shared" si="25"/>
        <v>8.25</v>
      </c>
      <c r="AO32" s="302">
        <f t="shared" si="26"/>
        <v>19.5</v>
      </c>
      <c r="AP32" s="295">
        <f t="shared" si="7"/>
        <v>23.79</v>
      </c>
      <c r="AQ32" s="155">
        <v>5</v>
      </c>
      <c r="AR32" s="33">
        <f t="shared" si="27"/>
        <v>10.5</v>
      </c>
      <c r="AS32" s="33">
        <f t="shared" si="28"/>
        <v>5.5</v>
      </c>
      <c r="AT32" s="34">
        <f t="shared" si="29"/>
        <v>13</v>
      </c>
      <c r="AU32" s="128">
        <f t="shared" si="8"/>
        <v>15.86</v>
      </c>
    </row>
    <row r="33" spans="1:47" ht="15" thickBot="1" x14ac:dyDescent="0.4">
      <c r="A33" s="341"/>
      <c r="B33" s="6" t="s">
        <v>3</v>
      </c>
      <c r="C33" s="120">
        <v>21.5</v>
      </c>
      <c r="D33" s="44">
        <v>30</v>
      </c>
      <c r="E33" s="44">
        <f t="shared" si="9"/>
        <v>8.5</v>
      </c>
      <c r="F33" s="204">
        <v>31</v>
      </c>
      <c r="G33" s="215">
        <f t="shared" si="0"/>
        <v>37.82</v>
      </c>
      <c r="H33" s="214">
        <v>16.125</v>
      </c>
      <c r="I33" s="45">
        <f t="shared" si="10"/>
        <v>22.5</v>
      </c>
      <c r="J33" s="45">
        <f t="shared" si="11"/>
        <v>6.375</v>
      </c>
      <c r="K33" s="201">
        <f t="shared" si="12"/>
        <v>23.25</v>
      </c>
      <c r="L33" s="216">
        <f t="shared" si="1"/>
        <v>28.365000000000002</v>
      </c>
      <c r="M33" s="46">
        <v>10.75</v>
      </c>
      <c r="N33" s="46">
        <f t="shared" si="13"/>
        <v>15</v>
      </c>
      <c r="O33" s="46">
        <f t="shared" si="14"/>
        <v>4.25</v>
      </c>
      <c r="P33" s="48">
        <f t="shared" si="15"/>
        <v>15.5</v>
      </c>
      <c r="Q33" s="143">
        <f t="shared" si="2"/>
        <v>18.91</v>
      </c>
      <c r="R33" s="227">
        <v>19.22</v>
      </c>
      <c r="S33" s="228">
        <v>25</v>
      </c>
      <c r="T33" s="198">
        <f t="shared" si="16"/>
        <v>5.7800000000000011</v>
      </c>
      <c r="U33" s="229">
        <v>26</v>
      </c>
      <c r="V33" s="232">
        <f t="shared" si="3"/>
        <v>31.72</v>
      </c>
      <c r="W33" s="194">
        <v>9.61</v>
      </c>
      <c r="X33" s="71">
        <f t="shared" si="17"/>
        <v>18.75</v>
      </c>
      <c r="Y33" s="62">
        <f t="shared" si="18"/>
        <v>9.14</v>
      </c>
      <c r="Z33" s="245">
        <f t="shared" si="19"/>
        <v>19.5</v>
      </c>
      <c r="AA33" s="248">
        <f t="shared" si="4"/>
        <v>23.79</v>
      </c>
      <c r="AB33" s="251">
        <v>9.61</v>
      </c>
      <c r="AC33" s="51">
        <f t="shared" si="20"/>
        <v>12.5</v>
      </c>
      <c r="AD33" s="51">
        <f t="shared" si="21"/>
        <v>2.8900000000000006</v>
      </c>
      <c r="AE33" s="52">
        <f t="shared" si="22"/>
        <v>13</v>
      </c>
      <c r="AF33" s="257">
        <f t="shared" si="5"/>
        <v>15.86</v>
      </c>
      <c r="AG33" s="261">
        <v>15.22</v>
      </c>
      <c r="AH33" s="262">
        <v>22.34</v>
      </c>
      <c r="AI33" s="20">
        <f t="shared" si="23"/>
        <v>7.1199999999999992</v>
      </c>
      <c r="AJ33" s="235">
        <v>25.75</v>
      </c>
      <c r="AK33" s="291">
        <f t="shared" si="6"/>
        <v>31.414999999999999</v>
      </c>
      <c r="AL33" s="303">
        <v>11.415000000000001</v>
      </c>
      <c r="AM33" s="54">
        <f t="shared" si="24"/>
        <v>16.754999999999999</v>
      </c>
      <c r="AN33" s="54">
        <f t="shared" si="25"/>
        <v>5.3399999999999981</v>
      </c>
      <c r="AO33" s="304">
        <f t="shared" si="26"/>
        <v>19.3125</v>
      </c>
      <c r="AP33" s="296">
        <f t="shared" si="7"/>
        <v>23.561250000000001</v>
      </c>
      <c r="AQ33" s="162">
        <v>7.61</v>
      </c>
      <c r="AR33" s="55">
        <f t="shared" si="27"/>
        <v>11.17</v>
      </c>
      <c r="AS33" s="55">
        <f t="shared" si="28"/>
        <v>3.5599999999999996</v>
      </c>
      <c r="AT33" s="56">
        <f t="shared" si="29"/>
        <v>12.875</v>
      </c>
      <c r="AU33" s="129">
        <f t="shared" si="8"/>
        <v>15.7075</v>
      </c>
    </row>
    <row r="34" spans="1:47" ht="15" thickBot="1" x14ac:dyDescent="0.4">
      <c r="A34" s="336" t="s">
        <v>32</v>
      </c>
      <c r="B34" s="7" t="s">
        <v>5</v>
      </c>
      <c r="C34" s="107">
        <v>30</v>
      </c>
      <c r="D34" s="23">
        <v>49.048000000000002</v>
      </c>
      <c r="E34" s="23">
        <f t="shared" si="9"/>
        <v>19.048000000000002</v>
      </c>
      <c r="F34" s="205">
        <v>50</v>
      </c>
      <c r="G34" s="206">
        <f t="shared" si="0"/>
        <v>61</v>
      </c>
      <c r="H34" s="212">
        <v>22.5</v>
      </c>
      <c r="I34" s="24">
        <f t="shared" si="10"/>
        <v>36.786000000000001</v>
      </c>
      <c r="J34" s="24">
        <f t="shared" si="11"/>
        <v>14.286000000000001</v>
      </c>
      <c r="K34" s="199">
        <f t="shared" si="12"/>
        <v>37.5</v>
      </c>
      <c r="L34" s="209">
        <f t="shared" si="1"/>
        <v>45.75</v>
      </c>
      <c r="M34" s="25">
        <v>15</v>
      </c>
      <c r="N34" s="25">
        <f t="shared" si="13"/>
        <v>24.524000000000001</v>
      </c>
      <c r="O34" s="25">
        <f t="shared" si="14"/>
        <v>9.5240000000000009</v>
      </c>
      <c r="P34" s="26">
        <f t="shared" si="15"/>
        <v>25</v>
      </c>
      <c r="Q34" s="143">
        <f t="shared" si="2"/>
        <v>30.5</v>
      </c>
      <c r="R34" s="108">
        <v>25</v>
      </c>
      <c r="S34" s="109">
        <v>35.688000000000002</v>
      </c>
      <c r="T34" s="110">
        <f t="shared" si="16"/>
        <v>10.688000000000002</v>
      </c>
      <c r="U34" s="226">
        <v>40</v>
      </c>
      <c r="V34" s="230">
        <f t="shared" si="3"/>
        <v>48.8</v>
      </c>
      <c r="W34" s="195">
        <v>12.5</v>
      </c>
      <c r="X34" s="71">
        <f t="shared" si="17"/>
        <v>26.766000000000002</v>
      </c>
      <c r="Y34" s="71">
        <f t="shared" si="18"/>
        <v>14.266000000000002</v>
      </c>
      <c r="Z34" s="236">
        <f t="shared" si="19"/>
        <v>30</v>
      </c>
      <c r="AA34" s="246">
        <f t="shared" si="4"/>
        <v>36.6</v>
      </c>
      <c r="AB34" s="253">
        <v>12.5</v>
      </c>
      <c r="AC34" s="89">
        <f t="shared" si="20"/>
        <v>17.844000000000001</v>
      </c>
      <c r="AD34" s="89">
        <f t="shared" si="21"/>
        <v>5.3440000000000012</v>
      </c>
      <c r="AE34" s="90">
        <f t="shared" si="22"/>
        <v>20</v>
      </c>
      <c r="AF34" s="257">
        <f t="shared" si="5"/>
        <v>24.4</v>
      </c>
      <c r="AG34" s="264">
        <v>20</v>
      </c>
      <c r="AH34" s="255">
        <v>20</v>
      </c>
      <c r="AI34" s="104">
        <f t="shared" si="23"/>
        <v>0</v>
      </c>
      <c r="AJ34" s="265">
        <v>49.22</v>
      </c>
      <c r="AK34" s="289">
        <f t="shared" si="6"/>
        <v>60.048400000000001</v>
      </c>
      <c r="AL34" s="299">
        <v>15</v>
      </c>
      <c r="AM34" s="77">
        <f t="shared" si="24"/>
        <v>15</v>
      </c>
      <c r="AN34" s="100">
        <f t="shared" si="25"/>
        <v>0</v>
      </c>
      <c r="AO34" s="300">
        <f t="shared" si="26"/>
        <v>36.914999999999999</v>
      </c>
      <c r="AP34" s="294">
        <f t="shared" si="7"/>
        <v>45.036299999999997</v>
      </c>
      <c r="AQ34" s="159">
        <v>10</v>
      </c>
      <c r="AR34" s="78">
        <f t="shared" si="27"/>
        <v>10</v>
      </c>
      <c r="AS34" s="103">
        <f t="shared" si="28"/>
        <v>0</v>
      </c>
      <c r="AT34" s="79">
        <f t="shared" si="29"/>
        <v>24.61</v>
      </c>
      <c r="AU34" s="127">
        <f t="shared" si="8"/>
        <v>30.0242</v>
      </c>
    </row>
    <row r="35" spans="1:47" ht="15" thickBot="1" x14ac:dyDescent="0.4">
      <c r="A35" s="337"/>
      <c r="B35" s="5" t="s">
        <v>22</v>
      </c>
      <c r="C35" s="111">
        <f>C37*0.7</f>
        <v>16.799999999999997</v>
      </c>
      <c r="D35" s="36">
        <v>23.45</v>
      </c>
      <c r="E35" s="36">
        <f t="shared" si="9"/>
        <v>6.6500000000000021</v>
      </c>
      <c r="F35" s="203">
        <v>18.899999999999999</v>
      </c>
      <c r="G35" s="207">
        <f t="shared" si="0"/>
        <v>23.058</v>
      </c>
      <c r="H35" s="213">
        <v>12.599999999999998</v>
      </c>
      <c r="I35" s="37">
        <f t="shared" si="10"/>
        <v>17.587499999999999</v>
      </c>
      <c r="J35" s="37">
        <f t="shared" si="11"/>
        <v>4.9875000000000007</v>
      </c>
      <c r="K35" s="200">
        <f t="shared" si="12"/>
        <v>14.174999999999999</v>
      </c>
      <c r="L35" s="210">
        <f t="shared" si="1"/>
        <v>17.293499999999998</v>
      </c>
      <c r="M35" s="38">
        <v>8.3999999999999986</v>
      </c>
      <c r="N35" s="38">
        <f t="shared" si="13"/>
        <v>11.725</v>
      </c>
      <c r="O35" s="38">
        <f t="shared" si="14"/>
        <v>3.3250000000000011</v>
      </c>
      <c r="P35" s="39">
        <f t="shared" si="15"/>
        <v>9.4499999999999993</v>
      </c>
      <c r="Q35" s="143">
        <f t="shared" si="2"/>
        <v>11.529</v>
      </c>
      <c r="R35" s="112">
        <v>14</v>
      </c>
      <c r="S35" s="113">
        <v>18.941999999999997</v>
      </c>
      <c r="T35" s="118">
        <f t="shared" si="16"/>
        <v>4.9419999999999966</v>
      </c>
      <c r="U35" s="220">
        <v>27.474999999999998</v>
      </c>
      <c r="V35" s="231">
        <f t="shared" si="3"/>
        <v>33.519499999999994</v>
      </c>
      <c r="W35" s="192">
        <v>7</v>
      </c>
      <c r="X35" s="71">
        <f t="shared" si="17"/>
        <v>14.206499999999998</v>
      </c>
      <c r="Y35" s="27">
        <f t="shared" si="18"/>
        <v>7.2064999999999984</v>
      </c>
      <c r="Z35" s="237">
        <f t="shared" si="19"/>
        <v>20.606249999999999</v>
      </c>
      <c r="AA35" s="247">
        <f t="shared" si="4"/>
        <v>25.139624999999999</v>
      </c>
      <c r="AB35" s="250">
        <v>7</v>
      </c>
      <c r="AC35" s="29">
        <f t="shared" si="20"/>
        <v>9.4709999999999983</v>
      </c>
      <c r="AD35" s="29">
        <f t="shared" si="21"/>
        <v>2.4709999999999983</v>
      </c>
      <c r="AE35" s="30">
        <f t="shared" si="22"/>
        <v>13.737499999999999</v>
      </c>
      <c r="AF35" s="257">
        <f t="shared" si="5"/>
        <v>16.759749999999997</v>
      </c>
      <c r="AG35" s="260">
        <v>10.5</v>
      </c>
      <c r="AH35" s="256">
        <v>20.453999999999997</v>
      </c>
      <c r="AI35" s="18">
        <f t="shared" si="23"/>
        <v>9.9539999999999971</v>
      </c>
      <c r="AJ35" s="234">
        <v>30.799999999999997</v>
      </c>
      <c r="AK35" s="290">
        <f t="shared" si="6"/>
        <v>37.575999999999993</v>
      </c>
      <c r="AL35" s="301">
        <v>7.875</v>
      </c>
      <c r="AM35" s="32">
        <f t="shared" si="24"/>
        <v>15.340499999999999</v>
      </c>
      <c r="AN35" s="32">
        <f t="shared" si="25"/>
        <v>7.4654999999999987</v>
      </c>
      <c r="AO35" s="302">
        <f t="shared" si="26"/>
        <v>23.099999999999998</v>
      </c>
      <c r="AP35" s="295">
        <f t="shared" si="7"/>
        <v>28.181999999999999</v>
      </c>
      <c r="AQ35" s="155">
        <v>5.25</v>
      </c>
      <c r="AR35" s="33">
        <f t="shared" si="27"/>
        <v>10.226999999999999</v>
      </c>
      <c r="AS35" s="33">
        <f t="shared" si="28"/>
        <v>4.9769999999999985</v>
      </c>
      <c r="AT35" s="34">
        <f t="shared" si="29"/>
        <v>15.399999999999999</v>
      </c>
      <c r="AU35" s="128">
        <f t="shared" si="8"/>
        <v>18.787999999999997</v>
      </c>
    </row>
    <row r="36" spans="1:47" ht="15" thickBot="1" x14ac:dyDescent="0.4">
      <c r="A36" s="337"/>
      <c r="B36" s="8" t="s">
        <v>1</v>
      </c>
      <c r="C36" s="111">
        <v>34</v>
      </c>
      <c r="D36" s="36">
        <v>50</v>
      </c>
      <c r="E36" s="36">
        <f t="shared" si="9"/>
        <v>16</v>
      </c>
      <c r="F36" s="203">
        <v>54.9</v>
      </c>
      <c r="G36" s="207">
        <f t="shared" ref="G36:G67" si="30">SUM(F36*0.22)+F36</f>
        <v>66.977999999999994</v>
      </c>
      <c r="H36" s="213">
        <v>25.5</v>
      </c>
      <c r="I36" s="37">
        <f t="shared" si="10"/>
        <v>37.5</v>
      </c>
      <c r="J36" s="37">
        <f t="shared" si="11"/>
        <v>12</v>
      </c>
      <c r="K36" s="200">
        <f t="shared" si="12"/>
        <v>41.174999999999997</v>
      </c>
      <c r="L36" s="210">
        <f t="shared" ref="L36:L67" si="31">SUM(K36*0.22)+K36</f>
        <v>50.233499999999992</v>
      </c>
      <c r="M36" s="38">
        <v>17</v>
      </c>
      <c r="N36" s="38">
        <f t="shared" si="13"/>
        <v>25</v>
      </c>
      <c r="O36" s="38">
        <f t="shared" si="14"/>
        <v>8</v>
      </c>
      <c r="P36" s="39">
        <f t="shared" si="15"/>
        <v>27.45</v>
      </c>
      <c r="Q36" s="143">
        <f t="shared" ref="Q36:Q67" si="32">SUM(P36*0.22)+P36</f>
        <v>33.488999999999997</v>
      </c>
      <c r="R36" s="112">
        <v>27</v>
      </c>
      <c r="S36" s="113">
        <v>36.103999999999999</v>
      </c>
      <c r="T36" s="118">
        <f t="shared" si="16"/>
        <v>9.1039999999999992</v>
      </c>
      <c r="U36" s="220">
        <v>40</v>
      </c>
      <c r="V36" s="231">
        <f t="shared" ref="V36:V67" si="33">SUM(U36*0.22)+U36</f>
        <v>48.8</v>
      </c>
      <c r="W36" s="192">
        <v>13.5</v>
      </c>
      <c r="X36" s="71">
        <f t="shared" si="17"/>
        <v>27.077999999999999</v>
      </c>
      <c r="Y36" s="27">
        <f t="shared" si="18"/>
        <v>13.577999999999999</v>
      </c>
      <c r="Z36" s="237">
        <f t="shared" si="19"/>
        <v>30</v>
      </c>
      <c r="AA36" s="247">
        <f t="shared" ref="AA36:AA67" si="34">SUM(Z36*0.22)+Z36</f>
        <v>36.6</v>
      </c>
      <c r="AB36" s="250">
        <v>13.5</v>
      </c>
      <c r="AC36" s="29">
        <f t="shared" si="20"/>
        <v>18.052</v>
      </c>
      <c r="AD36" s="29">
        <f t="shared" si="21"/>
        <v>4.5519999999999996</v>
      </c>
      <c r="AE36" s="30">
        <f t="shared" si="22"/>
        <v>20</v>
      </c>
      <c r="AF36" s="257">
        <f t="shared" ref="AF36:AF67" si="35">SUM(AE36*0.22)+AE36</f>
        <v>24.4</v>
      </c>
      <c r="AG36" s="260">
        <v>18.28</v>
      </c>
      <c r="AH36" s="256">
        <v>28</v>
      </c>
      <c r="AI36" s="18">
        <f t="shared" si="23"/>
        <v>9.7199999999999989</v>
      </c>
      <c r="AJ36" s="234">
        <v>35</v>
      </c>
      <c r="AK36" s="290">
        <f t="shared" ref="AK36:AK67" si="36">SUM(AJ36*0.22)+AJ36</f>
        <v>42.7</v>
      </c>
      <c r="AL36" s="301">
        <v>13.71</v>
      </c>
      <c r="AM36" s="32">
        <f t="shared" si="24"/>
        <v>21</v>
      </c>
      <c r="AN36" s="32">
        <f t="shared" si="25"/>
        <v>7.2899999999999991</v>
      </c>
      <c r="AO36" s="302">
        <f t="shared" si="26"/>
        <v>26.25</v>
      </c>
      <c r="AP36" s="295">
        <f t="shared" ref="AP36:AP67" si="37">SUM(AO36*0.22)+AO36</f>
        <v>32.024999999999999</v>
      </c>
      <c r="AQ36" s="155">
        <v>9.14</v>
      </c>
      <c r="AR36" s="33">
        <f t="shared" si="27"/>
        <v>14</v>
      </c>
      <c r="AS36" s="33">
        <f t="shared" si="28"/>
        <v>4.8599999999999994</v>
      </c>
      <c r="AT36" s="34">
        <f t="shared" si="29"/>
        <v>17.5</v>
      </c>
      <c r="AU36" s="128">
        <f t="shared" ref="AU36:AU67" si="38">SUM(AT36*0.22)+AT36</f>
        <v>21.35</v>
      </c>
    </row>
    <row r="37" spans="1:47" ht="15" thickBot="1" x14ac:dyDescent="0.4">
      <c r="A37" s="337"/>
      <c r="B37" s="5" t="s">
        <v>2</v>
      </c>
      <c r="C37" s="111">
        <v>24</v>
      </c>
      <c r="D37" s="36">
        <v>33.5</v>
      </c>
      <c r="E37" s="36">
        <f t="shared" si="9"/>
        <v>9.5</v>
      </c>
      <c r="F37" s="203">
        <v>40</v>
      </c>
      <c r="G37" s="207">
        <f t="shared" si="30"/>
        <v>48.8</v>
      </c>
      <c r="H37" s="213">
        <v>18</v>
      </c>
      <c r="I37" s="37">
        <f t="shared" si="10"/>
        <v>25.125</v>
      </c>
      <c r="J37" s="37">
        <f t="shared" si="11"/>
        <v>7.125</v>
      </c>
      <c r="K37" s="200">
        <f t="shared" si="12"/>
        <v>30</v>
      </c>
      <c r="L37" s="210">
        <f t="shared" si="31"/>
        <v>36.6</v>
      </c>
      <c r="M37" s="38">
        <v>12</v>
      </c>
      <c r="N37" s="38">
        <f t="shared" si="13"/>
        <v>16.75</v>
      </c>
      <c r="O37" s="38">
        <f t="shared" si="14"/>
        <v>4.75</v>
      </c>
      <c r="P37" s="39">
        <f t="shared" si="15"/>
        <v>20</v>
      </c>
      <c r="Q37" s="143">
        <f t="shared" si="32"/>
        <v>24.4</v>
      </c>
      <c r="R37" s="112">
        <v>20</v>
      </c>
      <c r="S37" s="113">
        <v>27.06</v>
      </c>
      <c r="T37" s="118">
        <f t="shared" si="16"/>
        <v>7.0599999999999987</v>
      </c>
      <c r="U37" s="220">
        <v>35</v>
      </c>
      <c r="V37" s="231">
        <f t="shared" si="33"/>
        <v>42.7</v>
      </c>
      <c r="W37" s="192">
        <v>10</v>
      </c>
      <c r="X37" s="71">
        <f t="shared" si="17"/>
        <v>20.294999999999998</v>
      </c>
      <c r="Y37" s="27">
        <f t="shared" si="18"/>
        <v>10.294999999999998</v>
      </c>
      <c r="Z37" s="237">
        <f t="shared" si="19"/>
        <v>26.25</v>
      </c>
      <c r="AA37" s="247">
        <f t="shared" si="34"/>
        <v>32.024999999999999</v>
      </c>
      <c r="AB37" s="250">
        <v>10</v>
      </c>
      <c r="AC37" s="29">
        <f t="shared" si="20"/>
        <v>13.53</v>
      </c>
      <c r="AD37" s="29">
        <f t="shared" si="21"/>
        <v>3.5299999999999994</v>
      </c>
      <c r="AE37" s="30">
        <f t="shared" si="22"/>
        <v>17.5</v>
      </c>
      <c r="AF37" s="257">
        <f t="shared" si="35"/>
        <v>21.35</v>
      </c>
      <c r="AG37" s="260">
        <v>15</v>
      </c>
      <c r="AH37" s="255">
        <v>29.22</v>
      </c>
      <c r="AI37" s="18">
        <f t="shared" si="23"/>
        <v>14.219999999999999</v>
      </c>
      <c r="AJ37" s="234">
        <v>43.5</v>
      </c>
      <c r="AK37" s="290">
        <f t="shared" si="36"/>
        <v>53.07</v>
      </c>
      <c r="AL37" s="301">
        <v>11.25</v>
      </c>
      <c r="AM37" s="32">
        <f t="shared" si="24"/>
        <v>21.914999999999999</v>
      </c>
      <c r="AN37" s="32">
        <f t="shared" si="25"/>
        <v>10.664999999999999</v>
      </c>
      <c r="AO37" s="302">
        <f t="shared" si="26"/>
        <v>32.625</v>
      </c>
      <c r="AP37" s="295">
        <f t="shared" si="37"/>
        <v>39.802500000000002</v>
      </c>
      <c r="AQ37" s="155">
        <v>7.5</v>
      </c>
      <c r="AR37" s="33">
        <f t="shared" si="27"/>
        <v>14.61</v>
      </c>
      <c r="AS37" s="33">
        <f t="shared" si="28"/>
        <v>7.1099999999999994</v>
      </c>
      <c r="AT37" s="34">
        <f t="shared" si="29"/>
        <v>21.75</v>
      </c>
      <c r="AU37" s="128">
        <f t="shared" si="38"/>
        <v>26.535</v>
      </c>
    </row>
    <row r="38" spans="1:47" ht="15" thickBot="1" x14ac:dyDescent="0.4">
      <c r="A38" s="338"/>
      <c r="B38" s="6" t="s">
        <v>3</v>
      </c>
      <c r="C38" s="120">
        <v>25</v>
      </c>
      <c r="D38" s="44">
        <v>30</v>
      </c>
      <c r="E38" s="44">
        <f t="shared" si="9"/>
        <v>5</v>
      </c>
      <c r="F38" s="204">
        <v>48.2</v>
      </c>
      <c r="G38" s="215">
        <f t="shared" si="30"/>
        <v>58.804000000000002</v>
      </c>
      <c r="H38" s="214">
        <v>18.75</v>
      </c>
      <c r="I38" s="45">
        <f t="shared" si="10"/>
        <v>22.5</v>
      </c>
      <c r="J38" s="45">
        <f t="shared" si="11"/>
        <v>3.75</v>
      </c>
      <c r="K38" s="201">
        <f t="shared" si="12"/>
        <v>36.150000000000006</v>
      </c>
      <c r="L38" s="216">
        <f t="shared" si="31"/>
        <v>44.103000000000009</v>
      </c>
      <c r="M38" s="46">
        <v>12.5</v>
      </c>
      <c r="N38" s="46">
        <f t="shared" si="13"/>
        <v>15</v>
      </c>
      <c r="O38" s="46">
        <f t="shared" si="14"/>
        <v>2.5</v>
      </c>
      <c r="P38" s="48">
        <f t="shared" si="15"/>
        <v>24.1</v>
      </c>
      <c r="Q38" s="143">
        <f t="shared" si="32"/>
        <v>29.402000000000001</v>
      </c>
      <c r="R38" s="115">
        <v>20</v>
      </c>
      <c r="S38" s="116">
        <v>35</v>
      </c>
      <c r="T38" s="117">
        <f t="shared" si="16"/>
        <v>15</v>
      </c>
      <c r="U38" s="221">
        <v>47</v>
      </c>
      <c r="V38" s="232">
        <f t="shared" si="33"/>
        <v>57.34</v>
      </c>
      <c r="W38" s="196">
        <v>10</v>
      </c>
      <c r="X38" s="71">
        <f t="shared" si="17"/>
        <v>26.25</v>
      </c>
      <c r="Y38" s="49">
        <f t="shared" si="18"/>
        <v>16.25</v>
      </c>
      <c r="Z38" s="238">
        <f t="shared" si="19"/>
        <v>35.25</v>
      </c>
      <c r="AA38" s="248">
        <f t="shared" si="34"/>
        <v>43.005000000000003</v>
      </c>
      <c r="AB38" s="252">
        <v>10</v>
      </c>
      <c r="AC38" s="64">
        <f t="shared" si="20"/>
        <v>17.5</v>
      </c>
      <c r="AD38" s="64">
        <f t="shared" si="21"/>
        <v>7.5</v>
      </c>
      <c r="AE38" s="65">
        <f t="shared" si="22"/>
        <v>23.5</v>
      </c>
      <c r="AF38" s="257">
        <f t="shared" si="35"/>
        <v>28.67</v>
      </c>
      <c r="AG38" s="266">
        <v>20</v>
      </c>
      <c r="AH38" s="263">
        <v>22.34</v>
      </c>
      <c r="AI38" s="67">
        <f t="shared" si="23"/>
        <v>2.34</v>
      </c>
      <c r="AJ38" s="267">
        <v>50</v>
      </c>
      <c r="AK38" s="291">
        <f t="shared" si="36"/>
        <v>61</v>
      </c>
      <c r="AL38" s="303">
        <v>15</v>
      </c>
      <c r="AM38" s="54">
        <f t="shared" si="24"/>
        <v>16.754999999999999</v>
      </c>
      <c r="AN38" s="54">
        <f t="shared" si="25"/>
        <v>1.754999999999999</v>
      </c>
      <c r="AO38" s="304">
        <f t="shared" si="26"/>
        <v>37.5</v>
      </c>
      <c r="AP38" s="296">
        <f t="shared" si="37"/>
        <v>45.75</v>
      </c>
      <c r="AQ38" s="162">
        <v>10</v>
      </c>
      <c r="AR38" s="55">
        <f t="shared" si="27"/>
        <v>11.17</v>
      </c>
      <c r="AS38" s="55">
        <f t="shared" si="28"/>
        <v>1.17</v>
      </c>
      <c r="AT38" s="56">
        <f t="shared" si="29"/>
        <v>25</v>
      </c>
      <c r="AU38" s="129">
        <f t="shared" si="38"/>
        <v>30.5</v>
      </c>
    </row>
    <row r="39" spans="1:47" ht="15" thickBot="1" x14ac:dyDescent="0.4">
      <c r="A39" s="336" t="s">
        <v>33</v>
      </c>
      <c r="B39" s="7" t="s">
        <v>5</v>
      </c>
      <c r="C39" s="107">
        <v>29.1</v>
      </c>
      <c r="D39" s="23">
        <v>29.1</v>
      </c>
      <c r="E39" s="103">
        <f t="shared" si="9"/>
        <v>0</v>
      </c>
      <c r="F39" s="205">
        <v>42.75</v>
      </c>
      <c r="G39" s="206">
        <f t="shared" si="30"/>
        <v>52.155000000000001</v>
      </c>
      <c r="H39" s="212">
        <v>21.825000000000003</v>
      </c>
      <c r="I39" s="24">
        <f t="shared" si="10"/>
        <v>21.825000000000003</v>
      </c>
      <c r="J39" s="98">
        <f t="shared" si="11"/>
        <v>0</v>
      </c>
      <c r="K39" s="199">
        <f t="shared" si="12"/>
        <v>32.0625</v>
      </c>
      <c r="L39" s="209">
        <f t="shared" si="31"/>
        <v>39.116250000000001</v>
      </c>
      <c r="M39" s="25">
        <v>14.55</v>
      </c>
      <c r="N39" s="25">
        <f t="shared" si="13"/>
        <v>14.55</v>
      </c>
      <c r="O39" s="98">
        <f t="shared" si="14"/>
        <v>0</v>
      </c>
      <c r="P39" s="26">
        <f t="shared" si="15"/>
        <v>21.375</v>
      </c>
      <c r="Q39" s="143">
        <f t="shared" si="32"/>
        <v>26.077500000000001</v>
      </c>
      <c r="R39" s="222">
        <v>24</v>
      </c>
      <c r="S39" s="223">
        <v>30.545454545454547</v>
      </c>
      <c r="T39" s="224">
        <f t="shared" si="16"/>
        <v>6.5454545454545467</v>
      </c>
      <c r="U39" s="225">
        <v>35.200000000000003</v>
      </c>
      <c r="V39" s="230">
        <f t="shared" si="33"/>
        <v>42.944000000000003</v>
      </c>
      <c r="W39" s="193">
        <v>12</v>
      </c>
      <c r="X39" s="71">
        <f t="shared" si="17"/>
        <v>22.90909090909091</v>
      </c>
      <c r="Y39" s="87">
        <f t="shared" si="18"/>
        <v>10.90909090909091</v>
      </c>
      <c r="Z39" s="244">
        <f t="shared" si="19"/>
        <v>26.400000000000002</v>
      </c>
      <c r="AA39" s="246">
        <f t="shared" si="34"/>
        <v>32.208000000000006</v>
      </c>
      <c r="AB39" s="249">
        <v>12</v>
      </c>
      <c r="AC39" s="73">
        <f t="shared" si="20"/>
        <v>15.272727272727273</v>
      </c>
      <c r="AD39" s="73">
        <f t="shared" si="21"/>
        <v>3.2727272727272734</v>
      </c>
      <c r="AE39" s="74">
        <f t="shared" si="22"/>
        <v>17.600000000000001</v>
      </c>
      <c r="AF39" s="257">
        <f t="shared" si="35"/>
        <v>21.472000000000001</v>
      </c>
      <c r="AG39" s="258">
        <v>16.350000000000001</v>
      </c>
      <c r="AH39" s="259">
        <v>16.350000000000001</v>
      </c>
      <c r="AI39" s="105">
        <f t="shared" si="23"/>
        <v>0</v>
      </c>
      <c r="AJ39" s="233">
        <v>32.659999999999997</v>
      </c>
      <c r="AK39" s="289">
        <f t="shared" si="36"/>
        <v>39.845199999999998</v>
      </c>
      <c r="AL39" s="299">
        <v>12.262500000000001</v>
      </c>
      <c r="AM39" s="77">
        <f t="shared" si="24"/>
        <v>12.262500000000001</v>
      </c>
      <c r="AN39" s="100">
        <f t="shared" si="25"/>
        <v>0</v>
      </c>
      <c r="AO39" s="300">
        <f t="shared" si="26"/>
        <v>24.494999999999997</v>
      </c>
      <c r="AP39" s="294">
        <f t="shared" si="37"/>
        <v>29.883899999999997</v>
      </c>
      <c r="AQ39" s="159">
        <v>8.1750000000000007</v>
      </c>
      <c r="AR39" s="78">
        <f t="shared" si="27"/>
        <v>8.1750000000000007</v>
      </c>
      <c r="AS39" s="103">
        <f t="shared" si="28"/>
        <v>0</v>
      </c>
      <c r="AT39" s="79">
        <f t="shared" si="29"/>
        <v>16.329999999999998</v>
      </c>
      <c r="AU39" s="130">
        <f t="shared" si="38"/>
        <v>19.922599999999999</v>
      </c>
    </row>
    <row r="40" spans="1:47" ht="15" thickBot="1" x14ac:dyDescent="0.4">
      <c r="A40" s="337"/>
      <c r="B40" s="5" t="s">
        <v>22</v>
      </c>
      <c r="C40" s="111">
        <f>C42*0.7</f>
        <v>15.399999999999999</v>
      </c>
      <c r="D40" s="36">
        <v>18.2</v>
      </c>
      <c r="E40" s="36">
        <f t="shared" si="9"/>
        <v>2.8000000000000007</v>
      </c>
      <c r="F40" s="203">
        <v>24.5</v>
      </c>
      <c r="G40" s="207">
        <f t="shared" si="30"/>
        <v>29.89</v>
      </c>
      <c r="H40" s="213">
        <v>11.549999999999999</v>
      </c>
      <c r="I40" s="37">
        <f t="shared" si="10"/>
        <v>13.649999999999999</v>
      </c>
      <c r="J40" s="37">
        <f t="shared" si="11"/>
        <v>2.0999999999999996</v>
      </c>
      <c r="K40" s="200">
        <f t="shared" si="12"/>
        <v>18.375</v>
      </c>
      <c r="L40" s="210">
        <f t="shared" si="31"/>
        <v>22.4175</v>
      </c>
      <c r="M40" s="38">
        <v>7.6999999999999993</v>
      </c>
      <c r="N40" s="38">
        <f t="shared" si="13"/>
        <v>9.1</v>
      </c>
      <c r="O40" s="38">
        <f t="shared" si="14"/>
        <v>1.4000000000000004</v>
      </c>
      <c r="P40" s="39">
        <f t="shared" si="15"/>
        <v>12.25</v>
      </c>
      <c r="Q40" s="143">
        <f t="shared" si="32"/>
        <v>14.945</v>
      </c>
      <c r="R40" s="112">
        <v>14</v>
      </c>
      <c r="S40" s="113">
        <v>14</v>
      </c>
      <c r="T40" s="118">
        <f t="shared" si="16"/>
        <v>0</v>
      </c>
      <c r="U40" s="220">
        <v>24.5</v>
      </c>
      <c r="V40" s="231">
        <f t="shared" si="33"/>
        <v>29.89</v>
      </c>
      <c r="W40" s="192">
        <v>7</v>
      </c>
      <c r="X40" s="71">
        <f t="shared" si="17"/>
        <v>10.5</v>
      </c>
      <c r="Y40" s="27">
        <f t="shared" si="18"/>
        <v>3.5</v>
      </c>
      <c r="Z40" s="237">
        <f t="shared" si="19"/>
        <v>18.375</v>
      </c>
      <c r="AA40" s="247">
        <f t="shared" si="34"/>
        <v>22.4175</v>
      </c>
      <c r="AB40" s="250">
        <v>7</v>
      </c>
      <c r="AC40" s="29">
        <f t="shared" si="20"/>
        <v>7</v>
      </c>
      <c r="AD40" s="29">
        <f t="shared" si="21"/>
        <v>0</v>
      </c>
      <c r="AE40" s="30">
        <f t="shared" si="22"/>
        <v>12.25</v>
      </c>
      <c r="AF40" s="257">
        <f t="shared" si="35"/>
        <v>14.945</v>
      </c>
      <c r="AG40" s="260">
        <v>10</v>
      </c>
      <c r="AH40" s="256">
        <v>16.799999999999997</v>
      </c>
      <c r="AI40" s="18">
        <f t="shared" si="23"/>
        <v>6.7999999999999972</v>
      </c>
      <c r="AJ40" s="234">
        <v>21</v>
      </c>
      <c r="AK40" s="290">
        <f t="shared" si="36"/>
        <v>25.62</v>
      </c>
      <c r="AL40" s="301">
        <v>7.5</v>
      </c>
      <c r="AM40" s="32">
        <f t="shared" si="24"/>
        <v>12.599999999999998</v>
      </c>
      <c r="AN40" s="32">
        <f t="shared" si="25"/>
        <v>5.0999999999999979</v>
      </c>
      <c r="AO40" s="302">
        <f t="shared" si="26"/>
        <v>15.75</v>
      </c>
      <c r="AP40" s="295">
        <f t="shared" si="37"/>
        <v>19.215</v>
      </c>
      <c r="AQ40" s="155">
        <v>5</v>
      </c>
      <c r="AR40" s="33">
        <f t="shared" si="27"/>
        <v>8.3999999999999986</v>
      </c>
      <c r="AS40" s="33">
        <f t="shared" si="28"/>
        <v>3.3999999999999986</v>
      </c>
      <c r="AT40" s="34">
        <f t="shared" si="29"/>
        <v>10.5</v>
      </c>
      <c r="AU40" s="128">
        <f t="shared" si="38"/>
        <v>12.81</v>
      </c>
    </row>
    <row r="41" spans="1:47" ht="15" thickBot="1" x14ac:dyDescent="0.4">
      <c r="A41" s="337"/>
      <c r="B41" s="5" t="s">
        <v>1</v>
      </c>
      <c r="C41" s="111">
        <v>34</v>
      </c>
      <c r="D41" s="36">
        <v>40.479999999999997</v>
      </c>
      <c r="E41" s="36">
        <f t="shared" si="9"/>
        <v>6.4799999999999969</v>
      </c>
      <c r="F41" s="203">
        <v>55</v>
      </c>
      <c r="G41" s="207">
        <f t="shared" si="30"/>
        <v>67.099999999999994</v>
      </c>
      <c r="H41" s="213">
        <v>25.5</v>
      </c>
      <c r="I41" s="37">
        <f t="shared" si="10"/>
        <v>30.36</v>
      </c>
      <c r="J41" s="37">
        <f t="shared" si="11"/>
        <v>4.8599999999999994</v>
      </c>
      <c r="K41" s="200">
        <f t="shared" si="12"/>
        <v>41.25</v>
      </c>
      <c r="L41" s="210">
        <f t="shared" si="31"/>
        <v>50.325000000000003</v>
      </c>
      <c r="M41" s="38">
        <v>17</v>
      </c>
      <c r="N41" s="38">
        <f t="shared" si="13"/>
        <v>20.239999999999998</v>
      </c>
      <c r="O41" s="38">
        <f t="shared" si="14"/>
        <v>3.2399999999999984</v>
      </c>
      <c r="P41" s="39">
        <f t="shared" si="15"/>
        <v>27.5</v>
      </c>
      <c r="Q41" s="143">
        <f t="shared" si="32"/>
        <v>33.549999999999997</v>
      </c>
      <c r="R41" s="112">
        <v>26.52</v>
      </c>
      <c r="S41" s="113">
        <v>33.207999999999998</v>
      </c>
      <c r="T41" s="118">
        <f t="shared" si="16"/>
        <v>6.6879999999999988</v>
      </c>
      <c r="U41" s="220">
        <v>40</v>
      </c>
      <c r="V41" s="231">
        <f t="shared" si="33"/>
        <v>48.8</v>
      </c>
      <c r="W41" s="192">
        <v>13.26</v>
      </c>
      <c r="X41" s="71">
        <f t="shared" si="17"/>
        <v>24.905999999999999</v>
      </c>
      <c r="Y41" s="27">
        <f t="shared" si="18"/>
        <v>11.645999999999999</v>
      </c>
      <c r="Z41" s="237">
        <f t="shared" si="19"/>
        <v>30</v>
      </c>
      <c r="AA41" s="247">
        <f t="shared" si="34"/>
        <v>36.6</v>
      </c>
      <c r="AB41" s="250">
        <v>13.26</v>
      </c>
      <c r="AC41" s="29">
        <f t="shared" si="20"/>
        <v>16.603999999999999</v>
      </c>
      <c r="AD41" s="29">
        <f t="shared" si="21"/>
        <v>3.3439999999999994</v>
      </c>
      <c r="AE41" s="30">
        <f t="shared" si="22"/>
        <v>20</v>
      </c>
      <c r="AF41" s="257">
        <f t="shared" si="35"/>
        <v>24.4</v>
      </c>
      <c r="AG41" s="260">
        <v>18</v>
      </c>
      <c r="AH41" s="256">
        <v>24.48</v>
      </c>
      <c r="AI41" s="18">
        <f t="shared" si="23"/>
        <v>6.48</v>
      </c>
      <c r="AJ41" s="234">
        <v>34.15</v>
      </c>
      <c r="AK41" s="290">
        <f t="shared" si="36"/>
        <v>41.662999999999997</v>
      </c>
      <c r="AL41" s="301">
        <v>13.5</v>
      </c>
      <c r="AM41" s="32">
        <f t="shared" si="24"/>
        <v>18.36</v>
      </c>
      <c r="AN41" s="32">
        <f t="shared" si="25"/>
        <v>4.8599999999999994</v>
      </c>
      <c r="AO41" s="302">
        <f t="shared" si="26"/>
        <v>25.612499999999997</v>
      </c>
      <c r="AP41" s="295">
        <f t="shared" si="37"/>
        <v>31.247249999999998</v>
      </c>
      <c r="AQ41" s="155">
        <v>9</v>
      </c>
      <c r="AR41" s="33">
        <f t="shared" si="27"/>
        <v>12.24</v>
      </c>
      <c r="AS41" s="33">
        <f t="shared" si="28"/>
        <v>3.24</v>
      </c>
      <c r="AT41" s="34">
        <f t="shared" si="29"/>
        <v>17.074999999999999</v>
      </c>
      <c r="AU41" s="128">
        <f t="shared" si="38"/>
        <v>20.831499999999998</v>
      </c>
    </row>
    <row r="42" spans="1:47" ht="15" thickBot="1" x14ac:dyDescent="0.4">
      <c r="A42" s="337"/>
      <c r="B42" s="5" t="s">
        <v>2</v>
      </c>
      <c r="C42" s="111">
        <v>22</v>
      </c>
      <c r="D42" s="36">
        <v>26</v>
      </c>
      <c r="E42" s="36">
        <f t="shared" si="9"/>
        <v>4</v>
      </c>
      <c r="F42" s="203">
        <v>35</v>
      </c>
      <c r="G42" s="207">
        <f t="shared" si="30"/>
        <v>42.7</v>
      </c>
      <c r="H42" s="213">
        <v>16.5</v>
      </c>
      <c r="I42" s="37">
        <f t="shared" si="10"/>
        <v>19.5</v>
      </c>
      <c r="J42" s="37">
        <f t="shared" si="11"/>
        <v>3</v>
      </c>
      <c r="K42" s="200">
        <f t="shared" si="12"/>
        <v>26.25</v>
      </c>
      <c r="L42" s="210">
        <f t="shared" si="31"/>
        <v>32.024999999999999</v>
      </c>
      <c r="M42" s="38">
        <v>11</v>
      </c>
      <c r="N42" s="38">
        <f t="shared" si="13"/>
        <v>13</v>
      </c>
      <c r="O42" s="38">
        <f t="shared" si="14"/>
        <v>2</v>
      </c>
      <c r="P42" s="39">
        <f t="shared" si="15"/>
        <v>17.5</v>
      </c>
      <c r="Q42" s="143">
        <f t="shared" si="32"/>
        <v>21.35</v>
      </c>
      <c r="R42" s="112">
        <v>20</v>
      </c>
      <c r="S42" s="113">
        <v>20</v>
      </c>
      <c r="T42" s="118">
        <f t="shared" si="16"/>
        <v>0</v>
      </c>
      <c r="U42" s="220">
        <v>30</v>
      </c>
      <c r="V42" s="231">
        <f t="shared" si="33"/>
        <v>36.6</v>
      </c>
      <c r="W42" s="192">
        <v>10</v>
      </c>
      <c r="X42" s="71">
        <f t="shared" si="17"/>
        <v>15</v>
      </c>
      <c r="Y42" s="27">
        <f t="shared" si="18"/>
        <v>5</v>
      </c>
      <c r="Z42" s="237">
        <f t="shared" si="19"/>
        <v>22.5</v>
      </c>
      <c r="AA42" s="247">
        <f t="shared" si="34"/>
        <v>27.45</v>
      </c>
      <c r="AB42" s="250">
        <v>10</v>
      </c>
      <c r="AC42" s="29">
        <f t="shared" si="20"/>
        <v>10</v>
      </c>
      <c r="AD42" s="29">
        <f t="shared" si="21"/>
        <v>0</v>
      </c>
      <c r="AE42" s="30">
        <f t="shared" si="22"/>
        <v>15</v>
      </c>
      <c r="AF42" s="257">
        <f t="shared" si="35"/>
        <v>18.3</v>
      </c>
      <c r="AG42" s="260">
        <v>11.29</v>
      </c>
      <c r="AH42" s="255">
        <v>24</v>
      </c>
      <c r="AI42" s="18">
        <f t="shared" si="23"/>
        <v>12.71</v>
      </c>
      <c r="AJ42" s="234">
        <v>29.22</v>
      </c>
      <c r="AK42" s="290">
        <f t="shared" si="36"/>
        <v>35.648399999999995</v>
      </c>
      <c r="AL42" s="301">
        <v>8.4674999999999994</v>
      </c>
      <c r="AM42" s="32">
        <f t="shared" si="24"/>
        <v>18</v>
      </c>
      <c r="AN42" s="32">
        <f t="shared" si="25"/>
        <v>9.5325000000000006</v>
      </c>
      <c r="AO42" s="302">
        <f t="shared" si="26"/>
        <v>21.914999999999999</v>
      </c>
      <c r="AP42" s="295">
        <f t="shared" si="37"/>
        <v>26.7363</v>
      </c>
      <c r="AQ42" s="155">
        <v>5.6449999999999996</v>
      </c>
      <c r="AR42" s="33">
        <f t="shared" si="27"/>
        <v>12</v>
      </c>
      <c r="AS42" s="33">
        <f t="shared" si="28"/>
        <v>6.3550000000000004</v>
      </c>
      <c r="AT42" s="34">
        <f t="shared" si="29"/>
        <v>14.61</v>
      </c>
      <c r="AU42" s="128">
        <f t="shared" si="38"/>
        <v>17.824199999999998</v>
      </c>
    </row>
    <row r="43" spans="1:47" ht="15" thickBot="1" x14ac:dyDescent="0.4">
      <c r="A43" s="338"/>
      <c r="B43" s="6" t="s">
        <v>3</v>
      </c>
      <c r="C43" s="120">
        <v>23.22</v>
      </c>
      <c r="D43" s="44">
        <v>30</v>
      </c>
      <c r="E43" s="44">
        <f t="shared" si="9"/>
        <v>6.7800000000000011</v>
      </c>
      <c r="F43" s="204">
        <v>34.75</v>
      </c>
      <c r="G43" s="215">
        <f t="shared" si="30"/>
        <v>42.395000000000003</v>
      </c>
      <c r="H43" s="214">
        <v>17.414999999999999</v>
      </c>
      <c r="I43" s="45">
        <f t="shared" si="10"/>
        <v>22.5</v>
      </c>
      <c r="J43" s="45">
        <f t="shared" si="11"/>
        <v>5.0850000000000009</v>
      </c>
      <c r="K43" s="201">
        <f t="shared" si="12"/>
        <v>26.0625</v>
      </c>
      <c r="L43" s="216">
        <f t="shared" si="31"/>
        <v>31.796250000000001</v>
      </c>
      <c r="M43" s="46">
        <v>11.61</v>
      </c>
      <c r="N43" s="46">
        <f t="shared" si="13"/>
        <v>15</v>
      </c>
      <c r="O43" s="46">
        <f t="shared" si="14"/>
        <v>3.3900000000000006</v>
      </c>
      <c r="P43" s="48">
        <f t="shared" si="15"/>
        <v>17.375</v>
      </c>
      <c r="Q43" s="143">
        <f t="shared" si="32"/>
        <v>21.197500000000002</v>
      </c>
      <c r="R43" s="227">
        <v>19.3</v>
      </c>
      <c r="S43" s="228">
        <v>25</v>
      </c>
      <c r="T43" s="198">
        <f t="shared" si="16"/>
        <v>5.6999999999999993</v>
      </c>
      <c r="U43" s="229">
        <v>30</v>
      </c>
      <c r="V43" s="232">
        <f t="shared" si="33"/>
        <v>36.6</v>
      </c>
      <c r="W43" s="194">
        <v>9.65</v>
      </c>
      <c r="X43" s="71">
        <f t="shared" si="17"/>
        <v>18.75</v>
      </c>
      <c r="Y43" s="62">
        <f t="shared" si="18"/>
        <v>9.1</v>
      </c>
      <c r="Z43" s="245">
        <f t="shared" si="19"/>
        <v>22.5</v>
      </c>
      <c r="AA43" s="248">
        <f t="shared" si="34"/>
        <v>27.45</v>
      </c>
      <c r="AB43" s="251">
        <v>9.65</v>
      </c>
      <c r="AC43" s="51">
        <f t="shared" si="20"/>
        <v>12.5</v>
      </c>
      <c r="AD43" s="51">
        <f t="shared" si="21"/>
        <v>2.8499999999999996</v>
      </c>
      <c r="AE43" s="52">
        <f t="shared" si="22"/>
        <v>15</v>
      </c>
      <c r="AF43" s="257">
        <f t="shared" si="35"/>
        <v>18.3</v>
      </c>
      <c r="AG43" s="261">
        <v>15.72</v>
      </c>
      <c r="AH43" s="262">
        <v>22.34</v>
      </c>
      <c r="AI43" s="20">
        <f t="shared" si="23"/>
        <v>6.6199999999999992</v>
      </c>
      <c r="AJ43" s="235">
        <v>34</v>
      </c>
      <c r="AK43" s="291">
        <f t="shared" si="36"/>
        <v>41.480000000000004</v>
      </c>
      <c r="AL43" s="303">
        <v>11.790000000000001</v>
      </c>
      <c r="AM43" s="54">
        <f t="shared" si="24"/>
        <v>16.754999999999999</v>
      </c>
      <c r="AN43" s="54">
        <f t="shared" si="25"/>
        <v>4.9649999999999981</v>
      </c>
      <c r="AO43" s="304">
        <f t="shared" si="26"/>
        <v>25.5</v>
      </c>
      <c r="AP43" s="296">
        <f t="shared" si="37"/>
        <v>31.11</v>
      </c>
      <c r="AQ43" s="162">
        <v>7.86</v>
      </c>
      <c r="AR43" s="55">
        <f t="shared" si="27"/>
        <v>11.17</v>
      </c>
      <c r="AS43" s="55">
        <f t="shared" si="28"/>
        <v>3.3099999999999996</v>
      </c>
      <c r="AT43" s="56">
        <f t="shared" si="29"/>
        <v>17</v>
      </c>
      <c r="AU43" s="131">
        <f t="shared" si="38"/>
        <v>20.740000000000002</v>
      </c>
    </row>
    <row r="44" spans="1:47" ht="15" thickBot="1" x14ac:dyDescent="0.4">
      <c r="A44" s="336" t="s">
        <v>34</v>
      </c>
      <c r="B44" s="7" t="s">
        <v>5</v>
      </c>
      <c r="C44" s="107">
        <v>29</v>
      </c>
      <c r="D44" s="23">
        <v>36</v>
      </c>
      <c r="E44" s="23">
        <f t="shared" si="9"/>
        <v>7</v>
      </c>
      <c r="F44" s="205">
        <v>45</v>
      </c>
      <c r="G44" s="206">
        <f t="shared" si="30"/>
        <v>54.9</v>
      </c>
      <c r="H44" s="212">
        <v>21.75</v>
      </c>
      <c r="I44" s="24">
        <f t="shared" si="10"/>
        <v>27</v>
      </c>
      <c r="J44" s="24">
        <f t="shared" si="11"/>
        <v>5.25</v>
      </c>
      <c r="K44" s="199">
        <f t="shared" si="12"/>
        <v>33.75</v>
      </c>
      <c r="L44" s="209">
        <f t="shared" si="31"/>
        <v>41.174999999999997</v>
      </c>
      <c r="M44" s="25">
        <v>14.5</v>
      </c>
      <c r="N44" s="25">
        <f t="shared" si="13"/>
        <v>18</v>
      </c>
      <c r="O44" s="25">
        <f t="shared" si="14"/>
        <v>3.5</v>
      </c>
      <c r="P44" s="26">
        <f t="shared" si="15"/>
        <v>22.5</v>
      </c>
      <c r="Q44" s="143">
        <f t="shared" si="32"/>
        <v>27.45</v>
      </c>
      <c r="R44" s="108">
        <v>24</v>
      </c>
      <c r="S44" s="109">
        <v>24</v>
      </c>
      <c r="T44" s="98">
        <f t="shared" si="16"/>
        <v>0</v>
      </c>
      <c r="U44" s="226">
        <v>35</v>
      </c>
      <c r="V44" s="230">
        <f t="shared" si="33"/>
        <v>42.7</v>
      </c>
      <c r="W44" s="195">
        <v>12</v>
      </c>
      <c r="X44" s="71">
        <f t="shared" si="17"/>
        <v>18</v>
      </c>
      <c r="Y44" s="71">
        <f t="shared" si="18"/>
        <v>6</v>
      </c>
      <c r="Z44" s="236">
        <f t="shared" si="19"/>
        <v>26.25</v>
      </c>
      <c r="AA44" s="246">
        <f t="shared" si="34"/>
        <v>32.024999999999999</v>
      </c>
      <c r="AB44" s="253">
        <v>12</v>
      </c>
      <c r="AC44" s="89">
        <f t="shared" si="20"/>
        <v>12</v>
      </c>
      <c r="AD44" s="101">
        <f t="shared" si="21"/>
        <v>0</v>
      </c>
      <c r="AE44" s="90">
        <f t="shared" si="22"/>
        <v>17.5</v>
      </c>
      <c r="AF44" s="257">
        <f t="shared" si="35"/>
        <v>21.35</v>
      </c>
      <c r="AG44" s="264">
        <v>13.72</v>
      </c>
      <c r="AH44" s="255">
        <v>25</v>
      </c>
      <c r="AI44" s="92">
        <f t="shared" si="23"/>
        <v>11.28</v>
      </c>
      <c r="AJ44" s="265">
        <v>32.549999999999997</v>
      </c>
      <c r="AK44" s="289">
        <f t="shared" si="36"/>
        <v>39.710999999999999</v>
      </c>
      <c r="AL44" s="299">
        <v>10.290000000000001</v>
      </c>
      <c r="AM44" s="77">
        <f t="shared" si="24"/>
        <v>18.75</v>
      </c>
      <c r="AN44" s="77">
        <f t="shared" si="25"/>
        <v>8.4599999999999991</v>
      </c>
      <c r="AO44" s="300">
        <f t="shared" si="26"/>
        <v>24.412499999999998</v>
      </c>
      <c r="AP44" s="294">
        <f t="shared" si="37"/>
        <v>29.783249999999995</v>
      </c>
      <c r="AQ44" s="159">
        <v>6.86</v>
      </c>
      <c r="AR44" s="78">
        <f t="shared" si="27"/>
        <v>12.5</v>
      </c>
      <c r="AS44" s="78">
        <f t="shared" si="28"/>
        <v>5.64</v>
      </c>
      <c r="AT44" s="79">
        <f t="shared" si="29"/>
        <v>16.274999999999999</v>
      </c>
      <c r="AU44" s="127">
        <f t="shared" si="38"/>
        <v>19.855499999999999</v>
      </c>
    </row>
    <row r="45" spans="1:47" ht="15" thickBot="1" x14ac:dyDescent="0.4">
      <c r="A45" s="337"/>
      <c r="B45" s="5" t="s">
        <v>22</v>
      </c>
      <c r="C45" s="111">
        <f>C47*0.7</f>
        <v>15.399999999999999</v>
      </c>
      <c r="D45" s="36">
        <v>23.099999999999998</v>
      </c>
      <c r="E45" s="36">
        <f t="shared" si="9"/>
        <v>7.6999999999999993</v>
      </c>
      <c r="F45" s="203">
        <v>24.5</v>
      </c>
      <c r="G45" s="207">
        <f t="shared" si="30"/>
        <v>29.89</v>
      </c>
      <c r="H45" s="213">
        <v>11.549999999999999</v>
      </c>
      <c r="I45" s="37">
        <f t="shared" si="10"/>
        <v>17.324999999999999</v>
      </c>
      <c r="J45" s="37">
        <f t="shared" si="11"/>
        <v>5.7750000000000004</v>
      </c>
      <c r="K45" s="200">
        <f t="shared" si="12"/>
        <v>18.375</v>
      </c>
      <c r="L45" s="210">
        <f t="shared" si="31"/>
        <v>22.4175</v>
      </c>
      <c r="M45" s="38">
        <v>7.6999999999999993</v>
      </c>
      <c r="N45" s="38">
        <f t="shared" si="13"/>
        <v>11.549999999999999</v>
      </c>
      <c r="O45" s="38">
        <f t="shared" si="14"/>
        <v>3.8499999999999996</v>
      </c>
      <c r="P45" s="39">
        <f t="shared" si="15"/>
        <v>12.25</v>
      </c>
      <c r="Q45" s="143">
        <f t="shared" si="32"/>
        <v>14.945</v>
      </c>
      <c r="R45" s="112">
        <v>14</v>
      </c>
      <c r="S45" s="113">
        <v>18.899999999999999</v>
      </c>
      <c r="T45" s="118">
        <f t="shared" si="16"/>
        <v>4.8999999999999986</v>
      </c>
      <c r="U45" s="220">
        <v>24.401999999999997</v>
      </c>
      <c r="V45" s="231">
        <f t="shared" si="33"/>
        <v>29.770439999999997</v>
      </c>
      <c r="W45" s="192">
        <v>7</v>
      </c>
      <c r="X45" s="71">
        <f t="shared" si="17"/>
        <v>14.174999999999999</v>
      </c>
      <c r="Y45" s="27">
        <f t="shared" si="18"/>
        <v>7.1749999999999989</v>
      </c>
      <c r="Z45" s="237">
        <f t="shared" si="19"/>
        <v>18.301499999999997</v>
      </c>
      <c r="AA45" s="247">
        <f t="shared" si="34"/>
        <v>22.327829999999999</v>
      </c>
      <c r="AB45" s="250">
        <v>7</v>
      </c>
      <c r="AC45" s="29">
        <f t="shared" si="20"/>
        <v>9.4499999999999993</v>
      </c>
      <c r="AD45" s="29">
        <f t="shared" si="21"/>
        <v>2.4499999999999993</v>
      </c>
      <c r="AE45" s="30">
        <f t="shared" si="22"/>
        <v>12.200999999999999</v>
      </c>
      <c r="AF45" s="257">
        <f t="shared" si="35"/>
        <v>14.885219999999999</v>
      </c>
      <c r="AG45" s="260">
        <v>9.32</v>
      </c>
      <c r="AH45" s="256">
        <v>14.7</v>
      </c>
      <c r="AI45" s="18">
        <f t="shared" si="23"/>
        <v>5.379999999999999</v>
      </c>
      <c r="AJ45" s="234">
        <v>20.824999999999999</v>
      </c>
      <c r="AK45" s="290">
        <f t="shared" si="36"/>
        <v>25.406500000000001</v>
      </c>
      <c r="AL45" s="301">
        <v>6.99</v>
      </c>
      <c r="AM45" s="32">
        <f t="shared" si="24"/>
        <v>11.024999999999999</v>
      </c>
      <c r="AN45" s="32">
        <f t="shared" si="25"/>
        <v>4.0349999999999984</v>
      </c>
      <c r="AO45" s="302">
        <f t="shared" si="26"/>
        <v>15.618749999999999</v>
      </c>
      <c r="AP45" s="295">
        <f t="shared" si="37"/>
        <v>19.054874999999999</v>
      </c>
      <c r="AQ45" s="155">
        <v>4.66</v>
      </c>
      <c r="AR45" s="33">
        <f t="shared" si="27"/>
        <v>7.35</v>
      </c>
      <c r="AS45" s="33">
        <f t="shared" si="28"/>
        <v>2.6899999999999995</v>
      </c>
      <c r="AT45" s="34">
        <f t="shared" si="29"/>
        <v>10.4125</v>
      </c>
      <c r="AU45" s="128">
        <f t="shared" si="38"/>
        <v>12.703250000000001</v>
      </c>
    </row>
    <row r="46" spans="1:47" ht="15" thickBot="1" x14ac:dyDescent="0.4">
      <c r="A46" s="337"/>
      <c r="B46" s="5" t="s">
        <v>1</v>
      </c>
      <c r="C46" s="111">
        <v>34</v>
      </c>
      <c r="D46" s="36">
        <v>45.3</v>
      </c>
      <c r="E46" s="36">
        <f t="shared" si="9"/>
        <v>11.299999999999997</v>
      </c>
      <c r="F46" s="203">
        <v>55</v>
      </c>
      <c r="G46" s="207">
        <f t="shared" si="30"/>
        <v>67.099999999999994</v>
      </c>
      <c r="H46" s="213">
        <v>25.5</v>
      </c>
      <c r="I46" s="37">
        <f t="shared" si="10"/>
        <v>33.974999999999994</v>
      </c>
      <c r="J46" s="37">
        <f t="shared" si="11"/>
        <v>8.4749999999999943</v>
      </c>
      <c r="K46" s="200">
        <f t="shared" si="12"/>
        <v>41.25</v>
      </c>
      <c r="L46" s="210">
        <f t="shared" si="31"/>
        <v>50.325000000000003</v>
      </c>
      <c r="M46" s="38">
        <v>17</v>
      </c>
      <c r="N46" s="38">
        <f t="shared" si="13"/>
        <v>22.65</v>
      </c>
      <c r="O46" s="38">
        <f t="shared" si="14"/>
        <v>5.6499999999999986</v>
      </c>
      <c r="P46" s="39">
        <f t="shared" si="15"/>
        <v>27.5</v>
      </c>
      <c r="Q46" s="143">
        <f t="shared" si="32"/>
        <v>33.549999999999997</v>
      </c>
      <c r="R46" s="112">
        <v>27</v>
      </c>
      <c r="S46" s="113">
        <v>30</v>
      </c>
      <c r="T46" s="118">
        <f t="shared" si="16"/>
        <v>3</v>
      </c>
      <c r="U46" s="220">
        <v>40</v>
      </c>
      <c r="V46" s="231">
        <f t="shared" si="33"/>
        <v>48.8</v>
      </c>
      <c r="W46" s="192">
        <v>13.5</v>
      </c>
      <c r="X46" s="71">
        <f t="shared" si="17"/>
        <v>22.5</v>
      </c>
      <c r="Y46" s="27">
        <f t="shared" si="18"/>
        <v>9</v>
      </c>
      <c r="Z46" s="237">
        <f t="shared" si="19"/>
        <v>30</v>
      </c>
      <c r="AA46" s="247">
        <f t="shared" si="34"/>
        <v>36.6</v>
      </c>
      <c r="AB46" s="250">
        <v>13.5</v>
      </c>
      <c r="AC46" s="29">
        <f t="shared" si="20"/>
        <v>15</v>
      </c>
      <c r="AD46" s="29">
        <f t="shared" si="21"/>
        <v>1.5</v>
      </c>
      <c r="AE46" s="30">
        <f t="shared" si="22"/>
        <v>20</v>
      </c>
      <c r="AF46" s="257">
        <f t="shared" si="35"/>
        <v>24.4</v>
      </c>
      <c r="AG46" s="260">
        <v>18</v>
      </c>
      <c r="AH46" s="256">
        <v>19.599999999999998</v>
      </c>
      <c r="AI46" s="18">
        <f t="shared" si="23"/>
        <v>1.5999999999999979</v>
      </c>
      <c r="AJ46" s="234">
        <v>34.69</v>
      </c>
      <c r="AK46" s="290">
        <f t="shared" si="36"/>
        <v>42.321799999999996</v>
      </c>
      <c r="AL46" s="301">
        <v>13.5</v>
      </c>
      <c r="AM46" s="32">
        <f t="shared" si="24"/>
        <v>14.7</v>
      </c>
      <c r="AN46" s="32">
        <f t="shared" si="25"/>
        <v>1.1999999999999993</v>
      </c>
      <c r="AO46" s="302">
        <f t="shared" si="26"/>
        <v>26.017499999999998</v>
      </c>
      <c r="AP46" s="295">
        <f t="shared" si="37"/>
        <v>31.741349999999997</v>
      </c>
      <c r="AQ46" s="155">
        <v>9</v>
      </c>
      <c r="AR46" s="33">
        <f t="shared" si="27"/>
        <v>9.7999999999999989</v>
      </c>
      <c r="AS46" s="33">
        <f t="shared" si="28"/>
        <v>0.79999999999999893</v>
      </c>
      <c r="AT46" s="34">
        <f t="shared" si="29"/>
        <v>17.344999999999999</v>
      </c>
      <c r="AU46" s="128">
        <f t="shared" si="38"/>
        <v>21.160899999999998</v>
      </c>
    </row>
    <row r="47" spans="1:47" ht="15" thickBot="1" x14ac:dyDescent="0.4">
      <c r="A47" s="337"/>
      <c r="B47" s="5" t="s">
        <v>2</v>
      </c>
      <c r="C47" s="111">
        <v>22</v>
      </c>
      <c r="D47" s="36">
        <v>33</v>
      </c>
      <c r="E47" s="36">
        <f t="shared" si="9"/>
        <v>11</v>
      </c>
      <c r="F47" s="203">
        <v>35</v>
      </c>
      <c r="G47" s="207">
        <f t="shared" si="30"/>
        <v>42.7</v>
      </c>
      <c r="H47" s="213">
        <v>16.5</v>
      </c>
      <c r="I47" s="37">
        <f t="shared" si="10"/>
        <v>24.75</v>
      </c>
      <c r="J47" s="37">
        <f t="shared" si="11"/>
        <v>8.25</v>
      </c>
      <c r="K47" s="200">
        <f t="shared" si="12"/>
        <v>26.25</v>
      </c>
      <c r="L47" s="210">
        <f t="shared" si="31"/>
        <v>32.024999999999999</v>
      </c>
      <c r="M47" s="38">
        <v>11</v>
      </c>
      <c r="N47" s="38">
        <f t="shared" si="13"/>
        <v>16.5</v>
      </c>
      <c r="O47" s="38">
        <f t="shared" si="14"/>
        <v>5.5</v>
      </c>
      <c r="P47" s="39">
        <f t="shared" si="15"/>
        <v>17.5</v>
      </c>
      <c r="Q47" s="143">
        <f t="shared" si="32"/>
        <v>21.35</v>
      </c>
      <c r="R47" s="112">
        <v>20</v>
      </c>
      <c r="S47" s="113">
        <v>27</v>
      </c>
      <c r="T47" s="118">
        <f t="shared" si="16"/>
        <v>7</v>
      </c>
      <c r="U47" s="220">
        <v>30</v>
      </c>
      <c r="V47" s="231">
        <f t="shared" si="33"/>
        <v>36.6</v>
      </c>
      <c r="W47" s="192">
        <v>10</v>
      </c>
      <c r="X47" s="71">
        <f t="shared" si="17"/>
        <v>20.25</v>
      </c>
      <c r="Y47" s="27">
        <f t="shared" si="18"/>
        <v>10.25</v>
      </c>
      <c r="Z47" s="237">
        <f t="shared" si="19"/>
        <v>22.5</v>
      </c>
      <c r="AA47" s="247">
        <f t="shared" si="34"/>
        <v>27.45</v>
      </c>
      <c r="AB47" s="250">
        <v>10</v>
      </c>
      <c r="AC47" s="29">
        <f t="shared" si="20"/>
        <v>13.5</v>
      </c>
      <c r="AD47" s="29">
        <f t="shared" si="21"/>
        <v>3.5</v>
      </c>
      <c r="AE47" s="30">
        <f t="shared" si="22"/>
        <v>15</v>
      </c>
      <c r="AF47" s="257">
        <f t="shared" si="35"/>
        <v>18.3</v>
      </c>
      <c r="AG47" s="260">
        <v>11.92</v>
      </c>
      <c r="AH47" s="255">
        <v>21</v>
      </c>
      <c r="AI47" s="18">
        <f t="shared" si="23"/>
        <v>9.08</v>
      </c>
      <c r="AJ47" s="234">
        <v>29</v>
      </c>
      <c r="AK47" s="290">
        <f t="shared" si="36"/>
        <v>35.380000000000003</v>
      </c>
      <c r="AL47" s="301">
        <v>8.94</v>
      </c>
      <c r="AM47" s="32">
        <f t="shared" si="24"/>
        <v>15.75</v>
      </c>
      <c r="AN47" s="32">
        <f t="shared" si="25"/>
        <v>6.8100000000000005</v>
      </c>
      <c r="AO47" s="302">
        <f t="shared" si="26"/>
        <v>21.75</v>
      </c>
      <c r="AP47" s="295">
        <f t="shared" si="37"/>
        <v>26.535</v>
      </c>
      <c r="AQ47" s="155">
        <v>5.96</v>
      </c>
      <c r="AR47" s="33">
        <f t="shared" si="27"/>
        <v>10.5</v>
      </c>
      <c r="AS47" s="33">
        <f t="shared" si="28"/>
        <v>4.54</v>
      </c>
      <c r="AT47" s="34">
        <f t="shared" si="29"/>
        <v>14.5</v>
      </c>
      <c r="AU47" s="128">
        <f t="shared" si="38"/>
        <v>17.690000000000001</v>
      </c>
    </row>
    <row r="48" spans="1:47" ht="15" thickBot="1" x14ac:dyDescent="0.4">
      <c r="A48" s="338"/>
      <c r="B48" s="6" t="s">
        <v>3</v>
      </c>
      <c r="C48" s="120">
        <v>23.5</v>
      </c>
      <c r="D48" s="44">
        <v>30</v>
      </c>
      <c r="E48" s="44">
        <f t="shared" si="9"/>
        <v>6.5</v>
      </c>
      <c r="F48" s="204">
        <v>34</v>
      </c>
      <c r="G48" s="215">
        <f t="shared" si="30"/>
        <v>41.480000000000004</v>
      </c>
      <c r="H48" s="214">
        <v>17.625</v>
      </c>
      <c r="I48" s="45">
        <f t="shared" si="10"/>
        <v>22.5</v>
      </c>
      <c r="J48" s="45">
        <f t="shared" si="11"/>
        <v>4.875</v>
      </c>
      <c r="K48" s="201">
        <f t="shared" si="12"/>
        <v>25.5</v>
      </c>
      <c r="L48" s="216">
        <f t="shared" si="31"/>
        <v>31.11</v>
      </c>
      <c r="M48" s="46">
        <v>11.75</v>
      </c>
      <c r="N48" s="46">
        <f t="shared" si="13"/>
        <v>15</v>
      </c>
      <c r="O48" s="46">
        <f t="shared" si="14"/>
        <v>3.25</v>
      </c>
      <c r="P48" s="48">
        <f t="shared" si="15"/>
        <v>17</v>
      </c>
      <c r="Q48" s="143">
        <f t="shared" si="32"/>
        <v>20.740000000000002</v>
      </c>
      <c r="R48" s="115">
        <v>19.45</v>
      </c>
      <c r="S48" s="116">
        <v>23</v>
      </c>
      <c r="T48" s="117">
        <f t="shared" si="16"/>
        <v>3.5500000000000007</v>
      </c>
      <c r="U48" s="221">
        <v>30</v>
      </c>
      <c r="V48" s="232">
        <f t="shared" si="33"/>
        <v>36.6</v>
      </c>
      <c r="W48" s="196">
        <v>9.7249999999999996</v>
      </c>
      <c r="X48" s="71">
        <f t="shared" si="17"/>
        <v>17.25</v>
      </c>
      <c r="Y48" s="49">
        <f t="shared" si="18"/>
        <v>7.5250000000000004</v>
      </c>
      <c r="Z48" s="238">
        <f t="shared" si="19"/>
        <v>22.5</v>
      </c>
      <c r="AA48" s="248">
        <f t="shared" si="34"/>
        <v>27.45</v>
      </c>
      <c r="AB48" s="252">
        <v>9.7249999999999996</v>
      </c>
      <c r="AC48" s="64">
        <f t="shared" si="20"/>
        <v>11.5</v>
      </c>
      <c r="AD48" s="64">
        <f t="shared" si="21"/>
        <v>1.7750000000000004</v>
      </c>
      <c r="AE48" s="65">
        <f t="shared" si="22"/>
        <v>15</v>
      </c>
      <c r="AF48" s="257">
        <f t="shared" si="35"/>
        <v>18.3</v>
      </c>
      <c r="AG48" s="266">
        <v>15.93</v>
      </c>
      <c r="AH48" s="263">
        <v>23</v>
      </c>
      <c r="AI48" s="67">
        <f t="shared" si="23"/>
        <v>7.07</v>
      </c>
      <c r="AJ48" s="267">
        <v>33.75</v>
      </c>
      <c r="AK48" s="291">
        <f t="shared" si="36"/>
        <v>41.174999999999997</v>
      </c>
      <c r="AL48" s="303">
        <v>11.9475</v>
      </c>
      <c r="AM48" s="54">
        <f t="shared" si="24"/>
        <v>17.25</v>
      </c>
      <c r="AN48" s="54">
        <f t="shared" si="25"/>
        <v>5.3025000000000002</v>
      </c>
      <c r="AO48" s="304">
        <f t="shared" si="26"/>
        <v>25.3125</v>
      </c>
      <c r="AP48" s="296">
        <f t="shared" si="37"/>
        <v>30.881250000000001</v>
      </c>
      <c r="AQ48" s="162">
        <v>7.9649999999999999</v>
      </c>
      <c r="AR48" s="55">
        <f t="shared" si="27"/>
        <v>11.5</v>
      </c>
      <c r="AS48" s="55">
        <f t="shared" si="28"/>
        <v>3.5350000000000001</v>
      </c>
      <c r="AT48" s="56">
        <f t="shared" si="29"/>
        <v>16.875</v>
      </c>
      <c r="AU48" s="129">
        <f t="shared" si="38"/>
        <v>20.587499999999999</v>
      </c>
    </row>
    <row r="49" spans="1:47" ht="15" thickBot="1" x14ac:dyDescent="0.4">
      <c r="A49" s="336" t="s">
        <v>35</v>
      </c>
      <c r="B49" s="7" t="s">
        <v>5</v>
      </c>
      <c r="C49" s="107">
        <v>29</v>
      </c>
      <c r="D49" s="23">
        <v>39.700000000000003</v>
      </c>
      <c r="E49" s="23">
        <f t="shared" si="9"/>
        <v>10.700000000000003</v>
      </c>
      <c r="F49" s="205">
        <v>43</v>
      </c>
      <c r="G49" s="206">
        <f t="shared" si="30"/>
        <v>52.46</v>
      </c>
      <c r="H49" s="212">
        <v>21.75</v>
      </c>
      <c r="I49" s="24">
        <f t="shared" si="10"/>
        <v>29.775000000000002</v>
      </c>
      <c r="J49" s="24">
        <f t="shared" si="11"/>
        <v>8.0250000000000021</v>
      </c>
      <c r="K49" s="199">
        <f t="shared" si="12"/>
        <v>32.25</v>
      </c>
      <c r="L49" s="209">
        <f t="shared" si="31"/>
        <v>39.344999999999999</v>
      </c>
      <c r="M49" s="25">
        <v>14.5</v>
      </c>
      <c r="N49" s="25">
        <f t="shared" si="13"/>
        <v>19.850000000000001</v>
      </c>
      <c r="O49" s="25">
        <f t="shared" si="14"/>
        <v>5.3500000000000014</v>
      </c>
      <c r="P49" s="26">
        <f t="shared" si="15"/>
        <v>21.5</v>
      </c>
      <c r="Q49" s="143">
        <f t="shared" si="32"/>
        <v>26.23</v>
      </c>
      <c r="R49" s="222">
        <v>24</v>
      </c>
      <c r="S49" s="223">
        <v>32.805454545454545</v>
      </c>
      <c r="T49" s="224">
        <f t="shared" si="16"/>
        <v>8.8054545454545448</v>
      </c>
      <c r="U49" s="225">
        <v>35.85</v>
      </c>
      <c r="V49" s="230">
        <f t="shared" si="33"/>
        <v>43.737000000000002</v>
      </c>
      <c r="W49" s="193">
        <v>12</v>
      </c>
      <c r="X49" s="71">
        <f t="shared" si="17"/>
        <v>24.604090909090907</v>
      </c>
      <c r="Y49" s="87">
        <f t="shared" si="18"/>
        <v>12.604090909090907</v>
      </c>
      <c r="Z49" s="244">
        <f t="shared" si="19"/>
        <v>26.887500000000003</v>
      </c>
      <c r="AA49" s="246">
        <f t="shared" si="34"/>
        <v>32.802750000000003</v>
      </c>
      <c r="AB49" s="249">
        <v>12</v>
      </c>
      <c r="AC49" s="73">
        <f t="shared" si="20"/>
        <v>16.402727272727272</v>
      </c>
      <c r="AD49" s="73">
        <f t="shared" si="21"/>
        <v>4.4027272727272724</v>
      </c>
      <c r="AE49" s="74">
        <f t="shared" si="22"/>
        <v>17.925000000000001</v>
      </c>
      <c r="AF49" s="257">
        <f t="shared" si="35"/>
        <v>21.868500000000001</v>
      </c>
      <c r="AG49" s="258">
        <v>17.28</v>
      </c>
      <c r="AH49" s="259">
        <v>25</v>
      </c>
      <c r="AI49" s="76">
        <f t="shared" si="23"/>
        <v>7.7199999999999989</v>
      </c>
      <c r="AJ49" s="233">
        <v>34</v>
      </c>
      <c r="AK49" s="289">
        <f t="shared" si="36"/>
        <v>41.480000000000004</v>
      </c>
      <c r="AL49" s="299">
        <v>12.96</v>
      </c>
      <c r="AM49" s="77">
        <f t="shared" si="24"/>
        <v>18.75</v>
      </c>
      <c r="AN49" s="77">
        <f t="shared" si="25"/>
        <v>5.7899999999999991</v>
      </c>
      <c r="AO49" s="300">
        <f t="shared" si="26"/>
        <v>25.5</v>
      </c>
      <c r="AP49" s="294">
        <f t="shared" si="37"/>
        <v>31.11</v>
      </c>
      <c r="AQ49" s="159">
        <v>8.64</v>
      </c>
      <c r="AR49" s="78">
        <f t="shared" si="27"/>
        <v>12.5</v>
      </c>
      <c r="AS49" s="78">
        <f t="shared" si="28"/>
        <v>3.8599999999999994</v>
      </c>
      <c r="AT49" s="79">
        <f t="shared" si="29"/>
        <v>17</v>
      </c>
      <c r="AU49" s="130">
        <f t="shared" si="38"/>
        <v>20.740000000000002</v>
      </c>
    </row>
    <row r="50" spans="1:47" ht="15" thickBot="1" x14ac:dyDescent="0.4">
      <c r="A50" s="337"/>
      <c r="B50" s="5" t="s">
        <v>22</v>
      </c>
      <c r="C50" s="111">
        <f>C52*0.7</f>
        <v>16.799999999999997</v>
      </c>
      <c r="D50" s="36">
        <v>17.471999999999998</v>
      </c>
      <c r="E50" s="36">
        <f t="shared" si="9"/>
        <v>0.6720000000000006</v>
      </c>
      <c r="F50" s="203">
        <v>25.2</v>
      </c>
      <c r="G50" s="207">
        <f t="shared" si="30"/>
        <v>30.744</v>
      </c>
      <c r="H50" s="213">
        <v>12.599999999999998</v>
      </c>
      <c r="I50" s="37">
        <f t="shared" si="10"/>
        <v>13.103999999999999</v>
      </c>
      <c r="J50" s="37">
        <f t="shared" si="11"/>
        <v>0.50400000000000134</v>
      </c>
      <c r="K50" s="200">
        <f t="shared" si="12"/>
        <v>18.899999999999999</v>
      </c>
      <c r="L50" s="210">
        <f t="shared" si="31"/>
        <v>23.058</v>
      </c>
      <c r="M50" s="38">
        <v>8.3999999999999986</v>
      </c>
      <c r="N50" s="38">
        <f t="shared" si="13"/>
        <v>8.7359999999999989</v>
      </c>
      <c r="O50" s="38">
        <f t="shared" si="14"/>
        <v>0.3360000000000003</v>
      </c>
      <c r="P50" s="39">
        <f t="shared" si="15"/>
        <v>12.6</v>
      </c>
      <c r="Q50" s="143">
        <f t="shared" si="32"/>
        <v>15.372</v>
      </c>
      <c r="R50" s="112">
        <v>14</v>
      </c>
      <c r="S50" s="113">
        <v>17.724</v>
      </c>
      <c r="T50" s="118">
        <f t="shared" si="16"/>
        <v>3.7240000000000002</v>
      </c>
      <c r="U50" s="220">
        <v>24.5</v>
      </c>
      <c r="V50" s="231">
        <f t="shared" si="33"/>
        <v>29.89</v>
      </c>
      <c r="W50" s="192">
        <v>7</v>
      </c>
      <c r="X50" s="71">
        <f t="shared" si="17"/>
        <v>13.292999999999999</v>
      </c>
      <c r="Y50" s="27">
        <f t="shared" si="18"/>
        <v>6.2929999999999993</v>
      </c>
      <c r="Z50" s="237">
        <f t="shared" si="19"/>
        <v>18.375</v>
      </c>
      <c r="AA50" s="247">
        <f t="shared" si="34"/>
        <v>22.4175</v>
      </c>
      <c r="AB50" s="250">
        <v>7</v>
      </c>
      <c r="AC50" s="29">
        <f t="shared" si="20"/>
        <v>8.8620000000000001</v>
      </c>
      <c r="AD50" s="29">
        <f t="shared" si="21"/>
        <v>1.8620000000000001</v>
      </c>
      <c r="AE50" s="30">
        <f t="shared" si="22"/>
        <v>12.25</v>
      </c>
      <c r="AF50" s="257">
        <f t="shared" si="35"/>
        <v>14.945</v>
      </c>
      <c r="AG50" s="260">
        <v>10.15</v>
      </c>
      <c r="AH50" s="256">
        <v>14.7</v>
      </c>
      <c r="AI50" s="18">
        <f t="shared" si="23"/>
        <v>4.5499999999999989</v>
      </c>
      <c r="AJ50" s="234">
        <v>24.5</v>
      </c>
      <c r="AK50" s="290">
        <f t="shared" si="36"/>
        <v>29.89</v>
      </c>
      <c r="AL50" s="301">
        <v>7.6125000000000007</v>
      </c>
      <c r="AM50" s="32">
        <f t="shared" si="24"/>
        <v>11.024999999999999</v>
      </c>
      <c r="AN50" s="32">
        <f t="shared" si="25"/>
        <v>3.4124999999999979</v>
      </c>
      <c r="AO50" s="302">
        <f t="shared" si="26"/>
        <v>18.375</v>
      </c>
      <c r="AP50" s="295">
        <f t="shared" si="37"/>
        <v>22.4175</v>
      </c>
      <c r="AQ50" s="155">
        <v>5.0750000000000002</v>
      </c>
      <c r="AR50" s="33">
        <f t="shared" si="27"/>
        <v>7.35</v>
      </c>
      <c r="AS50" s="33">
        <f t="shared" si="28"/>
        <v>2.2749999999999995</v>
      </c>
      <c r="AT50" s="34">
        <f t="shared" si="29"/>
        <v>12.25</v>
      </c>
      <c r="AU50" s="128">
        <f t="shared" si="38"/>
        <v>14.945</v>
      </c>
    </row>
    <row r="51" spans="1:47" ht="15" thickBot="1" x14ac:dyDescent="0.4">
      <c r="A51" s="337"/>
      <c r="B51" s="5" t="s">
        <v>1</v>
      </c>
      <c r="C51" s="111">
        <v>34</v>
      </c>
      <c r="D51" s="36">
        <v>40</v>
      </c>
      <c r="E51" s="36">
        <f t="shared" si="9"/>
        <v>6</v>
      </c>
      <c r="F51" s="203">
        <v>54.8</v>
      </c>
      <c r="G51" s="207">
        <f t="shared" si="30"/>
        <v>66.855999999999995</v>
      </c>
      <c r="H51" s="213">
        <v>25.5</v>
      </c>
      <c r="I51" s="37">
        <f t="shared" si="10"/>
        <v>30</v>
      </c>
      <c r="J51" s="37">
        <f t="shared" si="11"/>
        <v>4.5</v>
      </c>
      <c r="K51" s="200">
        <f t="shared" si="12"/>
        <v>41.099999999999994</v>
      </c>
      <c r="L51" s="210">
        <f t="shared" si="31"/>
        <v>50.141999999999996</v>
      </c>
      <c r="M51" s="38">
        <v>17</v>
      </c>
      <c r="N51" s="38">
        <f t="shared" si="13"/>
        <v>20</v>
      </c>
      <c r="O51" s="38">
        <f t="shared" si="14"/>
        <v>3</v>
      </c>
      <c r="P51" s="39">
        <f t="shared" si="15"/>
        <v>27.4</v>
      </c>
      <c r="Q51" s="143">
        <f t="shared" si="32"/>
        <v>33.427999999999997</v>
      </c>
      <c r="R51" s="112">
        <v>27</v>
      </c>
      <c r="S51" s="113">
        <v>27</v>
      </c>
      <c r="T51" s="40">
        <f t="shared" si="16"/>
        <v>0</v>
      </c>
      <c r="U51" s="220">
        <v>40</v>
      </c>
      <c r="V51" s="231">
        <f t="shared" si="33"/>
        <v>48.8</v>
      </c>
      <c r="W51" s="192">
        <v>13.5</v>
      </c>
      <c r="X51" s="71">
        <f t="shared" si="17"/>
        <v>20.25</v>
      </c>
      <c r="Y51" s="27">
        <f t="shared" si="18"/>
        <v>6.75</v>
      </c>
      <c r="Z51" s="237">
        <f t="shared" si="19"/>
        <v>30</v>
      </c>
      <c r="AA51" s="247">
        <f t="shared" si="34"/>
        <v>36.6</v>
      </c>
      <c r="AB51" s="250">
        <v>13.5</v>
      </c>
      <c r="AC51" s="29">
        <f t="shared" si="20"/>
        <v>13.5</v>
      </c>
      <c r="AD51" s="41">
        <f t="shared" si="21"/>
        <v>0</v>
      </c>
      <c r="AE51" s="30">
        <f t="shared" si="22"/>
        <v>20</v>
      </c>
      <c r="AF51" s="257">
        <f t="shared" si="35"/>
        <v>24.4</v>
      </c>
      <c r="AG51" s="260">
        <v>18.489999999999998</v>
      </c>
      <c r="AH51" s="256">
        <v>21.352</v>
      </c>
      <c r="AI51" s="18">
        <f t="shared" si="23"/>
        <v>2.8620000000000019</v>
      </c>
      <c r="AJ51" s="234">
        <v>35</v>
      </c>
      <c r="AK51" s="290">
        <f t="shared" si="36"/>
        <v>42.7</v>
      </c>
      <c r="AL51" s="301">
        <v>13.8675</v>
      </c>
      <c r="AM51" s="32">
        <f t="shared" si="24"/>
        <v>16.013999999999999</v>
      </c>
      <c r="AN51" s="32">
        <f t="shared" si="25"/>
        <v>2.1464999999999996</v>
      </c>
      <c r="AO51" s="302">
        <f t="shared" si="26"/>
        <v>26.25</v>
      </c>
      <c r="AP51" s="295">
        <f t="shared" si="37"/>
        <v>32.024999999999999</v>
      </c>
      <c r="AQ51" s="155">
        <v>9.2449999999999992</v>
      </c>
      <c r="AR51" s="33">
        <f t="shared" si="27"/>
        <v>10.676</v>
      </c>
      <c r="AS51" s="33">
        <f t="shared" si="28"/>
        <v>1.4310000000000009</v>
      </c>
      <c r="AT51" s="34">
        <f t="shared" si="29"/>
        <v>17.5</v>
      </c>
      <c r="AU51" s="128">
        <f t="shared" si="38"/>
        <v>21.35</v>
      </c>
    </row>
    <row r="52" spans="1:47" ht="15" thickBot="1" x14ac:dyDescent="0.4">
      <c r="A52" s="337"/>
      <c r="B52" s="5" t="s">
        <v>2</v>
      </c>
      <c r="C52" s="111">
        <v>24</v>
      </c>
      <c r="D52" s="36">
        <v>24.96</v>
      </c>
      <c r="E52" s="36">
        <f t="shared" si="9"/>
        <v>0.96000000000000085</v>
      </c>
      <c r="F52" s="203">
        <v>36</v>
      </c>
      <c r="G52" s="207">
        <f t="shared" si="30"/>
        <v>43.92</v>
      </c>
      <c r="H52" s="213">
        <v>18</v>
      </c>
      <c r="I52" s="37">
        <f t="shared" si="10"/>
        <v>18.72</v>
      </c>
      <c r="J52" s="37">
        <f t="shared" si="11"/>
        <v>0.71999999999999886</v>
      </c>
      <c r="K52" s="200">
        <f t="shared" si="12"/>
        <v>27</v>
      </c>
      <c r="L52" s="210">
        <f t="shared" si="31"/>
        <v>32.94</v>
      </c>
      <c r="M52" s="38">
        <v>12</v>
      </c>
      <c r="N52" s="38">
        <f t="shared" si="13"/>
        <v>12.48</v>
      </c>
      <c r="O52" s="38">
        <f t="shared" si="14"/>
        <v>0.48000000000000043</v>
      </c>
      <c r="P52" s="39">
        <f t="shared" si="15"/>
        <v>18</v>
      </c>
      <c r="Q52" s="143">
        <f t="shared" si="32"/>
        <v>21.96</v>
      </c>
      <c r="R52" s="112">
        <v>20</v>
      </c>
      <c r="S52" s="113">
        <v>25.32</v>
      </c>
      <c r="T52" s="118">
        <f t="shared" si="16"/>
        <v>5.32</v>
      </c>
      <c r="U52" s="220">
        <v>33</v>
      </c>
      <c r="V52" s="231">
        <f t="shared" si="33"/>
        <v>40.26</v>
      </c>
      <c r="W52" s="192">
        <v>10</v>
      </c>
      <c r="X52" s="71">
        <f t="shared" si="17"/>
        <v>18.990000000000002</v>
      </c>
      <c r="Y52" s="27">
        <f t="shared" si="18"/>
        <v>8.990000000000002</v>
      </c>
      <c r="Z52" s="237">
        <f t="shared" si="19"/>
        <v>24.75</v>
      </c>
      <c r="AA52" s="247">
        <f t="shared" si="34"/>
        <v>30.195</v>
      </c>
      <c r="AB52" s="250">
        <v>10</v>
      </c>
      <c r="AC52" s="29">
        <f t="shared" si="20"/>
        <v>12.66</v>
      </c>
      <c r="AD52" s="29">
        <f t="shared" si="21"/>
        <v>2.66</v>
      </c>
      <c r="AE52" s="30">
        <f t="shared" si="22"/>
        <v>16.5</v>
      </c>
      <c r="AF52" s="257">
        <f t="shared" si="35"/>
        <v>20.13</v>
      </c>
      <c r="AG52" s="260">
        <v>14.5</v>
      </c>
      <c r="AH52" s="255">
        <v>21</v>
      </c>
      <c r="AI52" s="18">
        <f t="shared" si="23"/>
        <v>6.5</v>
      </c>
      <c r="AJ52" s="234">
        <v>34.5</v>
      </c>
      <c r="AK52" s="290">
        <f t="shared" si="36"/>
        <v>42.09</v>
      </c>
      <c r="AL52" s="301">
        <v>10.875</v>
      </c>
      <c r="AM52" s="32">
        <f t="shared" si="24"/>
        <v>15.75</v>
      </c>
      <c r="AN52" s="32">
        <f t="shared" si="25"/>
        <v>4.875</v>
      </c>
      <c r="AO52" s="302">
        <f t="shared" si="26"/>
        <v>25.875</v>
      </c>
      <c r="AP52" s="295">
        <f t="shared" si="37"/>
        <v>31.567499999999999</v>
      </c>
      <c r="AQ52" s="155">
        <v>7.25</v>
      </c>
      <c r="AR52" s="33">
        <f t="shared" si="27"/>
        <v>10.5</v>
      </c>
      <c r="AS52" s="33">
        <f t="shared" si="28"/>
        <v>3.25</v>
      </c>
      <c r="AT52" s="34">
        <f t="shared" si="29"/>
        <v>17.25</v>
      </c>
      <c r="AU52" s="128">
        <f t="shared" si="38"/>
        <v>21.045000000000002</v>
      </c>
    </row>
    <row r="53" spans="1:47" ht="15" thickBot="1" x14ac:dyDescent="0.4">
      <c r="A53" s="338"/>
      <c r="B53" s="6" t="s">
        <v>3</v>
      </c>
      <c r="C53" s="120">
        <v>24.22</v>
      </c>
      <c r="D53" s="44">
        <v>33.22</v>
      </c>
      <c r="E53" s="44">
        <f t="shared" si="9"/>
        <v>9</v>
      </c>
      <c r="F53" s="204">
        <v>36</v>
      </c>
      <c r="G53" s="215">
        <f t="shared" si="30"/>
        <v>43.92</v>
      </c>
      <c r="H53" s="214">
        <v>18.164999999999999</v>
      </c>
      <c r="I53" s="45">
        <f t="shared" si="10"/>
        <v>24.914999999999999</v>
      </c>
      <c r="J53" s="45">
        <f t="shared" si="11"/>
        <v>6.75</v>
      </c>
      <c r="K53" s="201">
        <f t="shared" si="12"/>
        <v>27</v>
      </c>
      <c r="L53" s="216">
        <f t="shared" si="31"/>
        <v>32.94</v>
      </c>
      <c r="M53" s="46">
        <v>12.11</v>
      </c>
      <c r="N53" s="46">
        <f t="shared" si="13"/>
        <v>16.61</v>
      </c>
      <c r="O53" s="46">
        <f t="shared" si="14"/>
        <v>4.5</v>
      </c>
      <c r="P53" s="48">
        <f t="shared" si="15"/>
        <v>18</v>
      </c>
      <c r="Q53" s="143">
        <f t="shared" si="32"/>
        <v>21.96</v>
      </c>
      <c r="R53" s="227">
        <v>21.46</v>
      </c>
      <c r="S53" s="228">
        <v>27.28</v>
      </c>
      <c r="T53" s="198">
        <f t="shared" si="16"/>
        <v>5.82</v>
      </c>
      <c r="U53" s="229">
        <v>35</v>
      </c>
      <c r="V53" s="232">
        <f t="shared" si="33"/>
        <v>42.7</v>
      </c>
      <c r="W53" s="194">
        <v>10.73</v>
      </c>
      <c r="X53" s="71">
        <f t="shared" si="17"/>
        <v>20.46</v>
      </c>
      <c r="Y53" s="62">
        <f t="shared" si="18"/>
        <v>9.73</v>
      </c>
      <c r="Z53" s="245">
        <f t="shared" si="19"/>
        <v>26.25</v>
      </c>
      <c r="AA53" s="248">
        <f t="shared" si="34"/>
        <v>32.024999999999999</v>
      </c>
      <c r="AB53" s="251">
        <v>10.73</v>
      </c>
      <c r="AC53" s="51">
        <f t="shared" si="20"/>
        <v>13.64</v>
      </c>
      <c r="AD53" s="51">
        <f t="shared" si="21"/>
        <v>2.91</v>
      </c>
      <c r="AE53" s="52">
        <f t="shared" si="22"/>
        <v>17.5</v>
      </c>
      <c r="AF53" s="257">
        <f t="shared" si="35"/>
        <v>21.35</v>
      </c>
      <c r="AG53" s="261">
        <v>17.239999999999998</v>
      </c>
      <c r="AH53" s="262">
        <v>28.96</v>
      </c>
      <c r="AI53" s="20">
        <f t="shared" si="23"/>
        <v>11.720000000000002</v>
      </c>
      <c r="AJ53" s="235">
        <v>40</v>
      </c>
      <c r="AK53" s="291">
        <f t="shared" si="36"/>
        <v>48.8</v>
      </c>
      <c r="AL53" s="303">
        <v>12.93</v>
      </c>
      <c r="AM53" s="54">
        <f t="shared" si="24"/>
        <v>21.72</v>
      </c>
      <c r="AN53" s="54">
        <f t="shared" si="25"/>
        <v>8.7899999999999991</v>
      </c>
      <c r="AO53" s="304">
        <f t="shared" si="26"/>
        <v>30</v>
      </c>
      <c r="AP53" s="296">
        <f t="shared" si="37"/>
        <v>36.6</v>
      </c>
      <c r="AQ53" s="162">
        <v>8.6199999999999992</v>
      </c>
      <c r="AR53" s="55">
        <f t="shared" si="27"/>
        <v>14.48</v>
      </c>
      <c r="AS53" s="55">
        <f t="shared" si="28"/>
        <v>5.8600000000000012</v>
      </c>
      <c r="AT53" s="56">
        <f t="shared" si="29"/>
        <v>20</v>
      </c>
      <c r="AU53" s="131">
        <f t="shared" si="38"/>
        <v>24.4</v>
      </c>
    </row>
    <row r="54" spans="1:47" ht="15" thickBot="1" x14ac:dyDescent="0.4">
      <c r="A54" s="336" t="s">
        <v>36</v>
      </c>
      <c r="B54" s="7" t="s">
        <v>5</v>
      </c>
      <c r="C54" s="107">
        <v>30</v>
      </c>
      <c r="D54" s="23">
        <v>37</v>
      </c>
      <c r="E54" s="23">
        <f t="shared" si="9"/>
        <v>7</v>
      </c>
      <c r="F54" s="205">
        <v>47</v>
      </c>
      <c r="G54" s="206">
        <f t="shared" si="30"/>
        <v>57.34</v>
      </c>
      <c r="H54" s="212">
        <v>22.5</v>
      </c>
      <c r="I54" s="24">
        <f t="shared" si="10"/>
        <v>27.75</v>
      </c>
      <c r="J54" s="24">
        <f t="shared" si="11"/>
        <v>5.25</v>
      </c>
      <c r="K54" s="199">
        <f t="shared" si="12"/>
        <v>35.25</v>
      </c>
      <c r="L54" s="209">
        <f t="shared" si="31"/>
        <v>43.005000000000003</v>
      </c>
      <c r="M54" s="25">
        <v>15</v>
      </c>
      <c r="N54" s="25">
        <f t="shared" si="13"/>
        <v>18.5</v>
      </c>
      <c r="O54" s="25">
        <f t="shared" si="14"/>
        <v>3.5</v>
      </c>
      <c r="P54" s="26">
        <f t="shared" si="15"/>
        <v>23.5</v>
      </c>
      <c r="Q54" s="143">
        <f t="shared" si="32"/>
        <v>28.67</v>
      </c>
      <c r="R54" s="108">
        <v>25</v>
      </c>
      <c r="S54" s="109">
        <v>29</v>
      </c>
      <c r="T54" s="110">
        <f t="shared" si="16"/>
        <v>4</v>
      </c>
      <c r="U54" s="226">
        <v>38</v>
      </c>
      <c r="V54" s="230">
        <f t="shared" si="33"/>
        <v>46.36</v>
      </c>
      <c r="W54" s="195">
        <v>12.5</v>
      </c>
      <c r="X54" s="71">
        <f t="shared" si="17"/>
        <v>21.75</v>
      </c>
      <c r="Y54" s="71">
        <f t="shared" si="18"/>
        <v>9.25</v>
      </c>
      <c r="Z54" s="236">
        <f t="shared" si="19"/>
        <v>28.5</v>
      </c>
      <c r="AA54" s="246">
        <f t="shared" si="34"/>
        <v>34.770000000000003</v>
      </c>
      <c r="AB54" s="253">
        <v>12.5</v>
      </c>
      <c r="AC54" s="89">
        <f t="shared" si="20"/>
        <v>14.5</v>
      </c>
      <c r="AD54" s="89">
        <f t="shared" si="21"/>
        <v>2</v>
      </c>
      <c r="AE54" s="90">
        <f t="shared" si="22"/>
        <v>19</v>
      </c>
      <c r="AF54" s="257">
        <f t="shared" si="35"/>
        <v>23.18</v>
      </c>
      <c r="AG54" s="264">
        <v>20</v>
      </c>
      <c r="AH54" s="255">
        <v>20</v>
      </c>
      <c r="AI54" s="92">
        <f t="shared" si="23"/>
        <v>0</v>
      </c>
      <c r="AJ54" s="265">
        <v>40</v>
      </c>
      <c r="AK54" s="289">
        <f t="shared" si="36"/>
        <v>48.8</v>
      </c>
      <c r="AL54" s="299">
        <v>15</v>
      </c>
      <c r="AM54" s="77">
        <f t="shared" si="24"/>
        <v>15</v>
      </c>
      <c r="AN54" s="77">
        <f t="shared" si="25"/>
        <v>0</v>
      </c>
      <c r="AO54" s="300">
        <f t="shared" si="26"/>
        <v>30</v>
      </c>
      <c r="AP54" s="294">
        <f t="shared" si="37"/>
        <v>36.6</v>
      </c>
      <c r="AQ54" s="159">
        <v>10</v>
      </c>
      <c r="AR54" s="78">
        <f t="shared" si="27"/>
        <v>10</v>
      </c>
      <c r="AS54" s="78">
        <f t="shared" si="28"/>
        <v>0</v>
      </c>
      <c r="AT54" s="79">
        <f t="shared" si="29"/>
        <v>20</v>
      </c>
      <c r="AU54" s="127">
        <f t="shared" si="38"/>
        <v>24.4</v>
      </c>
    </row>
    <row r="55" spans="1:47" ht="15" thickBot="1" x14ac:dyDescent="0.4">
      <c r="A55" s="325"/>
      <c r="B55" s="5" t="s">
        <v>22</v>
      </c>
      <c r="C55" s="111">
        <f>C57*0.7</f>
        <v>16.799999999999997</v>
      </c>
      <c r="D55" s="36">
        <v>24.5</v>
      </c>
      <c r="E55" s="36">
        <f t="shared" si="9"/>
        <v>7.7000000000000028</v>
      </c>
      <c r="F55" s="203">
        <v>25.2</v>
      </c>
      <c r="G55" s="207">
        <f t="shared" si="30"/>
        <v>30.744</v>
      </c>
      <c r="H55" s="213">
        <v>12.599999999999998</v>
      </c>
      <c r="I55" s="37">
        <f t="shared" si="10"/>
        <v>18.375</v>
      </c>
      <c r="J55" s="37">
        <f t="shared" si="11"/>
        <v>5.7750000000000021</v>
      </c>
      <c r="K55" s="200">
        <f t="shared" si="12"/>
        <v>18.899999999999999</v>
      </c>
      <c r="L55" s="210">
        <f t="shared" si="31"/>
        <v>23.058</v>
      </c>
      <c r="M55" s="38">
        <v>8.3999999999999986</v>
      </c>
      <c r="N55" s="38">
        <f t="shared" si="13"/>
        <v>12.25</v>
      </c>
      <c r="O55" s="38">
        <f t="shared" si="14"/>
        <v>3.8500000000000014</v>
      </c>
      <c r="P55" s="39">
        <f t="shared" si="15"/>
        <v>12.6</v>
      </c>
      <c r="Q55" s="143">
        <f t="shared" si="32"/>
        <v>15.372</v>
      </c>
      <c r="R55" s="112">
        <v>15.022</v>
      </c>
      <c r="S55" s="113">
        <v>21.391999999999999</v>
      </c>
      <c r="T55" s="118">
        <f t="shared" si="16"/>
        <v>6.3699999999999992</v>
      </c>
      <c r="U55" s="220">
        <v>24.849999999999998</v>
      </c>
      <c r="V55" s="231">
        <f t="shared" si="33"/>
        <v>30.316999999999997</v>
      </c>
      <c r="W55" s="192">
        <v>7.5110000000000001</v>
      </c>
      <c r="X55" s="71">
        <f t="shared" si="17"/>
        <v>16.044</v>
      </c>
      <c r="Y55" s="27">
        <f t="shared" si="18"/>
        <v>8.5330000000000013</v>
      </c>
      <c r="Z55" s="237">
        <f t="shared" si="19"/>
        <v>18.637499999999999</v>
      </c>
      <c r="AA55" s="247">
        <f t="shared" si="34"/>
        <v>22.737749999999998</v>
      </c>
      <c r="AB55" s="250">
        <v>7.5110000000000001</v>
      </c>
      <c r="AC55" s="29">
        <f t="shared" si="20"/>
        <v>10.696</v>
      </c>
      <c r="AD55" s="29">
        <f t="shared" si="21"/>
        <v>3.1849999999999996</v>
      </c>
      <c r="AE55" s="30">
        <f t="shared" si="22"/>
        <v>12.424999999999999</v>
      </c>
      <c r="AF55" s="257">
        <f t="shared" si="35"/>
        <v>15.158499999999998</v>
      </c>
      <c r="AG55" s="260">
        <v>12</v>
      </c>
      <c r="AH55" s="256">
        <v>17.429999999999996</v>
      </c>
      <c r="AI55" s="18">
        <f t="shared" si="23"/>
        <v>5.4299999999999962</v>
      </c>
      <c r="AJ55" s="234">
        <v>25.2</v>
      </c>
      <c r="AK55" s="290">
        <f t="shared" si="36"/>
        <v>30.744</v>
      </c>
      <c r="AL55" s="301">
        <v>9</v>
      </c>
      <c r="AM55" s="32">
        <f t="shared" si="24"/>
        <v>13.072499999999998</v>
      </c>
      <c r="AN55" s="32">
        <f t="shared" si="25"/>
        <v>4.072499999999998</v>
      </c>
      <c r="AO55" s="302">
        <f t="shared" si="26"/>
        <v>18.899999999999999</v>
      </c>
      <c r="AP55" s="295">
        <f t="shared" si="37"/>
        <v>23.058</v>
      </c>
      <c r="AQ55" s="155">
        <v>6</v>
      </c>
      <c r="AR55" s="33">
        <f t="shared" si="27"/>
        <v>8.7149999999999981</v>
      </c>
      <c r="AS55" s="33">
        <f t="shared" si="28"/>
        <v>2.7149999999999981</v>
      </c>
      <c r="AT55" s="34">
        <f t="shared" si="29"/>
        <v>12.6</v>
      </c>
      <c r="AU55" s="128">
        <f t="shared" si="38"/>
        <v>15.372</v>
      </c>
    </row>
    <row r="56" spans="1:47" ht="15" thickBot="1" x14ac:dyDescent="0.4">
      <c r="A56" s="325"/>
      <c r="B56" s="5" t="s">
        <v>1</v>
      </c>
      <c r="C56" s="111">
        <v>34</v>
      </c>
      <c r="D56" s="36">
        <v>50.879999999999995</v>
      </c>
      <c r="E56" s="36">
        <f t="shared" si="9"/>
        <v>16.879999999999995</v>
      </c>
      <c r="F56" s="203">
        <v>54.4</v>
      </c>
      <c r="G56" s="207">
        <f t="shared" si="30"/>
        <v>66.367999999999995</v>
      </c>
      <c r="H56" s="213">
        <v>25.5</v>
      </c>
      <c r="I56" s="37">
        <f t="shared" si="10"/>
        <v>38.159999999999997</v>
      </c>
      <c r="J56" s="37">
        <f t="shared" si="11"/>
        <v>12.659999999999997</v>
      </c>
      <c r="K56" s="200">
        <f t="shared" si="12"/>
        <v>40.799999999999997</v>
      </c>
      <c r="L56" s="210">
        <f t="shared" si="31"/>
        <v>49.775999999999996</v>
      </c>
      <c r="M56" s="38">
        <v>17</v>
      </c>
      <c r="N56" s="38">
        <f t="shared" si="13"/>
        <v>25.439999999999998</v>
      </c>
      <c r="O56" s="38">
        <f t="shared" si="14"/>
        <v>8.4399999999999977</v>
      </c>
      <c r="P56" s="39">
        <f t="shared" si="15"/>
        <v>27.2</v>
      </c>
      <c r="Q56" s="143">
        <f t="shared" si="32"/>
        <v>33.183999999999997</v>
      </c>
      <c r="R56" s="112">
        <v>27</v>
      </c>
      <c r="S56" s="113">
        <v>39.858545454545457</v>
      </c>
      <c r="T56" s="118">
        <f t="shared" si="16"/>
        <v>12.858545454545457</v>
      </c>
      <c r="U56" s="220">
        <v>40</v>
      </c>
      <c r="V56" s="231">
        <f t="shared" si="33"/>
        <v>48.8</v>
      </c>
      <c r="W56" s="192">
        <v>13.5</v>
      </c>
      <c r="X56" s="71">
        <f t="shared" si="17"/>
        <v>29.893909090909091</v>
      </c>
      <c r="Y56" s="27">
        <f t="shared" si="18"/>
        <v>16.393909090909091</v>
      </c>
      <c r="Z56" s="237">
        <f t="shared" si="19"/>
        <v>30</v>
      </c>
      <c r="AA56" s="247">
        <f t="shared" si="34"/>
        <v>36.6</v>
      </c>
      <c r="AB56" s="250">
        <v>13.5</v>
      </c>
      <c r="AC56" s="29">
        <f t="shared" si="20"/>
        <v>19.929272727272728</v>
      </c>
      <c r="AD56" s="29">
        <f t="shared" si="21"/>
        <v>6.4292727272727284</v>
      </c>
      <c r="AE56" s="30">
        <f t="shared" si="22"/>
        <v>20</v>
      </c>
      <c r="AF56" s="257">
        <f t="shared" si="35"/>
        <v>24.4</v>
      </c>
      <c r="AG56" s="260">
        <v>19.170000000000002</v>
      </c>
      <c r="AH56" s="256">
        <v>35.68</v>
      </c>
      <c r="AI56" s="18">
        <f t="shared" si="23"/>
        <v>16.509999999999998</v>
      </c>
      <c r="AJ56" s="234">
        <v>35</v>
      </c>
      <c r="AK56" s="290">
        <f t="shared" si="36"/>
        <v>42.7</v>
      </c>
      <c r="AL56" s="301">
        <v>14.377500000000001</v>
      </c>
      <c r="AM56" s="32">
        <f t="shared" si="24"/>
        <v>26.759999999999998</v>
      </c>
      <c r="AN56" s="32">
        <f t="shared" si="25"/>
        <v>12.382499999999997</v>
      </c>
      <c r="AO56" s="302">
        <f t="shared" si="26"/>
        <v>26.25</v>
      </c>
      <c r="AP56" s="295">
        <f t="shared" si="37"/>
        <v>32.024999999999999</v>
      </c>
      <c r="AQ56" s="155">
        <v>9.5850000000000009</v>
      </c>
      <c r="AR56" s="33">
        <f t="shared" si="27"/>
        <v>17.84</v>
      </c>
      <c r="AS56" s="33">
        <f t="shared" si="28"/>
        <v>8.254999999999999</v>
      </c>
      <c r="AT56" s="34">
        <f t="shared" si="29"/>
        <v>17.5</v>
      </c>
      <c r="AU56" s="128">
        <f t="shared" si="38"/>
        <v>21.35</v>
      </c>
    </row>
    <row r="57" spans="1:47" ht="15" thickBot="1" x14ac:dyDescent="0.4">
      <c r="A57" s="325"/>
      <c r="B57" s="5" t="s">
        <v>2</v>
      </c>
      <c r="C57" s="111">
        <v>24</v>
      </c>
      <c r="D57" s="36">
        <v>35</v>
      </c>
      <c r="E57" s="36">
        <f t="shared" si="9"/>
        <v>11</v>
      </c>
      <c r="F57" s="203">
        <v>36</v>
      </c>
      <c r="G57" s="207">
        <f t="shared" si="30"/>
        <v>43.92</v>
      </c>
      <c r="H57" s="213">
        <v>18</v>
      </c>
      <c r="I57" s="37">
        <f t="shared" si="10"/>
        <v>26.25</v>
      </c>
      <c r="J57" s="37">
        <f t="shared" si="11"/>
        <v>8.25</v>
      </c>
      <c r="K57" s="200">
        <f t="shared" si="12"/>
        <v>27</v>
      </c>
      <c r="L57" s="210">
        <f t="shared" si="31"/>
        <v>32.94</v>
      </c>
      <c r="M57" s="38">
        <v>12</v>
      </c>
      <c r="N57" s="38">
        <f t="shared" si="13"/>
        <v>17.5</v>
      </c>
      <c r="O57" s="38">
        <f t="shared" si="14"/>
        <v>5.5</v>
      </c>
      <c r="P57" s="39">
        <f t="shared" si="15"/>
        <v>18</v>
      </c>
      <c r="Q57" s="143">
        <f t="shared" si="32"/>
        <v>21.96</v>
      </c>
      <c r="R57" s="112">
        <v>21.46</v>
      </c>
      <c r="S57" s="113">
        <v>30.56</v>
      </c>
      <c r="T57" s="118">
        <f t="shared" si="16"/>
        <v>9.0999999999999979</v>
      </c>
      <c r="U57" s="220">
        <v>33</v>
      </c>
      <c r="V57" s="231">
        <f t="shared" si="33"/>
        <v>40.26</v>
      </c>
      <c r="W57" s="192">
        <v>10.73</v>
      </c>
      <c r="X57" s="71">
        <f t="shared" si="17"/>
        <v>22.919999999999998</v>
      </c>
      <c r="Y57" s="27">
        <f t="shared" si="18"/>
        <v>12.189999999999998</v>
      </c>
      <c r="Z57" s="237">
        <f t="shared" si="19"/>
        <v>24.75</v>
      </c>
      <c r="AA57" s="247">
        <f t="shared" si="34"/>
        <v>30.195</v>
      </c>
      <c r="AB57" s="250">
        <v>10.73</v>
      </c>
      <c r="AC57" s="29">
        <f t="shared" si="20"/>
        <v>15.28</v>
      </c>
      <c r="AD57" s="29">
        <f t="shared" si="21"/>
        <v>4.5499999999999989</v>
      </c>
      <c r="AE57" s="30">
        <f t="shared" si="22"/>
        <v>16.5</v>
      </c>
      <c r="AF57" s="257">
        <f t="shared" si="35"/>
        <v>20.13</v>
      </c>
      <c r="AG57" s="260">
        <v>15</v>
      </c>
      <c r="AH57" s="255">
        <v>24.9</v>
      </c>
      <c r="AI57" s="18">
        <f t="shared" si="23"/>
        <v>9.8999999999999986</v>
      </c>
      <c r="AJ57" s="234">
        <v>35.75</v>
      </c>
      <c r="AK57" s="290">
        <f t="shared" si="36"/>
        <v>43.615000000000002</v>
      </c>
      <c r="AL57" s="301">
        <v>11.25</v>
      </c>
      <c r="AM57" s="32">
        <f t="shared" si="24"/>
        <v>18.674999999999997</v>
      </c>
      <c r="AN57" s="32">
        <f t="shared" si="25"/>
        <v>7.4249999999999972</v>
      </c>
      <c r="AO57" s="302">
        <f t="shared" si="26"/>
        <v>26.8125</v>
      </c>
      <c r="AP57" s="295">
        <f t="shared" si="37"/>
        <v>32.71125</v>
      </c>
      <c r="AQ57" s="155">
        <v>7.5</v>
      </c>
      <c r="AR57" s="33">
        <f t="shared" si="27"/>
        <v>12.45</v>
      </c>
      <c r="AS57" s="33">
        <f t="shared" si="28"/>
        <v>4.9499999999999993</v>
      </c>
      <c r="AT57" s="34">
        <f t="shared" si="29"/>
        <v>17.875</v>
      </c>
      <c r="AU57" s="128">
        <f t="shared" si="38"/>
        <v>21.807500000000001</v>
      </c>
    </row>
    <row r="58" spans="1:47" ht="15" thickBot="1" x14ac:dyDescent="0.4">
      <c r="A58" s="326"/>
      <c r="B58" s="6" t="s">
        <v>3</v>
      </c>
      <c r="C58" s="120">
        <v>25</v>
      </c>
      <c r="D58" s="44">
        <v>36.64</v>
      </c>
      <c r="E58" s="44">
        <f t="shared" si="9"/>
        <v>11.64</v>
      </c>
      <c r="F58" s="204">
        <v>40</v>
      </c>
      <c r="G58" s="215">
        <f t="shared" si="30"/>
        <v>48.8</v>
      </c>
      <c r="H58" s="214">
        <v>18.75</v>
      </c>
      <c r="I58" s="45">
        <f t="shared" si="10"/>
        <v>27.48</v>
      </c>
      <c r="J58" s="45">
        <f t="shared" si="11"/>
        <v>8.73</v>
      </c>
      <c r="K58" s="201">
        <f t="shared" si="12"/>
        <v>30</v>
      </c>
      <c r="L58" s="216">
        <f t="shared" si="31"/>
        <v>36.6</v>
      </c>
      <c r="M58" s="46">
        <v>12.5</v>
      </c>
      <c r="N58" s="46">
        <f t="shared" si="13"/>
        <v>18.32</v>
      </c>
      <c r="O58" s="46">
        <f t="shared" si="14"/>
        <v>5.82</v>
      </c>
      <c r="P58" s="48">
        <f t="shared" si="15"/>
        <v>20</v>
      </c>
      <c r="Q58" s="143">
        <f t="shared" si="32"/>
        <v>24.4</v>
      </c>
      <c r="R58" s="115">
        <v>20</v>
      </c>
      <c r="S58" s="116">
        <v>33.480000000000004</v>
      </c>
      <c r="T58" s="117">
        <f t="shared" si="16"/>
        <v>13.480000000000004</v>
      </c>
      <c r="U58" s="221">
        <v>37</v>
      </c>
      <c r="V58" s="232">
        <f t="shared" si="33"/>
        <v>45.14</v>
      </c>
      <c r="W58" s="196">
        <v>10</v>
      </c>
      <c r="X58" s="71">
        <f t="shared" si="17"/>
        <v>25.110000000000003</v>
      </c>
      <c r="Y58" s="49">
        <f t="shared" si="18"/>
        <v>15.110000000000003</v>
      </c>
      <c r="Z58" s="238">
        <f t="shared" si="19"/>
        <v>27.75</v>
      </c>
      <c r="AA58" s="248">
        <f t="shared" si="34"/>
        <v>33.855000000000004</v>
      </c>
      <c r="AB58" s="252">
        <v>10</v>
      </c>
      <c r="AC58" s="64">
        <f t="shared" si="20"/>
        <v>16.740000000000002</v>
      </c>
      <c r="AD58" s="64">
        <f t="shared" si="21"/>
        <v>6.740000000000002</v>
      </c>
      <c r="AE58" s="65">
        <f t="shared" si="22"/>
        <v>18.5</v>
      </c>
      <c r="AF58" s="257">
        <f t="shared" si="35"/>
        <v>22.57</v>
      </c>
      <c r="AG58" s="266">
        <v>20.39</v>
      </c>
      <c r="AH58" s="263">
        <v>32.50363636363636</v>
      </c>
      <c r="AI58" s="67">
        <f t="shared" si="23"/>
        <v>12.11363636363636</v>
      </c>
      <c r="AJ58" s="267">
        <v>41</v>
      </c>
      <c r="AK58" s="291">
        <f t="shared" si="36"/>
        <v>50.019999999999996</v>
      </c>
      <c r="AL58" s="303">
        <v>15.2925</v>
      </c>
      <c r="AM58" s="54">
        <f t="shared" si="24"/>
        <v>24.37772727272727</v>
      </c>
      <c r="AN58" s="54">
        <f t="shared" si="25"/>
        <v>9.0852272727272698</v>
      </c>
      <c r="AO58" s="304">
        <f t="shared" si="26"/>
        <v>30.75</v>
      </c>
      <c r="AP58" s="296">
        <f t="shared" si="37"/>
        <v>37.515000000000001</v>
      </c>
      <c r="AQ58" s="162">
        <v>10.195</v>
      </c>
      <c r="AR58" s="55">
        <f t="shared" si="27"/>
        <v>16.25181818181818</v>
      </c>
      <c r="AS58" s="55">
        <f t="shared" si="28"/>
        <v>6.0568181818181799</v>
      </c>
      <c r="AT58" s="56">
        <f t="shared" si="29"/>
        <v>20.5</v>
      </c>
      <c r="AU58" s="129">
        <f t="shared" si="38"/>
        <v>25.009999999999998</v>
      </c>
    </row>
    <row r="59" spans="1:47" ht="15" thickBot="1" x14ac:dyDescent="0.4">
      <c r="A59" s="336" t="s">
        <v>37</v>
      </c>
      <c r="B59" s="7" t="s">
        <v>5</v>
      </c>
      <c r="C59" s="107">
        <v>28</v>
      </c>
      <c r="D59" s="23">
        <v>37</v>
      </c>
      <c r="E59" s="23">
        <f t="shared" si="9"/>
        <v>9</v>
      </c>
      <c r="F59" s="205">
        <v>43.22</v>
      </c>
      <c r="G59" s="206">
        <f t="shared" si="30"/>
        <v>52.728400000000001</v>
      </c>
      <c r="H59" s="212">
        <v>21</v>
      </c>
      <c r="I59" s="24">
        <f t="shared" si="10"/>
        <v>27.75</v>
      </c>
      <c r="J59" s="24">
        <f t="shared" si="11"/>
        <v>6.75</v>
      </c>
      <c r="K59" s="199">
        <f t="shared" si="12"/>
        <v>32.414999999999999</v>
      </c>
      <c r="L59" s="209">
        <f t="shared" si="31"/>
        <v>39.546300000000002</v>
      </c>
      <c r="M59" s="25">
        <v>14</v>
      </c>
      <c r="N59" s="25">
        <f t="shared" si="13"/>
        <v>18.5</v>
      </c>
      <c r="O59" s="25">
        <f t="shared" si="14"/>
        <v>4.5</v>
      </c>
      <c r="P59" s="26">
        <f t="shared" si="15"/>
        <v>21.61</v>
      </c>
      <c r="Q59" s="143">
        <f t="shared" si="32"/>
        <v>26.3642</v>
      </c>
      <c r="R59" s="222">
        <v>23.44</v>
      </c>
      <c r="S59" s="223">
        <v>29</v>
      </c>
      <c r="T59" s="224">
        <f t="shared" si="16"/>
        <v>5.5599999999999987</v>
      </c>
      <c r="U59" s="225">
        <v>33.6</v>
      </c>
      <c r="V59" s="230">
        <f t="shared" si="33"/>
        <v>40.992000000000004</v>
      </c>
      <c r="W59" s="193">
        <v>11.72</v>
      </c>
      <c r="X59" s="71">
        <f t="shared" si="17"/>
        <v>21.75</v>
      </c>
      <c r="Y59" s="87">
        <f t="shared" si="18"/>
        <v>10.029999999999999</v>
      </c>
      <c r="Z59" s="244">
        <f t="shared" si="19"/>
        <v>25.200000000000003</v>
      </c>
      <c r="AA59" s="246">
        <f t="shared" si="34"/>
        <v>30.744000000000003</v>
      </c>
      <c r="AB59" s="249">
        <v>11.72</v>
      </c>
      <c r="AC59" s="73">
        <f t="shared" si="20"/>
        <v>14.5</v>
      </c>
      <c r="AD59" s="73">
        <f t="shared" si="21"/>
        <v>2.7799999999999994</v>
      </c>
      <c r="AE59" s="74">
        <f t="shared" si="22"/>
        <v>16.8</v>
      </c>
      <c r="AF59" s="257">
        <f t="shared" si="35"/>
        <v>20.496000000000002</v>
      </c>
      <c r="AG59" s="258">
        <v>11.94</v>
      </c>
      <c r="AH59" s="259">
        <v>25</v>
      </c>
      <c r="AI59" s="76">
        <f t="shared" si="23"/>
        <v>13.06</v>
      </c>
      <c r="AJ59" s="233">
        <v>29.22</v>
      </c>
      <c r="AK59" s="292">
        <f t="shared" si="36"/>
        <v>35.648399999999995</v>
      </c>
      <c r="AL59" s="305">
        <v>8.9550000000000001</v>
      </c>
      <c r="AM59" s="93">
        <f t="shared" si="24"/>
        <v>18.75</v>
      </c>
      <c r="AN59" s="93">
        <f t="shared" si="25"/>
        <v>9.7949999999999999</v>
      </c>
      <c r="AO59" s="306">
        <f t="shared" si="26"/>
        <v>21.914999999999999</v>
      </c>
      <c r="AP59" s="297">
        <f t="shared" si="37"/>
        <v>26.7363</v>
      </c>
      <c r="AQ59" s="157">
        <v>5.97</v>
      </c>
      <c r="AR59" s="94">
        <f t="shared" si="27"/>
        <v>12.5</v>
      </c>
      <c r="AS59" s="94">
        <f t="shared" si="28"/>
        <v>6.53</v>
      </c>
      <c r="AT59" s="95">
        <f t="shared" si="29"/>
        <v>14.61</v>
      </c>
      <c r="AU59" s="130">
        <f t="shared" si="38"/>
        <v>17.824199999999998</v>
      </c>
    </row>
    <row r="60" spans="1:47" ht="15" thickBot="1" x14ac:dyDescent="0.4">
      <c r="A60" s="325"/>
      <c r="B60" s="5" t="s">
        <v>22</v>
      </c>
      <c r="C60" s="111">
        <f>C62*0.7</f>
        <v>15.399999999999999</v>
      </c>
      <c r="D60" s="36">
        <v>15.4</v>
      </c>
      <c r="E60" s="42">
        <f t="shared" si="9"/>
        <v>0</v>
      </c>
      <c r="F60" s="203">
        <v>24.5</v>
      </c>
      <c r="G60" s="207">
        <f t="shared" si="30"/>
        <v>29.89</v>
      </c>
      <c r="H60" s="213">
        <v>11.549999999999999</v>
      </c>
      <c r="I60" s="37">
        <f t="shared" si="10"/>
        <v>11.55</v>
      </c>
      <c r="J60" s="40">
        <f t="shared" si="11"/>
        <v>0</v>
      </c>
      <c r="K60" s="200">
        <f t="shared" si="12"/>
        <v>18.375</v>
      </c>
      <c r="L60" s="210">
        <f t="shared" si="31"/>
        <v>22.4175</v>
      </c>
      <c r="M60" s="38">
        <v>7.6999999999999993</v>
      </c>
      <c r="N60" s="38">
        <f t="shared" si="13"/>
        <v>7.7</v>
      </c>
      <c r="O60" s="40">
        <f t="shared" si="14"/>
        <v>0</v>
      </c>
      <c r="P60" s="39">
        <f t="shared" si="15"/>
        <v>12.25</v>
      </c>
      <c r="Q60" s="143">
        <f t="shared" si="32"/>
        <v>14.945</v>
      </c>
      <c r="R60" s="112">
        <v>14</v>
      </c>
      <c r="S60" s="113">
        <v>14</v>
      </c>
      <c r="T60" s="40">
        <f t="shared" si="16"/>
        <v>0</v>
      </c>
      <c r="U60" s="220">
        <v>23.799999999999997</v>
      </c>
      <c r="V60" s="231">
        <f t="shared" si="33"/>
        <v>29.035999999999998</v>
      </c>
      <c r="W60" s="192">
        <v>7</v>
      </c>
      <c r="X60" s="71">
        <f t="shared" si="17"/>
        <v>10.5</v>
      </c>
      <c r="Y60" s="27">
        <f t="shared" si="18"/>
        <v>3.5</v>
      </c>
      <c r="Z60" s="237">
        <f t="shared" si="19"/>
        <v>17.849999999999998</v>
      </c>
      <c r="AA60" s="247">
        <f t="shared" si="34"/>
        <v>21.776999999999997</v>
      </c>
      <c r="AB60" s="250">
        <v>7</v>
      </c>
      <c r="AC60" s="29">
        <f t="shared" si="20"/>
        <v>7</v>
      </c>
      <c r="AD60" s="41">
        <f t="shared" si="21"/>
        <v>0</v>
      </c>
      <c r="AE60" s="30">
        <f t="shared" si="22"/>
        <v>11.899999999999999</v>
      </c>
      <c r="AF60" s="257">
        <f t="shared" si="35"/>
        <v>14.517999999999999</v>
      </c>
      <c r="AG60" s="260">
        <v>9.32</v>
      </c>
      <c r="AH60" s="256">
        <v>12.305999999999997</v>
      </c>
      <c r="AI60" s="18">
        <f t="shared" si="23"/>
        <v>2.9859999999999971</v>
      </c>
      <c r="AJ60" s="234">
        <v>18.2</v>
      </c>
      <c r="AK60" s="290">
        <f t="shared" si="36"/>
        <v>22.204000000000001</v>
      </c>
      <c r="AL60" s="301">
        <v>6.99</v>
      </c>
      <c r="AM60" s="32">
        <f t="shared" si="24"/>
        <v>9.229499999999998</v>
      </c>
      <c r="AN60" s="32">
        <f t="shared" si="25"/>
        <v>2.2394999999999978</v>
      </c>
      <c r="AO60" s="302">
        <f t="shared" si="26"/>
        <v>13.649999999999999</v>
      </c>
      <c r="AP60" s="295">
        <f t="shared" si="37"/>
        <v>16.652999999999999</v>
      </c>
      <c r="AQ60" s="155">
        <v>4.66</v>
      </c>
      <c r="AR60" s="33">
        <f t="shared" si="27"/>
        <v>6.1529999999999987</v>
      </c>
      <c r="AS60" s="33">
        <f t="shared" si="28"/>
        <v>1.4929999999999986</v>
      </c>
      <c r="AT60" s="34">
        <f t="shared" si="29"/>
        <v>9.1</v>
      </c>
      <c r="AU60" s="128">
        <f t="shared" si="38"/>
        <v>11.102</v>
      </c>
    </row>
    <row r="61" spans="1:47" ht="15" thickBot="1" x14ac:dyDescent="0.4">
      <c r="A61" s="325"/>
      <c r="B61" s="5" t="s">
        <v>1</v>
      </c>
      <c r="C61" s="111">
        <v>34</v>
      </c>
      <c r="D61" s="36">
        <v>47</v>
      </c>
      <c r="E61" s="36">
        <f t="shared" si="9"/>
        <v>13</v>
      </c>
      <c r="F61" s="203">
        <v>55</v>
      </c>
      <c r="G61" s="207">
        <f t="shared" si="30"/>
        <v>67.099999999999994</v>
      </c>
      <c r="H61" s="213">
        <v>25.5</v>
      </c>
      <c r="I61" s="37">
        <f t="shared" si="10"/>
        <v>35.25</v>
      </c>
      <c r="J61" s="37">
        <f t="shared" si="11"/>
        <v>9.75</v>
      </c>
      <c r="K61" s="200">
        <f t="shared" si="12"/>
        <v>41.25</v>
      </c>
      <c r="L61" s="210">
        <f t="shared" si="31"/>
        <v>50.325000000000003</v>
      </c>
      <c r="M61" s="38">
        <v>17</v>
      </c>
      <c r="N61" s="38">
        <f t="shared" si="13"/>
        <v>23.5</v>
      </c>
      <c r="O61" s="38">
        <f t="shared" si="14"/>
        <v>6.5</v>
      </c>
      <c r="P61" s="39">
        <f t="shared" si="15"/>
        <v>27.5</v>
      </c>
      <c r="Q61" s="143">
        <f t="shared" si="32"/>
        <v>33.549999999999997</v>
      </c>
      <c r="R61" s="112">
        <v>26.52</v>
      </c>
      <c r="S61" s="113">
        <v>35</v>
      </c>
      <c r="T61" s="118">
        <f t="shared" si="16"/>
        <v>8.48</v>
      </c>
      <c r="U61" s="220">
        <v>40</v>
      </c>
      <c r="V61" s="231">
        <f t="shared" si="33"/>
        <v>48.8</v>
      </c>
      <c r="W61" s="192">
        <v>13.26</v>
      </c>
      <c r="X61" s="71">
        <f t="shared" si="17"/>
        <v>26.25</v>
      </c>
      <c r="Y61" s="27">
        <f t="shared" si="18"/>
        <v>12.99</v>
      </c>
      <c r="Z61" s="237">
        <f t="shared" si="19"/>
        <v>30</v>
      </c>
      <c r="AA61" s="247">
        <f t="shared" si="34"/>
        <v>36.6</v>
      </c>
      <c r="AB61" s="250">
        <v>13.26</v>
      </c>
      <c r="AC61" s="29">
        <f t="shared" si="20"/>
        <v>17.5</v>
      </c>
      <c r="AD61" s="29">
        <f t="shared" si="21"/>
        <v>4.24</v>
      </c>
      <c r="AE61" s="30">
        <f t="shared" si="22"/>
        <v>20</v>
      </c>
      <c r="AF61" s="257">
        <f t="shared" si="35"/>
        <v>24.4</v>
      </c>
      <c r="AG61" s="260">
        <v>18</v>
      </c>
      <c r="AH61" s="256">
        <v>30</v>
      </c>
      <c r="AI61" s="18">
        <f t="shared" si="23"/>
        <v>12</v>
      </c>
      <c r="AJ61" s="234">
        <v>34.15</v>
      </c>
      <c r="AK61" s="290">
        <f t="shared" si="36"/>
        <v>41.662999999999997</v>
      </c>
      <c r="AL61" s="301">
        <v>13.5</v>
      </c>
      <c r="AM61" s="32">
        <f t="shared" si="24"/>
        <v>22.5</v>
      </c>
      <c r="AN61" s="32">
        <f t="shared" si="25"/>
        <v>9</v>
      </c>
      <c r="AO61" s="302">
        <f t="shared" si="26"/>
        <v>25.612499999999997</v>
      </c>
      <c r="AP61" s="295">
        <f t="shared" si="37"/>
        <v>31.247249999999998</v>
      </c>
      <c r="AQ61" s="155">
        <v>9</v>
      </c>
      <c r="AR61" s="33">
        <f t="shared" si="27"/>
        <v>15</v>
      </c>
      <c r="AS61" s="33">
        <f t="shared" si="28"/>
        <v>6</v>
      </c>
      <c r="AT61" s="34">
        <f t="shared" si="29"/>
        <v>17.074999999999999</v>
      </c>
      <c r="AU61" s="128">
        <f t="shared" si="38"/>
        <v>20.831499999999998</v>
      </c>
    </row>
    <row r="62" spans="1:47" ht="15" thickBot="1" x14ac:dyDescent="0.4">
      <c r="A62" s="325"/>
      <c r="B62" s="5" t="s">
        <v>2</v>
      </c>
      <c r="C62" s="111">
        <v>22</v>
      </c>
      <c r="D62" s="36">
        <v>22</v>
      </c>
      <c r="E62" s="42">
        <f t="shared" si="9"/>
        <v>0</v>
      </c>
      <c r="F62" s="203">
        <v>35</v>
      </c>
      <c r="G62" s="207">
        <f t="shared" si="30"/>
        <v>42.7</v>
      </c>
      <c r="H62" s="213">
        <v>16.5</v>
      </c>
      <c r="I62" s="37">
        <f t="shared" si="10"/>
        <v>16.5</v>
      </c>
      <c r="J62" s="40">
        <f t="shared" si="11"/>
        <v>0</v>
      </c>
      <c r="K62" s="200">
        <f t="shared" si="12"/>
        <v>26.25</v>
      </c>
      <c r="L62" s="210">
        <f t="shared" si="31"/>
        <v>32.024999999999999</v>
      </c>
      <c r="M62" s="38">
        <v>11</v>
      </c>
      <c r="N62" s="38">
        <f t="shared" si="13"/>
        <v>11</v>
      </c>
      <c r="O62" s="40">
        <f t="shared" si="14"/>
        <v>0</v>
      </c>
      <c r="P62" s="39">
        <f t="shared" si="15"/>
        <v>17.5</v>
      </c>
      <c r="Q62" s="143">
        <f t="shared" si="32"/>
        <v>21.35</v>
      </c>
      <c r="R62" s="112">
        <v>20</v>
      </c>
      <c r="S62" s="113">
        <v>20</v>
      </c>
      <c r="T62" s="40">
        <f t="shared" si="16"/>
        <v>0</v>
      </c>
      <c r="U62" s="220">
        <v>30</v>
      </c>
      <c r="V62" s="231">
        <f t="shared" si="33"/>
        <v>36.6</v>
      </c>
      <c r="W62" s="192">
        <v>10</v>
      </c>
      <c r="X62" s="71">
        <f t="shared" si="17"/>
        <v>15</v>
      </c>
      <c r="Y62" s="27">
        <f t="shared" si="18"/>
        <v>5</v>
      </c>
      <c r="Z62" s="237">
        <f t="shared" si="19"/>
        <v>22.5</v>
      </c>
      <c r="AA62" s="247">
        <f t="shared" si="34"/>
        <v>27.45</v>
      </c>
      <c r="AB62" s="250">
        <v>10</v>
      </c>
      <c r="AC62" s="29">
        <f t="shared" si="20"/>
        <v>10</v>
      </c>
      <c r="AD62" s="41">
        <f t="shared" si="21"/>
        <v>0</v>
      </c>
      <c r="AE62" s="30">
        <f t="shared" si="22"/>
        <v>15</v>
      </c>
      <c r="AF62" s="257">
        <f t="shared" si="35"/>
        <v>18.3</v>
      </c>
      <c r="AG62" s="260">
        <v>10.73</v>
      </c>
      <c r="AH62" s="255">
        <v>17.579999999999998</v>
      </c>
      <c r="AI62" s="18">
        <f t="shared" si="23"/>
        <v>6.8499999999999979</v>
      </c>
      <c r="AJ62" s="234">
        <v>26</v>
      </c>
      <c r="AK62" s="290">
        <f t="shared" si="36"/>
        <v>31.72</v>
      </c>
      <c r="AL62" s="301">
        <v>8.0474999999999994</v>
      </c>
      <c r="AM62" s="32">
        <f t="shared" si="24"/>
        <v>13.184999999999999</v>
      </c>
      <c r="AN62" s="32">
        <f t="shared" si="25"/>
        <v>5.1374999999999993</v>
      </c>
      <c r="AO62" s="302">
        <f t="shared" si="26"/>
        <v>19.5</v>
      </c>
      <c r="AP62" s="295">
        <f t="shared" si="37"/>
        <v>23.79</v>
      </c>
      <c r="AQ62" s="155">
        <v>5.3650000000000002</v>
      </c>
      <c r="AR62" s="33">
        <f t="shared" si="27"/>
        <v>8.7899999999999991</v>
      </c>
      <c r="AS62" s="33">
        <f t="shared" si="28"/>
        <v>3.4249999999999989</v>
      </c>
      <c r="AT62" s="34">
        <f t="shared" si="29"/>
        <v>13</v>
      </c>
      <c r="AU62" s="128">
        <f t="shared" si="38"/>
        <v>15.86</v>
      </c>
    </row>
    <row r="63" spans="1:47" ht="15" thickBot="1" x14ac:dyDescent="0.4">
      <c r="A63" s="326"/>
      <c r="B63" s="6" t="s">
        <v>3</v>
      </c>
      <c r="C63" s="120">
        <v>20</v>
      </c>
      <c r="D63" s="44">
        <v>30</v>
      </c>
      <c r="E63" s="44">
        <f t="shared" si="9"/>
        <v>10</v>
      </c>
      <c r="F63" s="204">
        <v>31</v>
      </c>
      <c r="G63" s="215">
        <f t="shared" si="30"/>
        <v>37.82</v>
      </c>
      <c r="H63" s="214">
        <v>15</v>
      </c>
      <c r="I63" s="45">
        <f t="shared" si="10"/>
        <v>22.5</v>
      </c>
      <c r="J63" s="45">
        <f t="shared" si="11"/>
        <v>7.5</v>
      </c>
      <c r="K63" s="201">
        <f t="shared" si="12"/>
        <v>23.25</v>
      </c>
      <c r="L63" s="216">
        <f t="shared" si="31"/>
        <v>28.365000000000002</v>
      </c>
      <c r="M63" s="46">
        <v>10</v>
      </c>
      <c r="N63" s="46">
        <f t="shared" si="13"/>
        <v>15</v>
      </c>
      <c r="O63" s="46">
        <f t="shared" si="14"/>
        <v>5</v>
      </c>
      <c r="P63" s="48">
        <f t="shared" si="15"/>
        <v>15.5</v>
      </c>
      <c r="Q63" s="143">
        <f t="shared" si="32"/>
        <v>18.91</v>
      </c>
      <c r="R63" s="227">
        <v>19</v>
      </c>
      <c r="S63" s="228">
        <v>25</v>
      </c>
      <c r="T63" s="198">
        <f t="shared" si="16"/>
        <v>6</v>
      </c>
      <c r="U63" s="229">
        <v>26</v>
      </c>
      <c r="V63" s="232">
        <f t="shared" si="33"/>
        <v>31.72</v>
      </c>
      <c r="W63" s="194">
        <v>9.5</v>
      </c>
      <c r="X63" s="71">
        <f t="shared" si="17"/>
        <v>18.75</v>
      </c>
      <c r="Y63" s="62">
        <f t="shared" si="18"/>
        <v>9.25</v>
      </c>
      <c r="Z63" s="245">
        <f t="shared" si="19"/>
        <v>19.5</v>
      </c>
      <c r="AA63" s="248">
        <f t="shared" si="34"/>
        <v>23.79</v>
      </c>
      <c r="AB63" s="251">
        <v>9.5</v>
      </c>
      <c r="AC63" s="51">
        <f t="shared" si="20"/>
        <v>12.5</v>
      </c>
      <c r="AD63" s="51">
        <f t="shared" si="21"/>
        <v>3</v>
      </c>
      <c r="AE63" s="52">
        <f t="shared" si="22"/>
        <v>13</v>
      </c>
      <c r="AF63" s="257">
        <f t="shared" si="35"/>
        <v>15.86</v>
      </c>
      <c r="AG63" s="261">
        <v>15.22</v>
      </c>
      <c r="AH63" s="262">
        <v>22.34</v>
      </c>
      <c r="AI63" s="20">
        <f t="shared" si="23"/>
        <v>7.1199999999999992</v>
      </c>
      <c r="AJ63" s="235">
        <v>25.75</v>
      </c>
      <c r="AK63" s="293">
        <f t="shared" si="36"/>
        <v>31.414999999999999</v>
      </c>
      <c r="AL63" s="307">
        <v>11.415000000000001</v>
      </c>
      <c r="AM63" s="68">
        <f t="shared" si="24"/>
        <v>16.754999999999999</v>
      </c>
      <c r="AN63" s="68">
        <f t="shared" si="25"/>
        <v>5.3399999999999981</v>
      </c>
      <c r="AO63" s="308">
        <f t="shared" si="26"/>
        <v>19.3125</v>
      </c>
      <c r="AP63" s="298">
        <f t="shared" si="37"/>
        <v>23.561250000000001</v>
      </c>
      <c r="AQ63" s="163">
        <v>7.61</v>
      </c>
      <c r="AR63" s="69">
        <f t="shared" si="27"/>
        <v>11.17</v>
      </c>
      <c r="AS63" s="69">
        <f t="shared" si="28"/>
        <v>3.5599999999999996</v>
      </c>
      <c r="AT63" s="70">
        <f t="shared" si="29"/>
        <v>12.875</v>
      </c>
      <c r="AU63" s="131">
        <f t="shared" si="38"/>
        <v>15.7075</v>
      </c>
    </row>
    <row r="64" spans="1:47" ht="15" thickBot="1" x14ac:dyDescent="0.4">
      <c r="A64" s="342" t="s">
        <v>38</v>
      </c>
      <c r="B64" s="7" t="s">
        <v>5</v>
      </c>
      <c r="C64" s="107">
        <v>29</v>
      </c>
      <c r="D64" s="23">
        <v>37</v>
      </c>
      <c r="E64" s="23">
        <f t="shared" si="9"/>
        <v>8</v>
      </c>
      <c r="F64" s="205">
        <v>46</v>
      </c>
      <c r="G64" s="206">
        <f t="shared" si="30"/>
        <v>56.12</v>
      </c>
      <c r="H64" s="212">
        <v>21.75</v>
      </c>
      <c r="I64" s="24">
        <f t="shared" si="10"/>
        <v>27.75</v>
      </c>
      <c r="J64" s="24">
        <f t="shared" si="11"/>
        <v>6</v>
      </c>
      <c r="K64" s="199">
        <f t="shared" si="12"/>
        <v>34.5</v>
      </c>
      <c r="L64" s="209">
        <f t="shared" si="31"/>
        <v>42.09</v>
      </c>
      <c r="M64" s="25">
        <v>14.5</v>
      </c>
      <c r="N64" s="25">
        <f t="shared" si="13"/>
        <v>18.5</v>
      </c>
      <c r="O64" s="25">
        <f t="shared" si="14"/>
        <v>4</v>
      </c>
      <c r="P64" s="26">
        <f t="shared" si="15"/>
        <v>23</v>
      </c>
      <c r="Q64" s="143">
        <f t="shared" si="32"/>
        <v>28.06</v>
      </c>
      <c r="R64" s="108">
        <v>24</v>
      </c>
      <c r="S64" s="109">
        <v>25</v>
      </c>
      <c r="T64" s="110">
        <f t="shared" si="16"/>
        <v>1</v>
      </c>
      <c r="U64" s="226">
        <v>35.299999999999997</v>
      </c>
      <c r="V64" s="230">
        <f t="shared" si="33"/>
        <v>43.065999999999995</v>
      </c>
      <c r="W64" s="195">
        <v>12</v>
      </c>
      <c r="X64" s="71">
        <f t="shared" si="17"/>
        <v>18.75</v>
      </c>
      <c r="Y64" s="71">
        <f t="shared" si="18"/>
        <v>6.75</v>
      </c>
      <c r="Z64" s="236">
        <f t="shared" si="19"/>
        <v>26.474999999999998</v>
      </c>
      <c r="AA64" s="246">
        <f t="shared" si="34"/>
        <v>32.299499999999995</v>
      </c>
      <c r="AB64" s="253">
        <v>12</v>
      </c>
      <c r="AC64" s="89">
        <f t="shared" si="20"/>
        <v>12.5</v>
      </c>
      <c r="AD64" s="89">
        <f t="shared" si="21"/>
        <v>0.5</v>
      </c>
      <c r="AE64" s="90">
        <f t="shared" si="22"/>
        <v>17.649999999999999</v>
      </c>
      <c r="AF64" s="257">
        <f t="shared" si="35"/>
        <v>21.532999999999998</v>
      </c>
      <c r="AG64" s="264">
        <v>15.24</v>
      </c>
      <c r="AH64" s="255">
        <v>25</v>
      </c>
      <c r="AI64" s="92">
        <f t="shared" si="23"/>
        <v>9.76</v>
      </c>
      <c r="AJ64" s="265">
        <v>32.9</v>
      </c>
      <c r="AK64" s="289">
        <f t="shared" si="36"/>
        <v>40.137999999999998</v>
      </c>
      <c r="AL64" s="299">
        <v>11.43</v>
      </c>
      <c r="AM64" s="77">
        <f t="shared" si="24"/>
        <v>18.75</v>
      </c>
      <c r="AN64" s="77">
        <f t="shared" si="25"/>
        <v>7.32</v>
      </c>
      <c r="AO64" s="300">
        <f t="shared" si="26"/>
        <v>24.674999999999997</v>
      </c>
      <c r="AP64" s="294">
        <f t="shared" si="37"/>
        <v>30.103499999999997</v>
      </c>
      <c r="AQ64" s="159">
        <v>7.62</v>
      </c>
      <c r="AR64" s="78">
        <f t="shared" si="27"/>
        <v>12.5</v>
      </c>
      <c r="AS64" s="78">
        <f t="shared" si="28"/>
        <v>4.88</v>
      </c>
      <c r="AT64" s="79">
        <f t="shared" si="29"/>
        <v>16.45</v>
      </c>
      <c r="AU64" s="127">
        <f t="shared" si="38"/>
        <v>20.068999999999999</v>
      </c>
    </row>
    <row r="65" spans="1:47" ht="15" thickBot="1" x14ac:dyDescent="0.4">
      <c r="A65" s="343"/>
      <c r="B65" s="5" t="s">
        <v>22</v>
      </c>
      <c r="C65" s="111">
        <f>C67*0.7</f>
        <v>15.399999999999999</v>
      </c>
      <c r="D65" s="36">
        <v>20.09</v>
      </c>
      <c r="E65" s="36">
        <f t="shared" si="9"/>
        <v>4.6900000000000013</v>
      </c>
      <c r="F65" s="203">
        <v>24.5</v>
      </c>
      <c r="G65" s="207">
        <f t="shared" si="30"/>
        <v>29.89</v>
      </c>
      <c r="H65" s="213">
        <v>11.549999999999999</v>
      </c>
      <c r="I65" s="37">
        <f t="shared" si="10"/>
        <v>15.067499999999999</v>
      </c>
      <c r="J65" s="37">
        <f t="shared" si="11"/>
        <v>3.5175000000000001</v>
      </c>
      <c r="K65" s="200">
        <f t="shared" si="12"/>
        <v>18.375</v>
      </c>
      <c r="L65" s="210">
        <f t="shared" si="31"/>
        <v>22.4175</v>
      </c>
      <c r="M65" s="38">
        <v>7.6999999999999993</v>
      </c>
      <c r="N65" s="38">
        <f t="shared" si="13"/>
        <v>10.045</v>
      </c>
      <c r="O65" s="38">
        <f t="shared" si="14"/>
        <v>2.3450000000000006</v>
      </c>
      <c r="P65" s="39">
        <f t="shared" si="15"/>
        <v>12.25</v>
      </c>
      <c r="Q65" s="143">
        <f t="shared" si="32"/>
        <v>14.945</v>
      </c>
      <c r="R65" s="112">
        <v>14</v>
      </c>
      <c r="S65" s="113">
        <v>17.5</v>
      </c>
      <c r="T65" s="118">
        <f t="shared" si="16"/>
        <v>3.5</v>
      </c>
      <c r="U65" s="220">
        <v>24.5</v>
      </c>
      <c r="V65" s="231">
        <f t="shared" si="33"/>
        <v>29.89</v>
      </c>
      <c r="W65" s="192">
        <v>7</v>
      </c>
      <c r="X65" s="71">
        <f t="shared" si="17"/>
        <v>13.125</v>
      </c>
      <c r="Y65" s="27">
        <f t="shared" si="18"/>
        <v>6.125</v>
      </c>
      <c r="Z65" s="237">
        <f t="shared" si="19"/>
        <v>18.375</v>
      </c>
      <c r="AA65" s="247">
        <f t="shared" si="34"/>
        <v>22.4175</v>
      </c>
      <c r="AB65" s="250">
        <v>7</v>
      </c>
      <c r="AC65" s="29">
        <f t="shared" si="20"/>
        <v>8.75</v>
      </c>
      <c r="AD65" s="29">
        <f t="shared" si="21"/>
        <v>1.75</v>
      </c>
      <c r="AE65" s="30">
        <f t="shared" si="22"/>
        <v>12.25</v>
      </c>
      <c r="AF65" s="257">
        <f t="shared" si="35"/>
        <v>14.945</v>
      </c>
      <c r="AG65" s="260">
        <v>10</v>
      </c>
      <c r="AH65" s="256">
        <v>18.62</v>
      </c>
      <c r="AI65" s="18">
        <f t="shared" si="23"/>
        <v>8.620000000000001</v>
      </c>
      <c r="AJ65" s="234">
        <v>24.5</v>
      </c>
      <c r="AK65" s="290">
        <f t="shared" si="36"/>
        <v>29.89</v>
      </c>
      <c r="AL65" s="301">
        <v>7.5</v>
      </c>
      <c r="AM65" s="32">
        <f t="shared" si="24"/>
        <v>13.965</v>
      </c>
      <c r="AN65" s="32">
        <f t="shared" si="25"/>
        <v>6.4649999999999999</v>
      </c>
      <c r="AO65" s="302">
        <f t="shared" si="26"/>
        <v>18.375</v>
      </c>
      <c r="AP65" s="295">
        <f t="shared" si="37"/>
        <v>22.4175</v>
      </c>
      <c r="AQ65" s="155">
        <v>5</v>
      </c>
      <c r="AR65" s="33">
        <f t="shared" si="27"/>
        <v>9.31</v>
      </c>
      <c r="AS65" s="33">
        <f t="shared" si="28"/>
        <v>4.3100000000000005</v>
      </c>
      <c r="AT65" s="34">
        <f t="shared" si="29"/>
        <v>12.25</v>
      </c>
      <c r="AU65" s="128">
        <f t="shared" si="38"/>
        <v>14.945</v>
      </c>
    </row>
    <row r="66" spans="1:47" ht="15" thickBot="1" x14ac:dyDescent="0.4">
      <c r="A66" s="343"/>
      <c r="B66" s="5" t="s">
        <v>1</v>
      </c>
      <c r="C66" s="111">
        <v>34</v>
      </c>
      <c r="D66" s="36">
        <v>46.896000000000001</v>
      </c>
      <c r="E66" s="36">
        <f t="shared" si="9"/>
        <v>12.896000000000001</v>
      </c>
      <c r="F66" s="203">
        <v>55</v>
      </c>
      <c r="G66" s="207">
        <f t="shared" si="30"/>
        <v>67.099999999999994</v>
      </c>
      <c r="H66" s="213">
        <v>25.5</v>
      </c>
      <c r="I66" s="37">
        <f t="shared" si="10"/>
        <v>35.171999999999997</v>
      </c>
      <c r="J66" s="37">
        <f t="shared" si="11"/>
        <v>9.671999999999997</v>
      </c>
      <c r="K66" s="200">
        <f t="shared" si="12"/>
        <v>41.25</v>
      </c>
      <c r="L66" s="210">
        <f t="shared" si="31"/>
        <v>50.325000000000003</v>
      </c>
      <c r="M66" s="38">
        <v>17</v>
      </c>
      <c r="N66" s="38">
        <f t="shared" si="13"/>
        <v>23.448</v>
      </c>
      <c r="O66" s="38">
        <f t="shared" si="14"/>
        <v>6.4480000000000004</v>
      </c>
      <c r="P66" s="39">
        <f t="shared" si="15"/>
        <v>27.5</v>
      </c>
      <c r="Q66" s="143">
        <f t="shared" si="32"/>
        <v>33.549999999999997</v>
      </c>
      <c r="R66" s="112">
        <v>26.96</v>
      </c>
      <c r="S66" s="113">
        <v>35.248000000000005</v>
      </c>
      <c r="T66" s="118">
        <f t="shared" si="16"/>
        <v>8.2880000000000038</v>
      </c>
      <c r="U66" s="220">
        <v>40</v>
      </c>
      <c r="V66" s="231">
        <f t="shared" si="33"/>
        <v>48.8</v>
      </c>
      <c r="W66" s="192">
        <v>13.48</v>
      </c>
      <c r="X66" s="71">
        <f t="shared" si="17"/>
        <v>26.436000000000003</v>
      </c>
      <c r="Y66" s="27">
        <f t="shared" si="18"/>
        <v>12.956000000000003</v>
      </c>
      <c r="Z66" s="237">
        <f t="shared" si="19"/>
        <v>30</v>
      </c>
      <c r="AA66" s="247">
        <f t="shared" si="34"/>
        <v>36.6</v>
      </c>
      <c r="AB66" s="250">
        <v>13.48</v>
      </c>
      <c r="AC66" s="29">
        <f t="shared" si="20"/>
        <v>17.624000000000002</v>
      </c>
      <c r="AD66" s="29">
        <f t="shared" si="21"/>
        <v>4.1440000000000019</v>
      </c>
      <c r="AE66" s="30">
        <f t="shared" si="22"/>
        <v>20</v>
      </c>
      <c r="AF66" s="257">
        <f t="shared" si="35"/>
        <v>24.4</v>
      </c>
      <c r="AG66" s="260">
        <v>18</v>
      </c>
      <c r="AH66" s="256">
        <v>33.200000000000003</v>
      </c>
      <c r="AI66" s="18">
        <f t="shared" si="23"/>
        <v>15.200000000000003</v>
      </c>
      <c r="AJ66" s="234">
        <v>34.44</v>
      </c>
      <c r="AK66" s="290">
        <f t="shared" si="36"/>
        <v>42.016799999999996</v>
      </c>
      <c r="AL66" s="301">
        <v>13.5</v>
      </c>
      <c r="AM66" s="32">
        <f t="shared" si="24"/>
        <v>24.900000000000002</v>
      </c>
      <c r="AN66" s="32">
        <f t="shared" si="25"/>
        <v>11.400000000000002</v>
      </c>
      <c r="AO66" s="302">
        <f t="shared" si="26"/>
        <v>25.83</v>
      </c>
      <c r="AP66" s="295">
        <f t="shared" si="37"/>
        <v>31.512599999999999</v>
      </c>
      <c r="AQ66" s="155">
        <v>9</v>
      </c>
      <c r="AR66" s="33">
        <f t="shared" si="27"/>
        <v>16.600000000000001</v>
      </c>
      <c r="AS66" s="33">
        <f t="shared" si="28"/>
        <v>7.6000000000000014</v>
      </c>
      <c r="AT66" s="34">
        <f t="shared" si="29"/>
        <v>17.22</v>
      </c>
      <c r="AU66" s="128">
        <f t="shared" si="38"/>
        <v>21.008399999999998</v>
      </c>
    </row>
    <row r="67" spans="1:47" ht="15" thickBot="1" x14ac:dyDescent="0.4">
      <c r="A67" s="343"/>
      <c r="B67" s="5" t="s">
        <v>2</v>
      </c>
      <c r="C67" s="111">
        <v>22</v>
      </c>
      <c r="D67" s="36">
        <v>28.7</v>
      </c>
      <c r="E67" s="36">
        <f t="shared" si="9"/>
        <v>6.6999999999999993</v>
      </c>
      <c r="F67" s="203">
        <v>35</v>
      </c>
      <c r="G67" s="207">
        <f t="shared" si="30"/>
        <v>42.7</v>
      </c>
      <c r="H67" s="213">
        <v>16.5</v>
      </c>
      <c r="I67" s="37">
        <f t="shared" si="10"/>
        <v>21.524999999999999</v>
      </c>
      <c r="J67" s="37">
        <f t="shared" si="11"/>
        <v>5.0249999999999986</v>
      </c>
      <c r="K67" s="200">
        <f t="shared" si="12"/>
        <v>26.25</v>
      </c>
      <c r="L67" s="210">
        <f t="shared" si="31"/>
        <v>32.024999999999999</v>
      </c>
      <c r="M67" s="38">
        <v>11</v>
      </c>
      <c r="N67" s="38">
        <f t="shared" si="13"/>
        <v>14.35</v>
      </c>
      <c r="O67" s="38">
        <f t="shared" si="14"/>
        <v>3.3499999999999996</v>
      </c>
      <c r="P67" s="39">
        <f t="shared" si="15"/>
        <v>17.5</v>
      </c>
      <c r="Q67" s="143">
        <f t="shared" si="32"/>
        <v>21.35</v>
      </c>
      <c r="R67" s="112">
        <v>20</v>
      </c>
      <c r="S67" s="113">
        <v>25</v>
      </c>
      <c r="T67" s="118">
        <f t="shared" si="16"/>
        <v>5</v>
      </c>
      <c r="U67" s="220">
        <v>30</v>
      </c>
      <c r="V67" s="231">
        <f t="shared" si="33"/>
        <v>36.6</v>
      </c>
      <c r="W67" s="192">
        <v>10</v>
      </c>
      <c r="X67" s="71">
        <f t="shared" si="17"/>
        <v>18.75</v>
      </c>
      <c r="Y67" s="27">
        <f t="shared" si="18"/>
        <v>8.75</v>
      </c>
      <c r="Z67" s="237">
        <f t="shared" si="19"/>
        <v>22.5</v>
      </c>
      <c r="AA67" s="247">
        <f t="shared" si="34"/>
        <v>27.45</v>
      </c>
      <c r="AB67" s="250">
        <v>10</v>
      </c>
      <c r="AC67" s="29">
        <f t="shared" si="20"/>
        <v>12.5</v>
      </c>
      <c r="AD67" s="29">
        <f t="shared" si="21"/>
        <v>2.5</v>
      </c>
      <c r="AE67" s="30">
        <f t="shared" si="22"/>
        <v>15</v>
      </c>
      <c r="AF67" s="257">
        <f t="shared" si="35"/>
        <v>18.3</v>
      </c>
      <c r="AG67" s="260">
        <v>11.6</v>
      </c>
      <c r="AH67" s="255">
        <v>26.6</v>
      </c>
      <c r="AI67" s="18">
        <f t="shared" si="23"/>
        <v>15.000000000000002</v>
      </c>
      <c r="AJ67" s="234">
        <v>28</v>
      </c>
      <c r="AK67" s="290">
        <f t="shared" si="36"/>
        <v>34.159999999999997</v>
      </c>
      <c r="AL67" s="301">
        <v>8.6999999999999993</v>
      </c>
      <c r="AM67" s="32">
        <f t="shared" si="24"/>
        <v>19.950000000000003</v>
      </c>
      <c r="AN67" s="32">
        <f t="shared" si="25"/>
        <v>11.250000000000004</v>
      </c>
      <c r="AO67" s="302">
        <f t="shared" si="26"/>
        <v>21</v>
      </c>
      <c r="AP67" s="295">
        <f t="shared" si="37"/>
        <v>25.62</v>
      </c>
      <c r="AQ67" s="155">
        <v>5.8</v>
      </c>
      <c r="AR67" s="33">
        <f t="shared" si="27"/>
        <v>13.3</v>
      </c>
      <c r="AS67" s="33">
        <f t="shared" si="28"/>
        <v>7.5000000000000009</v>
      </c>
      <c r="AT67" s="34">
        <f t="shared" si="29"/>
        <v>14</v>
      </c>
      <c r="AU67" s="128">
        <f t="shared" si="38"/>
        <v>17.079999999999998</v>
      </c>
    </row>
    <row r="68" spans="1:47" ht="15" thickBot="1" x14ac:dyDescent="0.4">
      <c r="A68" s="344"/>
      <c r="B68" s="6" t="s">
        <v>3</v>
      </c>
      <c r="C68" s="120">
        <v>23.75</v>
      </c>
      <c r="D68" s="44">
        <v>30</v>
      </c>
      <c r="E68" s="44">
        <f t="shared" si="9"/>
        <v>6.25</v>
      </c>
      <c r="F68" s="204">
        <v>35</v>
      </c>
      <c r="G68" s="215">
        <f t="shared" ref="G68:G98" si="39">SUM(F68*0.22)+F68</f>
        <v>42.7</v>
      </c>
      <c r="H68" s="214">
        <v>17.8125</v>
      </c>
      <c r="I68" s="45">
        <f t="shared" si="10"/>
        <v>22.5</v>
      </c>
      <c r="J68" s="45">
        <f t="shared" si="11"/>
        <v>4.6875</v>
      </c>
      <c r="K68" s="201">
        <f t="shared" si="12"/>
        <v>26.25</v>
      </c>
      <c r="L68" s="216">
        <f t="shared" ref="L68:L98" si="40">SUM(K68*0.22)+K68</f>
        <v>32.024999999999999</v>
      </c>
      <c r="M68" s="46">
        <v>11.875</v>
      </c>
      <c r="N68" s="46">
        <f t="shared" si="13"/>
        <v>15</v>
      </c>
      <c r="O68" s="46">
        <f t="shared" si="14"/>
        <v>3.125</v>
      </c>
      <c r="P68" s="48">
        <f t="shared" si="15"/>
        <v>17.5</v>
      </c>
      <c r="Q68" s="143">
        <f t="shared" ref="Q68:Q98" si="41">SUM(P68*0.22)+P68</f>
        <v>21.35</v>
      </c>
      <c r="R68" s="115">
        <v>19.600000000000001</v>
      </c>
      <c r="S68" s="116">
        <v>25</v>
      </c>
      <c r="T68" s="117">
        <f t="shared" si="16"/>
        <v>5.3999999999999986</v>
      </c>
      <c r="U68" s="221">
        <v>30</v>
      </c>
      <c r="V68" s="232">
        <f t="shared" ref="V68:V98" si="42">SUM(U68*0.22)+U68</f>
        <v>36.6</v>
      </c>
      <c r="W68" s="196">
        <v>9.8000000000000007</v>
      </c>
      <c r="X68" s="71">
        <f t="shared" si="17"/>
        <v>18.75</v>
      </c>
      <c r="Y68" s="49">
        <f t="shared" si="18"/>
        <v>8.9499999999999993</v>
      </c>
      <c r="Z68" s="238">
        <f t="shared" si="19"/>
        <v>22.5</v>
      </c>
      <c r="AA68" s="248">
        <f t="shared" ref="AA68:AA98" si="43">SUM(Z68*0.22)+Z68</f>
        <v>27.45</v>
      </c>
      <c r="AB68" s="252">
        <v>9.8000000000000007</v>
      </c>
      <c r="AC68" s="64">
        <f t="shared" si="20"/>
        <v>12.5</v>
      </c>
      <c r="AD68" s="64">
        <f t="shared" si="21"/>
        <v>2.6999999999999993</v>
      </c>
      <c r="AE68" s="65">
        <f t="shared" si="22"/>
        <v>15</v>
      </c>
      <c r="AF68" s="257">
        <f t="shared" ref="AF68:AF98" si="44">SUM(AE68*0.22)+AE68</f>
        <v>18.3</v>
      </c>
      <c r="AG68" s="266">
        <v>16.14</v>
      </c>
      <c r="AH68" s="263">
        <v>22.34</v>
      </c>
      <c r="AI68" s="67">
        <f t="shared" si="23"/>
        <v>6.1999999999999993</v>
      </c>
      <c r="AJ68" s="267">
        <v>36.5</v>
      </c>
      <c r="AK68" s="291">
        <f t="shared" ref="AK68:AK98" si="45">SUM(AJ68*0.22)+AJ68</f>
        <v>44.53</v>
      </c>
      <c r="AL68" s="303">
        <v>12.105</v>
      </c>
      <c r="AM68" s="54">
        <f t="shared" si="24"/>
        <v>16.754999999999999</v>
      </c>
      <c r="AN68" s="54">
        <f t="shared" si="25"/>
        <v>4.6499999999999986</v>
      </c>
      <c r="AO68" s="304">
        <f t="shared" si="26"/>
        <v>27.375</v>
      </c>
      <c r="AP68" s="296">
        <f t="shared" ref="AP68:AP98" si="46">SUM(AO68*0.22)+AO68</f>
        <v>33.397500000000001</v>
      </c>
      <c r="AQ68" s="162">
        <v>8.07</v>
      </c>
      <c r="AR68" s="55">
        <f t="shared" si="27"/>
        <v>11.17</v>
      </c>
      <c r="AS68" s="55">
        <f t="shared" si="28"/>
        <v>3.0999999999999996</v>
      </c>
      <c r="AT68" s="56">
        <f t="shared" si="29"/>
        <v>18.25</v>
      </c>
      <c r="AU68" s="129">
        <f t="shared" ref="AU68:AU98" si="47">SUM(AT68*0.22)+AT68</f>
        <v>22.265000000000001</v>
      </c>
    </row>
    <row r="69" spans="1:47" ht="15" thickBot="1" x14ac:dyDescent="0.4">
      <c r="A69" s="336" t="s">
        <v>39</v>
      </c>
      <c r="B69" s="7" t="s">
        <v>5</v>
      </c>
      <c r="C69" s="107">
        <v>29</v>
      </c>
      <c r="D69" s="23">
        <v>37</v>
      </c>
      <c r="E69" s="23">
        <f t="shared" ref="E69:E98" si="48">D69-C69</f>
        <v>8</v>
      </c>
      <c r="F69" s="205">
        <v>43.5</v>
      </c>
      <c r="G69" s="206">
        <f t="shared" si="39"/>
        <v>53.07</v>
      </c>
      <c r="H69" s="212">
        <v>21.75</v>
      </c>
      <c r="I69" s="24">
        <f t="shared" ref="I69:I98" si="49">D69*0.75</f>
        <v>27.75</v>
      </c>
      <c r="J69" s="24">
        <f t="shared" ref="J69:J98" si="50">I69-H69</f>
        <v>6</v>
      </c>
      <c r="K69" s="199">
        <f t="shared" ref="K69:K98" si="51">F69*0.75</f>
        <v>32.625</v>
      </c>
      <c r="L69" s="209">
        <f t="shared" si="40"/>
        <v>39.802500000000002</v>
      </c>
      <c r="M69" s="25">
        <v>14.5</v>
      </c>
      <c r="N69" s="25">
        <f t="shared" ref="N69:N98" si="52">D69*0.5</f>
        <v>18.5</v>
      </c>
      <c r="O69" s="25">
        <f t="shared" ref="O69:O98" si="53">N69-M69</f>
        <v>4</v>
      </c>
      <c r="P69" s="26">
        <f t="shared" ref="P69:P98" si="54">F69*0.5</f>
        <v>21.75</v>
      </c>
      <c r="Q69" s="143">
        <f t="shared" si="41"/>
        <v>26.535</v>
      </c>
      <c r="R69" s="222">
        <v>24</v>
      </c>
      <c r="S69" s="223">
        <v>29</v>
      </c>
      <c r="T69" s="224">
        <f t="shared" ref="T69:T98" si="55">S69-R69</f>
        <v>5</v>
      </c>
      <c r="U69" s="225">
        <v>34.22</v>
      </c>
      <c r="V69" s="230">
        <f t="shared" si="42"/>
        <v>41.748399999999997</v>
      </c>
      <c r="W69" s="193">
        <v>12</v>
      </c>
      <c r="X69" s="71">
        <f t="shared" ref="X69:X98" si="56">S69*0.75</f>
        <v>21.75</v>
      </c>
      <c r="Y69" s="87">
        <f t="shared" ref="Y69:Y98" si="57">X69-W69</f>
        <v>9.75</v>
      </c>
      <c r="Z69" s="244">
        <f t="shared" ref="Z69:Z98" si="58">U69*0.75</f>
        <v>25.664999999999999</v>
      </c>
      <c r="AA69" s="246">
        <f t="shared" si="43"/>
        <v>31.311299999999999</v>
      </c>
      <c r="AB69" s="249">
        <v>12</v>
      </c>
      <c r="AC69" s="73">
        <f t="shared" ref="AC69:AC98" si="59">S69*0.5</f>
        <v>14.5</v>
      </c>
      <c r="AD69" s="73">
        <f t="shared" ref="AD69:AD98" si="60">AC69-AB69</f>
        <v>2.5</v>
      </c>
      <c r="AE69" s="74">
        <f t="shared" ref="AE69:AE98" si="61">U69*0.5</f>
        <v>17.11</v>
      </c>
      <c r="AF69" s="257">
        <f t="shared" si="44"/>
        <v>20.874199999999998</v>
      </c>
      <c r="AG69" s="258">
        <v>11.16</v>
      </c>
      <c r="AH69" s="259">
        <v>25</v>
      </c>
      <c r="AI69" s="76">
        <f t="shared" ref="AI69:AI98" si="62">AH69-AG69</f>
        <v>13.84</v>
      </c>
      <c r="AJ69" s="233">
        <v>30</v>
      </c>
      <c r="AK69" s="292">
        <f t="shared" si="45"/>
        <v>36.6</v>
      </c>
      <c r="AL69" s="305">
        <v>8.370000000000001</v>
      </c>
      <c r="AM69" s="93">
        <f t="shared" ref="AM69:AM98" si="63">AH69*0.75</f>
        <v>18.75</v>
      </c>
      <c r="AN69" s="93">
        <f t="shared" ref="AN69:AN98" si="64">AM69-AL69</f>
        <v>10.379999999999999</v>
      </c>
      <c r="AO69" s="306">
        <f t="shared" ref="AO69:AO98" si="65">AJ69*0.75</f>
        <v>22.5</v>
      </c>
      <c r="AP69" s="297">
        <f t="shared" si="46"/>
        <v>27.45</v>
      </c>
      <c r="AQ69" s="157">
        <v>5.58</v>
      </c>
      <c r="AR69" s="94">
        <f t="shared" ref="AR69:AR98" si="66">AH69*0.5</f>
        <v>12.5</v>
      </c>
      <c r="AS69" s="94">
        <f t="shared" ref="AS69:AS98" si="67">AR69-AQ69</f>
        <v>6.92</v>
      </c>
      <c r="AT69" s="95">
        <f t="shared" ref="AT69:AT98" si="68">AJ69*0.5</f>
        <v>15</v>
      </c>
      <c r="AU69" s="127">
        <f t="shared" si="47"/>
        <v>18.3</v>
      </c>
    </row>
    <row r="70" spans="1:47" ht="15" thickBot="1" x14ac:dyDescent="0.4">
      <c r="A70" s="337"/>
      <c r="B70" s="5" t="s">
        <v>22</v>
      </c>
      <c r="C70" s="111">
        <f>C72*0.7</f>
        <v>15.399999999999999</v>
      </c>
      <c r="D70" s="36">
        <v>21</v>
      </c>
      <c r="E70" s="36">
        <f t="shared" si="48"/>
        <v>5.6000000000000014</v>
      </c>
      <c r="F70" s="203">
        <v>24.5</v>
      </c>
      <c r="G70" s="207">
        <f t="shared" si="39"/>
        <v>29.89</v>
      </c>
      <c r="H70" s="213">
        <v>11.549999999999999</v>
      </c>
      <c r="I70" s="37">
        <f t="shared" si="49"/>
        <v>15.75</v>
      </c>
      <c r="J70" s="37">
        <f t="shared" si="50"/>
        <v>4.2000000000000011</v>
      </c>
      <c r="K70" s="200">
        <f t="shared" si="51"/>
        <v>18.375</v>
      </c>
      <c r="L70" s="210">
        <f t="shared" si="40"/>
        <v>22.4175</v>
      </c>
      <c r="M70" s="38">
        <v>7.6999999999999993</v>
      </c>
      <c r="N70" s="38">
        <f t="shared" si="52"/>
        <v>10.5</v>
      </c>
      <c r="O70" s="38">
        <f t="shared" si="53"/>
        <v>2.8000000000000007</v>
      </c>
      <c r="P70" s="39">
        <f t="shared" si="54"/>
        <v>12.25</v>
      </c>
      <c r="Q70" s="143">
        <f t="shared" si="41"/>
        <v>14.945</v>
      </c>
      <c r="R70" s="112">
        <v>14</v>
      </c>
      <c r="S70" s="113">
        <v>17.5</v>
      </c>
      <c r="T70" s="118">
        <f t="shared" si="55"/>
        <v>3.5</v>
      </c>
      <c r="U70" s="220">
        <v>23.799999999999997</v>
      </c>
      <c r="V70" s="231">
        <f t="shared" si="42"/>
        <v>29.035999999999998</v>
      </c>
      <c r="W70" s="192">
        <v>7</v>
      </c>
      <c r="X70" s="71">
        <f t="shared" si="56"/>
        <v>13.125</v>
      </c>
      <c r="Y70" s="27">
        <f t="shared" si="57"/>
        <v>6.125</v>
      </c>
      <c r="Z70" s="237">
        <f t="shared" si="58"/>
        <v>17.849999999999998</v>
      </c>
      <c r="AA70" s="247">
        <f t="shared" si="43"/>
        <v>21.776999999999997</v>
      </c>
      <c r="AB70" s="250">
        <v>7</v>
      </c>
      <c r="AC70" s="29">
        <f t="shared" si="59"/>
        <v>8.75</v>
      </c>
      <c r="AD70" s="29">
        <f t="shared" si="60"/>
        <v>1.75</v>
      </c>
      <c r="AE70" s="30">
        <f t="shared" si="61"/>
        <v>11.899999999999999</v>
      </c>
      <c r="AF70" s="257">
        <f t="shared" si="44"/>
        <v>14.517999999999999</v>
      </c>
      <c r="AG70" s="260">
        <v>9.32</v>
      </c>
      <c r="AH70" s="256">
        <v>14.7</v>
      </c>
      <c r="AI70" s="18">
        <f t="shared" si="62"/>
        <v>5.379999999999999</v>
      </c>
      <c r="AJ70" s="234">
        <v>18.2</v>
      </c>
      <c r="AK70" s="290">
        <f t="shared" si="45"/>
        <v>22.204000000000001</v>
      </c>
      <c r="AL70" s="301">
        <v>6.99</v>
      </c>
      <c r="AM70" s="32">
        <f t="shared" si="63"/>
        <v>11.024999999999999</v>
      </c>
      <c r="AN70" s="32">
        <f t="shared" si="64"/>
        <v>4.0349999999999984</v>
      </c>
      <c r="AO70" s="302">
        <f t="shared" si="65"/>
        <v>13.649999999999999</v>
      </c>
      <c r="AP70" s="295">
        <f t="shared" si="46"/>
        <v>16.652999999999999</v>
      </c>
      <c r="AQ70" s="155">
        <v>4.66</v>
      </c>
      <c r="AR70" s="33">
        <f t="shared" si="66"/>
        <v>7.35</v>
      </c>
      <c r="AS70" s="33">
        <f t="shared" si="67"/>
        <v>2.6899999999999995</v>
      </c>
      <c r="AT70" s="34">
        <f t="shared" si="68"/>
        <v>9.1</v>
      </c>
      <c r="AU70" s="128">
        <f t="shared" si="47"/>
        <v>11.102</v>
      </c>
    </row>
    <row r="71" spans="1:47" ht="15" thickBot="1" x14ac:dyDescent="0.4">
      <c r="A71" s="337"/>
      <c r="B71" s="5" t="s">
        <v>1</v>
      </c>
      <c r="C71" s="111">
        <v>34</v>
      </c>
      <c r="D71" s="36">
        <v>38</v>
      </c>
      <c r="E71" s="36">
        <f t="shared" si="48"/>
        <v>4</v>
      </c>
      <c r="F71" s="203">
        <v>55</v>
      </c>
      <c r="G71" s="207">
        <f t="shared" si="39"/>
        <v>67.099999999999994</v>
      </c>
      <c r="H71" s="213">
        <v>25.5</v>
      </c>
      <c r="I71" s="37">
        <f t="shared" si="49"/>
        <v>28.5</v>
      </c>
      <c r="J71" s="37">
        <f t="shared" si="50"/>
        <v>3</v>
      </c>
      <c r="K71" s="200">
        <f t="shared" si="51"/>
        <v>41.25</v>
      </c>
      <c r="L71" s="210">
        <f t="shared" si="40"/>
        <v>50.325000000000003</v>
      </c>
      <c r="M71" s="38">
        <v>17</v>
      </c>
      <c r="N71" s="38">
        <f t="shared" si="52"/>
        <v>19</v>
      </c>
      <c r="O71" s="38">
        <f t="shared" si="53"/>
        <v>2</v>
      </c>
      <c r="P71" s="39">
        <f t="shared" si="54"/>
        <v>27.5</v>
      </c>
      <c r="Q71" s="143">
        <f t="shared" si="41"/>
        <v>33.549999999999997</v>
      </c>
      <c r="R71" s="112">
        <v>27</v>
      </c>
      <c r="S71" s="113">
        <v>31</v>
      </c>
      <c r="T71" s="118">
        <f t="shared" si="55"/>
        <v>4</v>
      </c>
      <c r="U71" s="220">
        <v>40</v>
      </c>
      <c r="V71" s="231">
        <f t="shared" si="42"/>
        <v>48.8</v>
      </c>
      <c r="W71" s="192">
        <v>13.5</v>
      </c>
      <c r="X71" s="71">
        <f t="shared" si="56"/>
        <v>23.25</v>
      </c>
      <c r="Y71" s="27">
        <f t="shared" si="57"/>
        <v>9.75</v>
      </c>
      <c r="Z71" s="237">
        <f t="shared" si="58"/>
        <v>30</v>
      </c>
      <c r="AA71" s="247">
        <f t="shared" si="43"/>
        <v>36.6</v>
      </c>
      <c r="AB71" s="250">
        <v>13.5</v>
      </c>
      <c r="AC71" s="29">
        <f t="shared" si="59"/>
        <v>15.5</v>
      </c>
      <c r="AD71" s="29">
        <f t="shared" si="60"/>
        <v>2</v>
      </c>
      <c r="AE71" s="30">
        <f t="shared" si="61"/>
        <v>20</v>
      </c>
      <c r="AF71" s="257">
        <f t="shared" si="44"/>
        <v>24.4</v>
      </c>
      <c r="AG71" s="260">
        <v>18</v>
      </c>
      <c r="AH71" s="256">
        <v>30</v>
      </c>
      <c r="AI71" s="18">
        <f t="shared" si="62"/>
        <v>12</v>
      </c>
      <c r="AJ71" s="234">
        <v>34.44</v>
      </c>
      <c r="AK71" s="290">
        <f t="shared" si="45"/>
        <v>42.016799999999996</v>
      </c>
      <c r="AL71" s="301">
        <v>13.5</v>
      </c>
      <c r="AM71" s="32">
        <f t="shared" si="63"/>
        <v>22.5</v>
      </c>
      <c r="AN71" s="32">
        <f t="shared" si="64"/>
        <v>9</v>
      </c>
      <c r="AO71" s="302">
        <f t="shared" si="65"/>
        <v>25.83</v>
      </c>
      <c r="AP71" s="295">
        <f t="shared" si="46"/>
        <v>31.512599999999999</v>
      </c>
      <c r="AQ71" s="155">
        <v>9</v>
      </c>
      <c r="AR71" s="33">
        <f t="shared" si="66"/>
        <v>15</v>
      </c>
      <c r="AS71" s="33">
        <f t="shared" si="67"/>
        <v>6</v>
      </c>
      <c r="AT71" s="34">
        <f t="shared" si="68"/>
        <v>17.22</v>
      </c>
      <c r="AU71" s="128">
        <f t="shared" si="47"/>
        <v>21.008399999999998</v>
      </c>
    </row>
    <row r="72" spans="1:47" ht="15" thickBot="1" x14ac:dyDescent="0.4">
      <c r="A72" s="337"/>
      <c r="B72" s="5" t="s">
        <v>2</v>
      </c>
      <c r="C72" s="111">
        <v>22</v>
      </c>
      <c r="D72" s="36">
        <v>30</v>
      </c>
      <c r="E72" s="36">
        <f t="shared" si="48"/>
        <v>8</v>
      </c>
      <c r="F72" s="203">
        <v>35</v>
      </c>
      <c r="G72" s="207">
        <f t="shared" si="39"/>
        <v>42.7</v>
      </c>
      <c r="H72" s="213">
        <v>16.5</v>
      </c>
      <c r="I72" s="37">
        <f t="shared" si="49"/>
        <v>22.5</v>
      </c>
      <c r="J72" s="37">
        <f t="shared" si="50"/>
        <v>6</v>
      </c>
      <c r="K72" s="200">
        <f t="shared" si="51"/>
        <v>26.25</v>
      </c>
      <c r="L72" s="210">
        <f t="shared" si="40"/>
        <v>32.024999999999999</v>
      </c>
      <c r="M72" s="38">
        <v>11</v>
      </c>
      <c r="N72" s="38">
        <f t="shared" si="52"/>
        <v>15</v>
      </c>
      <c r="O72" s="38">
        <f t="shared" si="53"/>
        <v>4</v>
      </c>
      <c r="P72" s="39">
        <f t="shared" si="54"/>
        <v>17.5</v>
      </c>
      <c r="Q72" s="143">
        <f t="shared" si="41"/>
        <v>21.35</v>
      </c>
      <c r="R72" s="112">
        <v>20</v>
      </c>
      <c r="S72" s="113">
        <v>25</v>
      </c>
      <c r="T72" s="118">
        <f t="shared" si="55"/>
        <v>5</v>
      </c>
      <c r="U72" s="220">
        <v>30</v>
      </c>
      <c r="V72" s="231">
        <f t="shared" si="42"/>
        <v>36.6</v>
      </c>
      <c r="W72" s="192">
        <v>10</v>
      </c>
      <c r="X72" s="71">
        <f t="shared" si="56"/>
        <v>18.75</v>
      </c>
      <c r="Y72" s="27">
        <f t="shared" si="57"/>
        <v>8.75</v>
      </c>
      <c r="Z72" s="237">
        <f t="shared" si="58"/>
        <v>22.5</v>
      </c>
      <c r="AA72" s="247">
        <f t="shared" si="43"/>
        <v>27.45</v>
      </c>
      <c r="AB72" s="250">
        <v>10</v>
      </c>
      <c r="AC72" s="29">
        <f t="shared" si="59"/>
        <v>12.5</v>
      </c>
      <c r="AD72" s="29">
        <f t="shared" si="60"/>
        <v>2.5</v>
      </c>
      <c r="AE72" s="30">
        <f t="shared" si="61"/>
        <v>15</v>
      </c>
      <c r="AF72" s="257">
        <f t="shared" si="44"/>
        <v>18.3</v>
      </c>
      <c r="AG72" s="260">
        <v>10</v>
      </c>
      <c r="AH72" s="255">
        <v>21</v>
      </c>
      <c r="AI72" s="18">
        <f t="shared" si="62"/>
        <v>11</v>
      </c>
      <c r="AJ72" s="234">
        <v>26</v>
      </c>
      <c r="AK72" s="290">
        <f t="shared" si="45"/>
        <v>31.72</v>
      </c>
      <c r="AL72" s="301">
        <v>7.5</v>
      </c>
      <c r="AM72" s="32">
        <f t="shared" si="63"/>
        <v>15.75</v>
      </c>
      <c r="AN72" s="32">
        <f t="shared" si="64"/>
        <v>8.25</v>
      </c>
      <c r="AO72" s="302">
        <f t="shared" si="65"/>
        <v>19.5</v>
      </c>
      <c r="AP72" s="295">
        <f t="shared" si="46"/>
        <v>23.79</v>
      </c>
      <c r="AQ72" s="155">
        <v>5</v>
      </c>
      <c r="AR72" s="33">
        <f t="shared" si="66"/>
        <v>10.5</v>
      </c>
      <c r="AS72" s="33">
        <f t="shared" si="67"/>
        <v>5.5</v>
      </c>
      <c r="AT72" s="34">
        <f t="shared" si="68"/>
        <v>13</v>
      </c>
      <c r="AU72" s="128">
        <f t="shared" si="47"/>
        <v>15.86</v>
      </c>
    </row>
    <row r="73" spans="1:47" ht="15" thickBot="1" x14ac:dyDescent="0.4">
      <c r="A73" s="338"/>
      <c r="B73" s="6" t="s">
        <v>3</v>
      </c>
      <c r="C73" s="120">
        <v>20.75</v>
      </c>
      <c r="D73" s="44">
        <v>30</v>
      </c>
      <c r="E73" s="44">
        <f t="shared" si="48"/>
        <v>9.25</v>
      </c>
      <c r="F73" s="204">
        <v>31.61</v>
      </c>
      <c r="G73" s="215">
        <f t="shared" si="39"/>
        <v>38.5642</v>
      </c>
      <c r="H73" s="214">
        <v>15.5625</v>
      </c>
      <c r="I73" s="45">
        <f t="shared" si="49"/>
        <v>22.5</v>
      </c>
      <c r="J73" s="45">
        <f t="shared" si="50"/>
        <v>6.9375</v>
      </c>
      <c r="K73" s="201">
        <f t="shared" si="51"/>
        <v>23.7075</v>
      </c>
      <c r="L73" s="216">
        <f t="shared" si="40"/>
        <v>28.92315</v>
      </c>
      <c r="M73" s="46">
        <v>10.375</v>
      </c>
      <c r="N73" s="46">
        <f t="shared" si="52"/>
        <v>15</v>
      </c>
      <c r="O73" s="46">
        <f t="shared" si="53"/>
        <v>4.625</v>
      </c>
      <c r="P73" s="48">
        <f t="shared" si="54"/>
        <v>15.805</v>
      </c>
      <c r="Q73" s="143">
        <f t="shared" si="41"/>
        <v>19.2821</v>
      </c>
      <c r="R73" s="227">
        <v>19.100000000000001</v>
      </c>
      <c r="S73" s="228">
        <v>25</v>
      </c>
      <c r="T73" s="198">
        <f t="shared" si="55"/>
        <v>5.8999999999999986</v>
      </c>
      <c r="U73" s="229">
        <v>26.22</v>
      </c>
      <c r="V73" s="232">
        <f t="shared" si="42"/>
        <v>31.988399999999999</v>
      </c>
      <c r="W73" s="194">
        <v>9.5500000000000007</v>
      </c>
      <c r="X73" s="71">
        <f t="shared" si="56"/>
        <v>18.75</v>
      </c>
      <c r="Y73" s="62">
        <f t="shared" si="57"/>
        <v>9.1999999999999993</v>
      </c>
      <c r="Z73" s="245">
        <f t="shared" si="58"/>
        <v>19.664999999999999</v>
      </c>
      <c r="AA73" s="248">
        <f t="shared" si="43"/>
        <v>23.991299999999999</v>
      </c>
      <c r="AB73" s="251">
        <v>9.5500000000000007</v>
      </c>
      <c r="AC73" s="51">
        <f t="shared" si="59"/>
        <v>12.5</v>
      </c>
      <c r="AD73" s="51">
        <f t="shared" si="60"/>
        <v>2.9499999999999993</v>
      </c>
      <c r="AE73" s="52">
        <f t="shared" si="61"/>
        <v>13.11</v>
      </c>
      <c r="AF73" s="257">
        <f t="shared" si="44"/>
        <v>15.994199999999999</v>
      </c>
      <c r="AG73" s="261">
        <v>15.04</v>
      </c>
      <c r="AH73" s="262">
        <v>22.34</v>
      </c>
      <c r="AI73" s="20">
        <f t="shared" si="62"/>
        <v>7.3000000000000007</v>
      </c>
      <c r="AJ73" s="235">
        <v>30</v>
      </c>
      <c r="AK73" s="293">
        <f t="shared" si="45"/>
        <v>36.6</v>
      </c>
      <c r="AL73" s="307">
        <v>11.28</v>
      </c>
      <c r="AM73" s="68">
        <f t="shared" si="63"/>
        <v>16.754999999999999</v>
      </c>
      <c r="AN73" s="68">
        <f t="shared" si="64"/>
        <v>5.4749999999999996</v>
      </c>
      <c r="AO73" s="308">
        <f t="shared" si="65"/>
        <v>22.5</v>
      </c>
      <c r="AP73" s="298">
        <f t="shared" si="46"/>
        <v>27.45</v>
      </c>
      <c r="AQ73" s="163">
        <v>7.52</v>
      </c>
      <c r="AR73" s="69">
        <f t="shared" si="66"/>
        <v>11.17</v>
      </c>
      <c r="AS73" s="69">
        <f t="shared" si="67"/>
        <v>3.6500000000000004</v>
      </c>
      <c r="AT73" s="70">
        <f t="shared" si="68"/>
        <v>15</v>
      </c>
      <c r="AU73" s="129">
        <f t="shared" si="47"/>
        <v>18.3</v>
      </c>
    </row>
    <row r="74" spans="1:47" ht="15" thickBot="1" x14ac:dyDescent="0.4">
      <c r="A74" s="336" t="s">
        <v>40</v>
      </c>
      <c r="B74" s="7" t="s">
        <v>5</v>
      </c>
      <c r="C74" s="107">
        <v>28.22</v>
      </c>
      <c r="D74" s="23">
        <v>35</v>
      </c>
      <c r="E74" s="23">
        <f t="shared" si="48"/>
        <v>6.7800000000000011</v>
      </c>
      <c r="F74" s="205">
        <v>43</v>
      </c>
      <c r="G74" s="206">
        <f t="shared" si="39"/>
        <v>52.46</v>
      </c>
      <c r="H74" s="212">
        <v>21.164999999999999</v>
      </c>
      <c r="I74" s="24">
        <f t="shared" si="49"/>
        <v>26.25</v>
      </c>
      <c r="J74" s="24">
        <f t="shared" si="50"/>
        <v>5.0850000000000009</v>
      </c>
      <c r="K74" s="199">
        <f t="shared" si="51"/>
        <v>32.25</v>
      </c>
      <c r="L74" s="209">
        <f t="shared" si="40"/>
        <v>39.344999999999999</v>
      </c>
      <c r="M74" s="25">
        <v>14.11</v>
      </c>
      <c r="N74" s="25">
        <f t="shared" si="52"/>
        <v>17.5</v>
      </c>
      <c r="O74" s="25">
        <f t="shared" si="53"/>
        <v>3.3900000000000006</v>
      </c>
      <c r="P74" s="26">
        <f t="shared" si="54"/>
        <v>21.5</v>
      </c>
      <c r="Q74" s="143">
        <f t="shared" si="41"/>
        <v>26.23</v>
      </c>
      <c r="R74" s="108">
        <v>24</v>
      </c>
      <c r="S74" s="109">
        <v>25</v>
      </c>
      <c r="T74" s="110">
        <f t="shared" si="55"/>
        <v>1</v>
      </c>
      <c r="U74" s="226">
        <v>36</v>
      </c>
      <c r="V74" s="230">
        <f t="shared" si="42"/>
        <v>43.92</v>
      </c>
      <c r="W74" s="195">
        <v>12</v>
      </c>
      <c r="X74" s="71">
        <f t="shared" si="56"/>
        <v>18.75</v>
      </c>
      <c r="Y74" s="71">
        <f t="shared" si="57"/>
        <v>6.75</v>
      </c>
      <c r="Z74" s="236">
        <f t="shared" si="58"/>
        <v>27</v>
      </c>
      <c r="AA74" s="246">
        <f t="shared" si="43"/>
        <v>32.94</v>
      </c>
      <c r="AB74" s="253">
        <v>12</v>
      </c>
      <c r="AC74" s="89">
        <f t="shared" si="59"/>
        <v>12.5</v>
      </c>
      <c r="AD74" s="89">
        <f t="shared" si="60"/>
        <v>0.5</v>
      </c>
      <c r="AE74" s="90">
        <f t="shared" si="61"/>
        <v>18</v>
      </c>
      <c r="AF74" s="257">
        <f t="shared" si="44"/>
        <v>21.96</v>
      </c>
      <c r="AG74" s="264">
        <v>17.91</v>
      </c>
      <c r="AH74" s="255">
        <v>25</v>
      </c>
      <c r="AI74" s="92">
        <f t="shared" si="62"/>
        <v>7.09</v>
      </c>
      <c r="AJ74" s="265">
        <v>36.729999999999997</v>
      </c>
      <c r="AK74" s="289">
        <f t="shared" si="45"/>
        <v>44.810599999999994</v>
      </c>
      <c r="AL74" s="299">
        <v>13.432500000000001</v>
      </c>
      <c r="AM74" s="77">
        <f t="shared" si="63"/>
        <v>18.75</v>
      </c>
      <c r="AN74" s="77">
        <f t="shared" si="64"/>
        <v>5.317499999999999</v>
      </c>
      <c r="AO74" s="300">
        <f t="shared" si="65"/>
        <v>27.547499999999999</v>
      </c>
      <c r="AP74" s="294">
        <f t="shared" si="46"/>
        <v>33.607950000000002</v>
      </c>
      <c r="AQ74" s="159">
        <v>8.9550000000000001</v>
      </c>
      <c r="AR74" s="78">
        <f t="shared" si="66"/>
        <v>12.5</v>
      </c>
      <c r="AS74" s="78">
        <f t="shared" si="67"/>
        <v>3.5449999999999999</v>
      </c>
      <c r="AT74" s="79">
        <f t="shared" si="68"/>
        <v>18.364999999999998</v>
      </c>
      <c r="AU74" s="130">
        <f t="shared" si="47"/>
        <v>22.405299999999997</v>
      </c>
    </row>
    <row r="75" spans="1:47" ht="15" thickBot="1" x14ac:dyDescent="0.4">
      <c r="A75" s="337"/>
      <c r="B75" s="5" t="s">
        <v>22</v>
      </c>
      <c r="C75" s="111">
        <f>C77*0.7</f>
        <v>16.253999999999998</v>
      </c>
      <c r="D75" s="36">
        <v>17.611999999999998</v>
      </c>
      <c r="E75" s="36">
        <f t="shared" si="48"/>
        <v>1.3580000000000005</v>
      </c>
      <c r="F75" s="203">
        <v>24.97</v>
      </c>
      <c r="G75" s="207">
        <f t="shared" si="39"/>
        <v>30.4634</v>
      </c>
      <c r="H75" s="213">
        <v>12.190499999999998</v>
      </c>
      <c r="I75" s="37">
        <f t="shared" si="49"/>
        <v>13.209</v>
      </c>
      <c r="J75" s="37">
        <f t="shared" si="50"/>
        <v>1.0185000000000013</v>
      </c>
      <c r="K75" s="200">
        <f t="shared" si="51"/>
        <v>18.727499999999999</v>
      </c>
      <c r="L75" s="210">
        <f t="shared" si="40"/>
        <v>22.847549999999998</v>
      </c>
      <c r="M75" s="38">
        <v>8.1269999999999989</v>
      </c>
      <c r="N75" s="38">
        <f t="shared" si="52"/>
        <v>8.8059999999999992</v>
      </c>
      <c r="O75" s="38">
        <f t="shared" si="53"/>
        <v>0.67900000000000027</v>
      </c>
      <c r="P75" s="39">
        <f t="shared" si="54"/>
        <v>12.484999999999999</v>
      </c>
      <c r="Q75" s="143">
        <f t="shared" si="41"/>
        <v>15.2317</v>
      </c>
      <c r="R75" s="112">
        <v>14</v>
      </c>
      <c r="S75" s="113">
        <v>16.323999999999998</v>
      </c>
      <c r="T75" s="118">
        <f t="shared" si="55"/>
        <v>2.3239999999999981</v>
      </c>
      <c r="U75" s="220">
        <v>24.5</v>
      </c>
      <c r="V75" s="231">
        <f t="shared" si="42"/>
        <v>29.89</v>
      </c>
      <c r="W75" s="192">
        <v>7</v>
      </c>
      <c r="X75" s="71">
        <f t="shared" si="56"/>
        <v>12.242999999999999</v>
      </c>
      <c r="Y75" s="27">
        <f t="shared" si="57"/>
        <v>5.2429999999999986</v>
      </c>
      <c r="Z75" s="237">
        <f t="shared" si="58"/>
        <v>18.375</v>
      </c>
      <c r="AA75" s="247">
        <f t="shared" si="43"/>
        <v>22.4175</v>
      </c>
      <c r="AB75" s="250">
        <v>7</v>
      </c>
      <c r="AC75" s="29">
        <f t="shared" si="59"/>
        <v>8.161999999999999</v>
      </c>
      <c r="AD75" s="29">
        <f t="shared" si="60"/>
        <v>1.161999999999999</v>
      </c>
      <c r="AE75" s="30">
        <f t="shared" si="61"/>
        <v>12.25</v>
      </c>
      <c r="AF75" s="257">
        <f t="shared" si="44"/>
        <v>14.945</v>
      </c>
      <c r="AG75" s="260">
        <v>10.5</v>
      </c>
      <c r="AH75" s="256">
        <v>14.7</v>
      </c>
      <c r="AI75" s="18">
        <f t="shared" si="62"/>
        <v>4.1999999999999993</v>
      </c>
      <c r="AJ75" s="234">
        <v>24.5</v>
      </c>
      <c r="AK75" s="290">
        <f t="shared" si="45"/>
        <v>29.89</v>
      </c>
      <c r="AL75" s="301">
        <v>7.875</v>
      </c>
      <c r="AM75" s="32">
        <f t="shared" si="63"/>
        <v>11.024999999999999</v>
      </c>
      <c r="AN75" s="32">
        <f t="shared" si="64"/>
        <v>3.1499999999999986</v>
      </c>
      <c r="AO75" s="302">
        <f t="shared" si="65"/>
        <v>18.375</v>
      </c>
      <c r="AP75" s="295">
        <f t="shared" si="46"/>
        <v>22.4175</v>
      </c>
      <c r="AQ75" s="155">
        <v>5.25</v>
      </c>
      <c r="AR75" s="33">
        <f t="shared" si="66"/>
        <v>7.35</v>
      </c>
      <c r="AS75" s="33">
        <f t="shared" si="67"/>
        <v>2.0999999999999996</v>
      </c>
      <c r="AT75" s="34">
        <f t="shared" si="68"/>
        <v>12.25</v>
      </c>
      <c r="AU75" s="128">
        <f t="shared" si="47"/>
        <v>14.945</v>
      </c>
    </row>
    <row r="76" spans="1:47" ht="15" thickBot="1" x14ac:dyDescent="0.4">
      <c r="A76" s="337"/>
      <c r="B76" s="5" t="s">
        <v>1</v>
      </c>
      <c r="C76" s="111">
        <v>33.950000000000003</v>
      </c>
      <c r="D76" s="36">
        <v>40</v>
      </c>
      <c r="E76" s="36">
        <f t="shared" si="48"/>
        <v>6.0499999999999972</v>
      </c>
      <c r="F76" s="203">
        <v>55</v>
      </c>
      <c r="G76" s="207">
        <f t="shared" si="39"/>
        <v>67.099999999999994</v>
      </c>
      <c r="H76" s="213">
        <v>25.462500000000002</v>
      </c>
      <c r="I76" s="37">
        <f t="shared" si="49"/>
        <v>30</v>
      </c>
      <c r="J76" s="37">
        <f t="shared" si="50"/>
        <v>4.5374999999999979</v>
      </c>
      <c r="K76" s="200">
        <f t="shared" si="51"/>
        <v>41.25</v>
      </c>
      <c r="L76" s="210">
        <f t="shared" si="40"/>
        <v>50.325000000000003</v>
      </c>
      <c r="M76" s="38">
        <v>16.975000000000001</v>
      </c>
      <c r="N76" s="38">
        <f t="shared" si="52"/>
        <v>20</v>
      </c>
      <c r="O76" s="38">
        <f t="shared" si="53"/>
        <v>3.0249999999999986</v>
      </c>
      <c r="P76" s="39">
        <f t="shared" si="54"/>
        <v>27.5</v>
      </c>
      <c r="Q76" s="143">
        <f t="shared" si="41"/>
        <v>33.549999999999997</v>
      </c>
      <c r="R76" s="112">
        <v>26.18</v>
      </c>
      <c r="S76" s="113">
        <v>32.28</v>
      </c>
      <c r="T76" s="118">
        <f t="shared" si="55"/>
        <v>6.1000000000000014</v>
      </c>
      <c r="U76" s="220">
        <v>40</v>
      </c>
      <c r="V76" s="231">
        <f t="shared" si="42"/>
        <v>48.8</v>
      </c>
      <c r="W76" s="192">
        <v>13.09</v>
      </c>
      <c r="X76" s="71">
        <f t="shared" si="56"/>
        <v>24.21</v>
      </c>
      <c r="Y76" s="27">
        <f t="shared" si="57"/>
        <v>11.120000000000001</v>
      </c>
      <c r="Z76" s="237">
        <f t="shared" si="58"/>
        <v>30</v>
      </c>
      <c r="AA76" s="247">
        <f t="shared" si="43"/>
        <v>36.6</v>
      </c>
      <c r="AB76" s="250">
        <v>13.09</v>
      </c>
      <c r="AC76" s="29">
        <f t="shared" si="59"/>
        <v>16.14</v>
      </c>
      <c r="AD76" s="29">
        <f t="shared" si="60"/>
        <v>3.0500000000000007</v>
      </c>
      <c r="AE76" s="30">
        <f t="shared" si="61"/>
        <v>20</v>
      </c>
      <c r="AF76" s="257">
        <f t="shared" si="44"/>
        <v>24.4</v>
      </c>
      <c r="AG76" s="260">
        <v>18.02</v>
      </c>
      <c r="AH76" s="256">
        <v>32.911999999999999</v>
      </c>
      <c r="AI76" s="18">
        <f t="shared" si="62"/>
        <v>14.891999999999999</v>
      </c>
      <c r="AJ76" s="234">
        <v>34.29</v>
      </c>
      <c r="AK76" s="290">
        <f t="shared" si="45"/>
        <v>41.833799999999997</v>
      </c>
      <c r="AL76" s="301">
        <v>13.515000000000001</v>
      </c>
      <c r="AM76" s="32">
        <f t="shared" si="63"/>
        <v>24.683999999999997</v>
      </c>
      <c r="AN76" s="32">
        <f t="shared" si="64"/>
        <v>11.168999999999997</v>
      </c>
      <c r="AO76" s="302">
        <f t="shared" si="65"/>
        <v>25.717500000000001</v>
      </c>
      <c r="AP76" s="295">
        <f t="shared" si="46"/>
        <v>31.375350000000001</v>
      </c>
      <c r="AQ76" s="155">
        <v>9.01</v>
      </c>
      <c r="AR76" s="33">
        <f t="shared" si="66"/>
        <v>16.456</v>
      </c>
      <c r="AS76" s="33">
        <f t="shared" si="67"/>
        <v>7.4459999999999997</v>
      </c>
      <c r="AT76" s="34">
        <f t="shared" si="68"/>
        <v>17.145</v>
      </c>
      <c r="AU76" s="128">
        <f t="shared" si="47"/>
        <v>20.916899999999998</v>
      </c>
    </row>
    <row r="77" spans="1:47" ht="15" thickBot="1" x14ac:dyDescent="0.4">
      <c r="A77" s="337"/>
      <c r="B77" s="5" t="s">
        <v>2</v>
      </c>
      <c r="C77" s="111">
        <v>23.22</v>
      </c>
      <c r="D77" s="36">
        <v>25.16</v>
      </c>
      <c r="E77" s="36">
        <f t="shared" si="48"/>
        <v>1.9400000000000013</v>
      </c>
      <c r="F77" s="203">
        <v>35.68</v>
      </c>
      <c r="G77" s="207">
        <f t="shared" si="39"/>
        <v>43.529600000000002</v>
      </c>
      <c r="H77" s="213">
        <v>17.414999999999999</v>
      </c>
      <c r="I77" s="37">
        <f t="shared" si="49"/>
        <v>18.87</v>
      </c>
      <c r="J77" s="37">
        <f t="shared" si="50"/>
        <v>1.4550000000000018</v>
      </c>
      <c r="K77" s="200">
        <f t="shared" si="51"/>
        <v>26.759999999999998</v>
      </c>
      <c r="L77" s="210">
        <f t="shared" si="40"/>
        <v>32.647199999999998</v>
      </c>
      <c r="M77" s="38">
        <v>11.61</v>
      </c>
      <c r="N77" s="38">
        <f t="shared" si="52"/>
        <v>12.58</v>
      </c>
      <c r="O77" s="38">
        <f t="shared" si="53"/>
        <v>0.97000000000000064</v>
      </c>
      <c r="P77" s="39">
        <f t="shared" si="54"/>
        <v>17.84</v>
      </c>
      <c r="Q77" s="143">
        <f t="shared" si="41"/>
        <v>21.764800000000001</v>
      </c>
      <c r="R77" s="112">
        <v>20</v>
      </c>
      <c r="S77" s="113">
        <v>23.32</v>
      </c>
      <c r="T77" s="118">
        <f t="shared" si="55"/>
        <v>3.3200000000000003</v>
      </c>
      <c r="U77" s="220">
        <v>33</v>
      </c>
      <c r="V77" s="231">
        <f t="shared" si="42"/>
        <v>40.26</v>
      </c>
      <c r="W77" s="192">
        <v>10</v>
      </c>
      <c r="X77" s="71">
        <f t="shared" si="56"/>
        <v>17.490000000000002</v>
      </c>
      <c r="Y77" s="27">
        <f t="shared" si="57"/>
        <v>7.490000000000002</v>
      </c>
      <c r="Z77" s="237">
        <f t="shared" si="58"/>
        <v>24.75</v>
      </c>
      <c r="AA77" s="247">
        <f t="shared" si="43"/>
        <v>30.195</v>
      </c>
      <c r="AB77" s="250">
        <v>10</v>
      </c>
      <c r="AC77" s="29">
        <f t="shared" si="59"/>
        <v>11.66</v>
      </c>
      <c r="AD77" s="29">
        <f t="shared" si="60"/>
        <v>1.6600000000000001</v>
      </c>
      <c r="AE77" s="30">
        <f t="shared" si="61"/>
        <v>16.5</v>
      </c>
      <c r="AF77" s="257">
        <f t="shared" si="44"/>
        <v>20.13</v>
      </c>
      <c r="AG77" s="260">
        <v>15</v>
      </c>
      <c r="AH77" s="255">
        <v>21</v>
      </c>
      <c r="AI77" s="18">
        <f t="shared" si="62"/>
        <v>6</v>
      </c>
      <c r="AJ77" s="234">
        <v>35</v>
      </c>
      <c r="AK77" s="290">
        <f t="shared" si="45"/>
        <v>42.7</v>
      </c>
      <c r="AL77" s="301">
        <v>11.25</v>
      </c>
      <c r="AM77" s="32">
        <f t="shared" si="63"/>
        <v>15.75</v>
      </c>
      <c r="AN77" s="32">
        <f t="shared" si="64"/>
        <v>4.5</v>
      </c>
      <c r="AO77" s="302">
        <f t="shared" si="65"/>
        <v>26.25</v>
      </c>
      <c r="AP77" s="295">
        <f t="shared" si="46"/>
        <v>32.024999999999999</v>
      </c>
      <c r="AQ77" s="155">
        <v>7.5</v>
      </c>
      <c r="AR77" s="33">
        <f t="shared" si="66"/>
        <v>10.5</v>
      </c>
      <c r="AS77" s="33">
        <f t="shared" si="67"/>
        <v>3</v>
      </c>
      <c r="AT77" s="34">
        <f t="shared" si="68"/>
        <v>17.5</v>
      </c>
      <c r="AU77" s="128">
        <f t="shared" si="47"/>
        <v>21.35</v>
      </c>
    </row>
    <row r="78" spans="1:47" ht="15" thickBot="1" x14ac:dyDescent="0.4">
      <c r="A78" s="338"/>
      <c r="B78" s="6" t="s">
        <v>3</v>
      </c>
      <c r="C78" s="120">
        <v>24</v>
      </c>
      <c r="D78" s="44">
        <v>27</v>
      </c>
      <c r="E78" s="44">
        <f t="shared" si="48"/>
        <v>3</v>
      </c>
      <c r="F78" s="204">
        <v>36</v>
      </c>
      <c r="G78" s="215">
        <f t="shared" si="39"/>
        <v>43.92</v>
      </c>
      <c r="H78" s="214">
        <v>18</v>
      </c>
      <c r="I78" s="45">
        <f t="shared" si="49"/>
        <v>20.25</v>
      </c>
      <c r="J78" s="45">
        <f t="shared" si="50"/>
        <v>2.25</v>
      </c>
      <c r="K78" s="201">
        <f t="shared" si="51"/>
        <v>27</v>
      </c>
      <c r="L78" s="216">
        <f t="shared" si="40"/>
        <v>32.94</v>
      </c>
      <c r="M78" s="46">
        <v>12</v>
      </c>
      <c r="N78" s="46">
        <f t="shared" si="52"/>
        <v>13.5</v>
      </c>
      <c r="O78" s="46">
        <f t="shared" si="53"/>
        <v>1.5</v>
      </c>
      <c r="P78" s="48">
        <f t="shared" si="54"/>
        <v>18</v>
      </c>
      <c r="Q78" s="143">
        <f t="shared" si="41"/>
        <v>21.96</v>
      </c>
      <c r="R78" s="115">
        <v>19.95</v>
      </c>
      <c r="S78" s="116">
        <v>25</v>
      </c>
      <c r="T78" s="117">
        <f t="shared" si="55"/>
        <v>5.0500000000000007</v>
      </c>
      <c r="U78" s="221">
        <v>35</v>
      </c>
      <c r="V78" s="232">
        <f t="shared" si="42"/>
        <v>42.7</v>
      </c>
      <c r="W78" s="196">
        <v>9.9749999999999996</v>
      </c>
      <c r="X78" s="71">
        <f t="shared" si="56"/>
        <v>18.75</v>
      </c>
      <c r="Y78" s="49">
        <f t="shared" si="57"/>
        <v>8.7750000000000004</v>
      </c>
      <c r="Z78" s="238">
        <f t="shared" si="58"/>
        <v>26.25</v>
      </c>
      <c r="AA78" s="248">
        <f t="shared" si="43"/>
        <v>32.024999999999999</v>
      </c>
      <c r="AB78" s="252">
        <v>9.9749999999999996</v>
      </c>
      <c r="AC78" s="64">
        <f t="shared" si="59"/>
        <v>12.5</v>
      </c>
      <c r="AD78" s="64">
        <f t="shared" si="60"/>
        <v>2.5250000000000004</v>
      </c>
      <c r="AE78" s="65">
        <f t="shared" si="61"/>
        <v>17.5</v>
      </c>
      <c r="AF78" s="257">
        <f t="shared" si="44"/>
        <v>21.35</v>
      </c>
      <c r="AG78" s="266">
        <v>17.03</v>
      </c>
      <c r="AH78" s="263">
        <v>22.34</v>
      </c>
      <c r="AI78" s="67">
        <f t="shared" si="62"/>
        <v>5.3099999999999987</v>
      </c>
      <c r="AJ78" s="267">
        <v>40</v>
      </c>
      <c r="AK78" s="291">
        <f t="shared" si="45"/>
        <v>48.8</v>
      </c>
      <c r="AL78" s="303">
        <v>12.772500000000001</v>
      </c>
      <c r="AM78" s="54">
        <f t="shared" si="63"/>
        <v>16.754999999999999</v>
      </c>
      <c r="AN78" s="54">
        <f t="shared" si="64"/>
        <v>3.9824999999999982</v>
      </c>
      <c r="AO78" s="304">
        <f t="shared" si="65"/>
        <v>30</v>
      </c>
      <c r="AP78" s="296">
        <f t="shared" si="46"/>
        <v>36.6</v>
      </c>
      <c r="AQ78" s="162">
        <v>8.5150000000000006</v>
      </c>
      <c r="AR78" s="55">
        <f t="shared" si="66"/>
        <v>11.17</v>
      </c>
      <c r="AS78" s="55">
        <f t="shared" si="67"/>
        <v>2.6549999999999994</v>
      </c>
      <c r="AT78" s="56">
        <f t="shared" si="68"/>
        <v>20</v>
      </c>
      <c r="AU78" s="131">
        <f t="shared" si="47"/>
        <v>24.4</v>
      </c>
    </row>
    <row r="79" spans="1:47" s="2" customFormat="1" ht="15" thickBot="1" x14ac:dyDescent="0.4">
      <c r="A79" s="336" t="s">
        <v>41</v>
      </c>
      <c r="B79" s="7" t="s">
        <v>5</v>
      </c>
      <c r="C79" s="119">
        <v>28</v>
      </c>
      <c r="D79" s="23">
        <v>28</v>
      </c>
      <c r="E79" s="23">
        <f t="shared" si="48"/>
        <v>0</v>
      </c>
      <c r="F79" s="202">
        <v>40</v>
      </c>
      <c r="G79" s="206">
        <f t="shared" si="39"/>
        <v>48.8</v>
      </c>
      <c r="H79" s="212">
        <v>21</v>
      </c>
      <c r="I79" s="24">
        <f t="shared" si="49"/>
        <v>21</v>
      </c>
      <c r="J79" s="24">
        <f t="shared" si="50"/>
        <v>0</v>
      </c>
      <c r="K79" s="199">
        <f t="shared" si="51"/>
        <v>30</v>
      </c>
      <c r="L79" s="209">
        <f t="shared" si="40"/>
        <v>36.6</v>
      </c>
      <c r="M79" s="25">
        <v>14</v>
      </c>
      <c r="N79" s="25">
        <f t="shared" si="52"/>
        <v>14</v>
      </c>
      <c r="O79" s="25">
        <f t="shared" si="53"/>
        <v>0</v>
      </c>
      <c r="P79" s="26">
        <f t="shared" si="54"/>
        <v>20</v>
      </c>
      <c r="Q79" s="143">
        <f t="shared" si="41"/>
        <v>24.4</v>
      </c>
      <c r="R79" s="222">
        <v>24</v>
      </c>
      <c r="S79" s="223">
        <v>24</v>
      </c>
      <c r="T79" s="85">
        <f t="shared" si="55"/>
        <v>0</v>
      </c>
      <c r="U79" s="225">
        <v>36</v>
      </c>
      <c r="V79" s="230">
        <f t="shared" si="42"/>
        <v>43.92</v>
      </c>
      <c r="W79" s="193">
        <v>12</v>
      </c>
      <c r="X79" s="71">
        <f t="shared" si="56"/>
        <v>18</v>
      </c>
      <c r="Y79" s="87">
        <f t="shared" si="57"/>
        <v>6</v>
      </c>
      <c r="Z79" s="244">
        <f t="shared" si="58"/>
        <v>27</v>
      </c>
      <c r="AA79" s="246">
        <f t="shared" si="43"/>
        <v>32.94</v>
      </c>
      <c r="AB79" s="249">
        <v>12</v>
      </c>
      <c r="AC79" s="73">
        <f t="shared" si="59"/>
        <v>12</v>
      </c>
      <c r="AD79" s="100">
        <f t="shared" si="60"/>
        <v>0</v>
      </c>
      <c r="AE79" s="74">
        <f t="shared" si="61"/>
        <v>18</v>
      </c>
      <c r="AF79" s="257">
        <f t="shared" si="44"/>
        <v>21.96</v>
      </c>
      <c r="AG79" s="258">
        <v>18</v>
      </c>
      <c r="AH79" s="259">
        <v>25</v>
      </c>
      <c r="AI79" s="76">
        <f t="shared" si="62"/>
        <v>7</v>
      </c>
      <c r="AJ79" s="233">
        <v>32.68</v>
      </c>
      <c r="AK79" s="292">
        <f t="shared" si="45"/>
        <v>39.869599999999998</v>
      </c>
      <c r="AL79" s="305">
        <v>13.5</v>
      </c>
      <c r="AM79" s="93">
        <f t="shared" si="63"/>
        <v>18.75</v>
      </c>
      <c r="AN79" s="93">
        <f t="shared" si="64"/>
        <v>5.25</v>
      </c>
      <c r="AO79" s="306">
        <f t="shared" si="65"/>
        <v>24.509999999999998</v>
      </c>
      <c r="AP79" s="297">
        <f t="shared" si="46"/>
        <v>29.902199999999997</v>
      </c>
      <c r="AQ79" s="157">
        <v>9</v>
      </c>
      <c r="AR79" s="94">
        <f t="shared" si="66"/>
        <v>12.5</v>
      </c>
      <c r="AS79" s="94">
        <f t="shared" si="67"/>
        <v>3.5</v>
      </c>
      <c r="AT79" s="95">
        <f t="shared" si="68"/>
        <v>16.34</v>
      </c>
      <c r="AU79" s="127">
        <f t="shared" si="47"/>
        <v>19.934799999999999</v>
      </c>
    </row>
    <row r="80" spans="1:47" ht="15" thickBot="1" x14ac:dyDescent="0.4">
      <c r="A80" s="337"/>
      <c r="B80" s="5" t="s">
        <v>22</v>
      </c>
      <c r="C80" s="111">
        <f>C82*0.7</f>
        <v>16.45</v>
      </c>
      <c r="D80" s="36">
        <v>16.925999999999998</v>
      </c>
      <c r="E80" s="36">
        <f t="shared" si="48"/>
        <v>0.47599999999999909</v>
      </c>
      <c r="F80" s="203">
        <v>24.5</v>
      </c>
      <c r="G80" s="207">
        <f t="shared" si="39"/>
        <v>29.89</v>
      </c>
      <c r="H80" s="213">
        <v>12.337499999999999</v>
      </c>
      <c r="I80" s="37">
        <f t="shared" si="49"/>
        <v>12.694499999999998</v>
      </c>
      <c r="J80" s="37">
        <f t="shared" si="50"/>
        <v>0.35699999999999932</v>
      </c>
      <c r="K80" s="200">
        <f t="shared" si="51"/>
        <v>18.375</v>
      </c>
      <c r="L80" s="210">
        <f t="shared" si="40"/>
        <v>22.4175</v>
      </c>
      <c r="M80" s="38">
        <v>8.2249999999999996</v>
      </c>
      <c r="N80" s="38">
        <f t="shared" si="52"/>
        <v>8.4629999999999992</v>
      </c>
      <c r="O80" s="38">
        <f t="shared" si="53"/>
        <v>0.23799999999999955</v>
      </c>
      <c r="P80" s="39">
        <f t="shared" si="54"/>
        <v>12.25</v>
      </c>
      <c r="Q80" s="143">
        <f t="shared" si="41"/>
        <v>14.945</v>
      </c>
      <c r="R80" s="112">
        <v>14</v>
      </c>
      <c r="S80" s="113">
        <v>16.799999999999997</v>
      </c>
      <c r="T80" s="118">
        <f t="shared" si="55"/>
        <v>2.7999999999999972</v>
      </c>
      <c r="U80" s="220">
        <v>24.5</v>
      </c>
      <c r="V80" s="231">
        <f t="shared" si="42"/>
        <v>29.89</v>
      </c>
      <c r="W80" s="192">
        <v>7</v>
      </c>
      <c r="X80" s="71">
        <f t="shared" si="56"/>
        <v>12.599999999999998</v>
      </c>
      <c r="Y80" s="27">
        <f t="shared" si="57"/>
        <v>5.5999999999999979</v>
      </c>
      <c r="Z80" s="237">
        <f t="shared" si="58"/>
        <v>18.375</v>
      </c>
      <c r="AA80" s="247">
        <f t="shared" si="43"/>
        <v>22.4175</v>
      </c>
      <c r="AB80" s="250">
        <v>7</v>
      </c>
      <c r="AC80" s="29">
        <f t="shared" si="59"/>
        <v>8.3999999999999986</v>
      </c>
      <c r="AD80" s="29">
        <f t="shared" si="60"/>
        <v>1.3999999999999986</v>
      </c>
      <c r="AE80" s="30">
        <f t="shared" si="61"/>
        <v>12.25</v>
      </c>
      <c r="AF80" s="257">
        <f t="shared" si="44"/>
        <v>14.945</v>
      </c>
      <c r="AG80" s="260">
        <v>10.07</v>
      </c>
      <c r="AH80" s="256">
        <v>16.911999999999999</v>
      </c>
      <c r="AI80" s="18">
        <f t="shared" si="62"/>
        <v>6.8419999999999987</v>
      </c>
      <c r="AJ80" s="234">
        <v>21.7</v>
      </c>
      <c r="AK80" s="290">
        <f t="shared" si="45"/>
        <v>26.474</v>
      </c>
      <c r="AL80" s="301">
        <v>7.5525000000000002</v>
      </c>
      <c r="AM80" s="32">
        <f t="shared" si="63"/>
        <v>12.683999999999999</v>
      </c>
      <c r="AN80" s="32">
        <f t="shared" si="64"/>
        <v>5.1314999999999991</v>
      </c>
      <c r="AO80" s="302">
        <f t="shared" si="65"/>
        <v>16.274999999999999</v>
      </c>
      <c r="AP80" s="295">
        <f t="shared" si="46"/>
        <v>19.855499999999999</v>
      </c>
      <c r="AQ80" s="155">
        <v>5.0350000000000001</v>
      </c>
      <c r="AR80" s="33">
        <f t="shared" si="66"/>
        <v>8.4559999999999995</v>
      </c>
      <c r="AS80" s="33">
        <f t="shared" si="67"/>
        <v>3.4209999999999994</v>
      </c>
      <c r="AT80" s="34">
        <f t="shared" si="68"/>
        <v>10.85</v>
      </c>
      <c r="AU80" s="128">
        <f t="shared" si="47"/>
        <v>13.237</v>
      </c>
    </row>
    <row r="81" spans="1:47" ht="15" thickBot="1" x14ac:dyDescent="0.4">
      <c r="A81" s="337"/>
      <c r="B81" s="5" t="s">
        <v>1</v>
      </c>
      <c r="C81" s="111">
        <v>33</v>
      </c>
      <c r="D81" s="36">
        <v>35.96</v>
      </c>
      <c r="E81" s="36">
        <f t="shared" si="48"/>
        <v>2.9600000000000009</v>
      </c>
      <c r="F81" s="203">
        <v>55</v>
      </c>
      <c r="G81" s="207">
        <f t="shared" si="39"/>
        <v>67.099999999999994</v>
      </c>
      <c r="H81" s="213">
        <v>24.75</v>
      </c>
      <c r="I81" s="37">
        <f t="shared" si="49"/>
        <v>26.97</v>
      </c>
      <c r="J81" s="37">
        <f t="shared" si="50"/>
        <v>2.2199999999999989</v>
      </c>
      <c r="K81" s="200">
        <f t="shared" si="51"/>
        <v>41.25</v>
      </c>
      <c r="L81" s="210">
        <f t="shared" si="40"/>
        <v>50.325000000000003</v>
      </c>
      <c r="M81" s="38">
        <v>16.5</v>
      </c>
      <c r="N81" s="38">
        <f t="shared" si="52"/>
        <v>17.98</v>
      </c>
      <c r="O81" s="38">
        <f t="shared" si="53"/>
        <v>1.4800000000000004</v>
      </c>
      <c r="P81" s="39">
        <f t="shared" si="54"/>
        <v>27.5</v>
      </c>
      <c r="Q81" s="143">
        <f t="shared" si="41"/>
        <v>33.549999999999997</v>
      </c>
      <c r="R81" s="112">
        <v>26</v>
      </c>
      <c r="S81" s="113">
        <v>28.971999999999998</v>
      </c>
      <c r="T81" s="118">
        <f t="shared" si="55"/>
        <v>2.9719999999999978</v>
      </c>
      <c r="U81" s="220">
        <v>40</v>
      </c>
      <c r="V81" s="231">
        <f t="shared" si="42"/>
        <v>48.8</v>
      </c>
      <c r="W81" s="192">
        <v>13</v>
      </c>
      <c r="X81" s="71">
        <f t="shared" si="56"/>
        <v>21.728999999999999</v>
      </c>
      <c r="Y81" s="27">
        <f t="shared" si="57"/>
        <v>8.7289999999999992</v>
      </c>
      <c r="Z81" s="237">
        <f t="shared" si="58"/>
        <v>30</v>
      </c>
      <c r="AA81" s="247">
        <f t="shared" si="43"/>
        <v>36.6</v>
      </c>
      <c r="AB81" s="250">
        <v>13</v>
      </c>
      <c r="AC81" s="29">
        <f t="shared" si="59"/>
        <v>14.485999999999999</v>
      </c>
      <c r="AD81" s="29">
        <f t="shared" si="60"/>
        <v>1.4859999999999989</v>
      </c>
      <c r="AE81" s="30">
        <f t="shared" si="61"/>
        <v>20</v>
      </c>
      <c r="AF81" s="257">
        <f t="shared" si="44"/>
        <v>24.4</v>
      </c>
      <c r="AG81" s="260">
        <v>19</v>
      </c>
      <c r="AH81" s="256">
        <v>25.64</v>
      </c>
      <c r="AI81" s="18">
        <f t="shared" si="62"/>
        <v>6.6400000000000006</v>
      </c>
      <c r="AJ81" s="234">
        <v>34</v>
      </c>
      <c r="AK81" s="290">
        <f t="shared" si="45"/>
        <v>41.480000000000004</v>
      </c>
      <c r="AL81" s="301">
        <v>14.25</v>
      </c>
      <c r="AM81" s="32">
        <f t="shared" si="63"/>
        <v>19.23</v>
      </c>
      <c r="AN81" s="32">
        <f t="shared" si="64"/>
        <v>4.9800000000000004</v>
      </c>
      <c r="AO81" s="302">
        <f t="shared" si="65"/>
        <v>25.5</v>
      </c>
      <c r="AP81" s="295">
        <f t="shared" si="46"/>
        <v>31.11</v>
      </c>
      <c r="AQ81" s="155">
        <v>9.5</v>
      </c>
      <c r="AR81" s="33">
        <f t="shared" si="66"/>
        <v>12.82</v>
      </c>
      <c r="AS81" s="33">
        <f t="shared" si="67"/>
        <v>3.3200000000000003</v>
      </c>
      <c r="AT81" s="34">
        <f t="shared" si="68"/>
        <v>17</v>
      </c>
      <c r="AU81" s="128">
        <f t="shared" si="47"/>
        <v>20.740000000000002</v>
      </c>
    </row>
    <row r="82" spans="1:47" ht="15" thickBot="1" x14ac:dyDescent="0.4">
      <c r="A82" s="337"/>
      <c r="B82" s="5" t="s">
        <v>2</v>
      </c>
      <c r="C82" s="111">
        <v>23.5</v>
      </c>
      <c r="D82" s="36">
        <v>24.18</v>
      </c>
      <c r="E82" s="36">
        <f t="shared" si="48"/>
        <v>0.67999999999999972</v>
      </c>
      <c r="F82" s="203">
        <v>35</v>
      </c>
      <c r="G82" s="207">
        <f t="shared" si="39"/>
        <v>42.7</v>
      </c>
      <c r="H82" s="213">
        <v>17.625</v>
      </c>
      <c r="I82" s="37">
        <f t="shared" si="49"/>
        <v>18.134999999999998</v>
      </c>
      <c r="J82" s="37">
        <f t="shared" si="50"/>
        <v>0.50999999999999801</v>
      </c>
      <c r="K82" s="200">
        <f t="shared" si="51"/>
        <v>26.25</v>
      </c>
      <c r="L82" s="210">
        <f t="shared" si="40"/>
        <v>32.024999999999999</v>
      </c>
      <c r="M82" s="38">
        <v>11.75</v>
      </c>
      <c r="N82" s="38">
        <f t="shared" si="52"/>
        <v>12.09</v>
      </c>
      <c r="O82" s="38">
        <f t="shared" si="53"/>
        <v>0.33999999999999986</v>
      </c>
      <c r="P82" s="39">
        <f t="shared" si="54"/>
        <v>17.5</v>
      </c>
      <c r="Q82" s="143">
        <f t="shared" si="41"/>
        <v>21.35</v>
      </c>
      <c r="R82" s="112">
        <v>20</v>
      </c>
      <c r="S82" s="113">
        <v>24</v>
      </c>
      <c r="T82" s="118">
        <f t="shared" si="55"/>
        <v>4</v>
      </c>
      <c r="U82" s="220">
        <v>31.75</v>
      </c>
      <c r="V82" s="231">
        <f t="shared" si="42"/>
        <v>38.734999999999999</v>
      </c>
      <c r="W82" s="192">
        <v>10</v>
      </c>
      <c r="X82" s="71">
        <f t="shared" si="56"/>
        <v>18</v>
      </c>
      <c r="Y82" s="27">
        <f t="shared" si="57"/>
        <v>8</v>
      </c>
      <c r="Z82" s="237">
        <f t="shared" si="58"/>
        <v>23.8125</v>
      </c>
      <c r="AA82" s="247">
        <f t="shared" si="43"/>
        <v>29.05125</v>
      </c>
      <c r="AB82" s="250">
        <v>10</v>
      </c>
      <c r="AC82" s="29">
        <f t="shared" si="59"/>
        <v>12</v>
      </c>
      <c r="AD82" s="29">
        <f t="shared" si="60"/>
        <v>2</v>
      </c>
      <c r="AE82" s="30">
        <f t="shared" si="61"/>
        <v>15.875</v>
      </c>
      <c r="AF82" s="257">
        <f t="shared" si="44"/>
        <v>19.3675</v>
      </c>
      <c r="AG82" s="260">
        <v>14.38</v>
      </c>
      <c r="AH82" s="255">
        <v>24.16</v>
      </c>
      <c r="AI82" s="18">
        <f t="shared" si="62"/>
        <v>9.7799999999999994</v>
      </c>
      <c r="AJ82" s="234">
        <v>30</v>
      </c>
      <c r="AK82" s="290">
        <f t="shared" si="45"/>
        <v>36.6</v>
      </c>
      <c r="AL82" s="301">
        <v>10.785</v>
      </c>
      <c r="AM82" s="32">
        <f t="shared" si="63"/>
        <v>18.12</v>
      </c>
      <c r="AN82" s="32">
        <f t="shared" si="64"/>
        <v>7.3350000000000009</v>
      </c>
      <c r="AO82" s="302">
        <f t="shared" si="65"/>
        <v>22.5</v>
      </c>
      <c r="AP82" s="295">
        <f t="shared" si="46"/>
        <v>27.45</v>
      </c>
      <c r="AQ82" s="155">
        <v>7.19</v>
      </c>
      <c r="AR82" s="33">
        <f t="shared" si="66"/>
        <v>12.08</v>
      </c>
      <c r="AS82" s="33">
        <f t="shared" si="67"/>
        <v>4.8899999999999997</v>
      </c>
      <c r="AT82" s="34">
        <f t="shared" si="68"/>
        <v>15</v>
      </c>
      <c r="AU82" s="128">
        <f t="shared" si="47"/>
        <v>18.3</v>
      </c>
    </row>
    <row r="83" spans="1:47" ht="15" thickBot="1" x14ac:dyDescent="0.4">
      <c r="A83" s="338"/>
      <c r="B83" s="6" t="s">
        <v>3</v>
      </c>
      <c r="C83" s="120">
        <v>24</v>
      </c>
      <c r="D83" s="44">
        <v>30</v>
      </c>
      <c r="E83" s="44">
        <f t="shared" si="48"/>
        <v>6</v>
      </c>
      <c r="F83" s="204">
        <v>34</v>
      </c>
      <c r="G83" s="215">
        <f t="shared" si="39"/>
        <v>41.480000000000004</v>
      </c>
      <c r="H83" s="214">
        <v>18</v>
      </c>
      <c r="I83" s="45">
        <f t="shared" si="49"/>
        <v>22.5</v>
      </c>
      <c r="J83" s="45">
        <f t="shared" si="50"/>
        <v>4.5</v>
      </c>
      <c r="K83" s="201">
        <f t="shared" si="51"/>
        <v>25.5</v>
      </c>
      <c r="L83" s="216">
        <f t="shared" si="40"/>
        <v>31.11</v>
      </c>
      <c r="M83" s="46">
        <v>12</v>
      </c>
      <c r="N83" s="46">
        <f t="shared" si="52"/>
        <v>15</v>
      </c>
      <c r="O83" s="46">
        <f t="shared" si="53"/>
        <v>3</v>
      </c>
      <c r="P83" s="48">
        <f t="shared" si="54"/>
        <v>17</v>
      </c>
      <c r="Q83" s="143">
        <f t="shared" si="41"/>
        <v>20.740000000000002</v>
      </c>
      <c r="R83" s="227">
        <v>20</v>
      </c>
      <c r="S83" s="228">
        <v>24</v>
      </c>
      <c r="T83" s="198">
        <f t="shared" si="55"/>
        <v>4</v>
      </c>
      <c r="U83" s="229">
        <v>31.95</v>
      </c>
      <c r="V83" s="232">
        <f t="shared" si="42"/>
        <v>38.978999999999999</v>
      </c>
      <c r="W83" s="194">
        <v>10</v>
      </c>
      <c r="X83" s="71">
        <f t="shared" si="56"/>
        <v>18</v>
      </c>
      <c r="Y83" s="62">
        <f t="shared" si="57"/>
        <v>8</v>
      </c>
      <c r="Z83" s="245">
        <f t="shared" si="58"/>
        <v>23.962499999999999</v>
      </c>
      <c r="AA83" s="248">
        <f t="shared" si="43"/>
        <v>29.234249999999999</v>
      </c>
      <c r="AB83" s="251">
        <v>10</v>
      </c>
      <c r="AC83" s="51">
        <f t="shared" si="59"/>
        <v>12</v>
      </c>
      <c r="AD83" s="51">
        <f t="shared" si="60"/>
        <v>2</v>
      </c>
      <c r="AE83" s="52">
        <f t="shared" si="61"/>
        <v>15.975</v>
      </c>
      <c r="AF83" s="257">
        <f t="shared" si="44"/>
        <v>19.4895</v>
      </c>
      <c r="AG83" s="261">
        <v>18</v>
      </c>
      <c r="AH83" s="262">
        <v>24</v>
      </c>
      <c r="AI83" s="20">
        <f t="shared" si="62"/>
        <v>6</v>
      </c>
      <c r="AJ83" s="235">
        <v>33.75</v>
      </c>
      <c r="AK83" s="293">
        <f t="shared" si="45"/>
        <v>41.174999999999997</v>
      </c>
      <c r="AL83" s="307">
        <v>13.5</v>
      </c>
      <c r="AM83" s="68">
        <f t="shared" si="63"/>
        <v>18</v>
      </c>
      <c r="AN83" s="68">
        <f t="shared" si="64"/>
        <v>4.5</v>
      </c>
      <c r="AO83" s="308">
        <f t="shared" si="65"/>
        <v>25.3125</v>
      </c>
      <c r="AP83" s="298">
        <f t="shared" si="46"/>
        <v>30.881250000000001</v>
      </c>
      <c r="AQ83" s="163">
        <v>9</v>
      </c>
      <c r="AR83" s="69">
        <f t="shared" si="66"/>
        <v>12</v>
      </c>
      <c r="AS83" s="69">
        <f t="shared" si="67"/>
        <v>3</v>
      </c>
      <c r="AT83" s="70">
        <f t="shared" si="68"/>
        <v>16.875</v>
      </c>
      <c r="AU83" s="129">
        <f t="shared" si="47"/>
        <v>20.587499999999999</v>
      </c>
    </row>
    <row r="84" spans="1:47" s="2" customFormat="1" ht="15" thickBot="1" x14ac:dyDescent="0.4">
      <c r="A84" s="339" t="s">
        <v>42</v>
      </c>
      <c r="B84" s="7" t="s">
        <v>5</v>
      </c>
      <c r="C84" s="119">
        <v>29</v>
      </c>
      <c r="D84" s="23">
        <v>30.471999999999998</v>
      </c>
      <c r="E84" s="23">
        <f t="shared" si="48"/>
        <v>1.4719999999999978</v>
      </c>
      <c r="F84" s="202">
        <v>39.89</v>
      </c>
      <c r="G84" s="206">
        <f t="shared" si="39"/>
        <v>48.665800000000004</v>
      </c>
      <c r="H84" s="212">
        <v>21.75</v>
      </c>
      <c r="I84" s="24">
        <f t="shared" si="49"/>
        <v>22.853999999999999</v>
      </c>
      <c r="J84" s="24">
        <f t="shared" si="50"/>
        <v>1.1039999999999992</v>
      </c>
      <c r="K84" s="199">
        <f t="shared" si="51"/>
        <v>29.9175</v>
      </c>
      <c r="L84" s="209">
        <f t="shared" si="40"/>
        <v>36.49935</v>
      </c>
      <c r="M84" s="25">
        <v>14.5</v>
      </c>
      <c r="N84" s="25">
        <f t="shared" si="52"/>
        <v>15.235999999999999</v>
      </c>
      <c r="O84" s="25">
        <f t="shared" si="53"/>
        <v>0.73599999999999888</v>
      </c>
      <c r="P84" s="26">
        <f t="shared" si="54"/>
        <v>19.945</v>
      </c>
      <c r="Q84" s="143">
        <f t="shared" si="41"/>
        <v>24.332900000000002</v>
      </c>
      <c r="R84" s="108">
        <v>24</v>
      </c>
      <c r="S84" s="109">
        <v>25.943636363636365</v>
      </c>
      <c r="T84" s="110">
        <f t="shared" si="55"/>
        <v>1.9436363636363652</v>
      </c>
      <c r="U84" s="226">
        <v>35</v>
      </c>
      <c r="V84" s="230">
        <f t="shared" si="42"/>
        <v>42.7</v>
      </c>
      <c r="W84" s="195">
        <v>12</v>
      </c>
      <c r="X84" s="71">
        <f t="shared" si="56"/>
        <v>19.457727272727276</v>
      </c>
      <c r="Y84" s="71">
        <f t="shared" si="57"/>
        <v>7.4577272727272756</v>
      </c>
      <c r="Z84" s="236">
        <f t="shared" si="58"/>
        <v>26.25</v>
      </c>
      <c r="AA84" s="246">
        <f t="shared" si="43"/>
        <v>32.024999999999999</v>
      </c>
      <c r="AB84" s="253">
        <v>12</v>
      </c>
      <c r="AC84" s="89">
        <f t="shared" si="59"/>
        <v>12.971818181818183</v>
      </c>
      <c r="AD84" s="89">
        <f t="shared" si="60"/>
        <v>0.97181818181818258</v>
      </c>
      <c r="AE84" s="90">
        <f t="shared" si="61"/>
        <v>17.5</v>
      </c>
      <c r="AF84" s="257">
        <f t="shared" si="44"/>
        <v>21.35</v>
      </c>
      <c r="AG84" s="264">
        <v>19.2</v>
      </c>
      <c r="AH84" s="255">
        <v>26</v>
      </c>
      <c r="AI84" s="92">
        <f t="shared" si="62"/>
        <v>6.8000000000000007</v>
      </c>
      <c r="AJ84" s="265">
        <v>33</v>
      </c>
      <c r="AK84" s="289">
        <f t="shared" si="45"/>
        <v>40.26</v>
      </c>
      <c r="AL84" s="299">
        <v>14.399999999999999</v>
      </c>
      <c r="AM84" s="77">
        <f t="shared" si="63"/>
        <v>19.5</v>
      </c>
      <c r="AN84" s="77">
        <f t="shared" si="64"/>
        <v>5.1000000000000014</v>
      </c>
      <c r="AO84" s="300">
        <f t="shared" si="65"/>
        <v>24.75</v>
      </c>
      <c r="AP84" s="294">
        <f t="shared" si="46"/>
        <v>30.195</v>
      </c>
      <c r="AQ84" s="159">
        <v>9.6</v>
      </c>
      <c r="AR84" s="78">
        <f t="shared" si="66"/>
        <v>13</v>
      </c>
      <c r="AS84" s="78">
        <f t="shared" si="67"/>
        <v>3.4000000000000004</v>
      </c>
      <c r="AT84" s="79">
        <f t="shared" si="68"/>
        <v>16.5</v>
      </c>
      <c r="AU84" s="130">
        <f t="shared" si="47"/>
        <v>20.13</v>
      </c>
    </row>
    <row r="85" spans="1:47" ht="15" thickBot="1" x14ac:dyDescent="0.4">
      <c r="A85" s="327"/>
      <c r="B85" s="5" t="s">
        <v>22</v>
      </c>
      <c r="C85" s="111">
        <f>C87*0.7</f>
        <v>16.799999999999997</v>
      </c>
      <c r="D85" s="36">
        <v>17.513999999999999</v>
      </c>
      <c r="E85" s="36">
        <f t="shared" si="48"/>
        <v>0.71400000000000219</v>
      </c>
      <c r="F85" s="203">
        <v>24.5</v>
      </c>
      <c r="G85" s="207">
        <f t="shared" si="39"/>
        <v>29.89</v>
      </c>
      <c r="H85" s="213">
        <v>12.599999999999998</v>
      </c>
      <c r="I85" s="37">
        <f t="shared" si="49"/>
        <v>13.1355</v>
      </c>
      <c r="J85" s="37">
        <f t="shared" si="50"/>
        <v>0.53550000000000253</v>
      </c>
      <c r="K85" s="200">
        <f t="shared" si="51"/>
        <v>18.375</v>
      </c>
      <c r="L85" s="210">
        <f t="shared" si="40"/>
        <v>22.4175</v>
      </c>
      <c r="M85" s="38">
        <v>8.3999999999999986</v>
      </c>
      <c r="N85" s="38">
        <f t="shared" si="52"/>
        <v>8.7569999999999997</v>
      </c>
      <c r="O85" s="38">
        <f t="shared" si="53"/>
        <v>0.35700000000000109</v>
      </c>
      <c r="P85" s="39">
        <f t="shared" si="54"/>
        <v>12.25</v>
      </c>
      <c r="Q85" s="143">
        <f t="shared" si="41"/>
        <v>14.945</v>
      </c>
      <c r="R85" s="112">
        <v>14</v>
      </c>
      <c r="S85" s="113">
        <v>16.687999999999995</v>
      </c>
      <c r="T85" s="118">
        <f t="shared" si="55"/>
        <v>2.6879999999999953</v>
      </c>
      <c r="U85" s="220">
        <v>24.5</v>
      </c>
      <c r="V85" s="231">
        <f t="shared" si="42"/>
        <v>29.89</v>
      </c>
      <c r="W85" s="192">
        <v>7</v>
      </c>
      <c r="X85" s="71">
        <f t="shared" si="56"/>
        <v>12.515999999999996</v>
      </c>
      <c r="Y85" s="27">
        <f t="shared" si="57"/>
        <v>5.5159999999999965</v>
      </c>
      <c r="Z85" s="237">
        <f t="shared" si="58"/>
        <v>18.375</v>
      </c>
      <c r="AA85" s="247">
        <f t="shared" si="43"/>
        <v>22.4175</v>
      </c>
      <c r="AB85" s="250">
        <v>7</v>
      </c>
      <c r="AC85" s="29">
        <f t="shared" si="59"/>
        <v>8.3439999999999976</v>
      </c>
      <c r="AD85" s="29">
        <f t="shared" si="60"/>
        <v>1.3439999999999976</v>
      </c>
      <c r="AE85" s="30">
        <f t="shared" si="61"/>
        <v>12.25</v>
      </c>
      <c r="AF85" s="257">
        <f t="shared" si="44"/>
        <v>14.945</v>
      </c>
      <c r="AG85" s="260">
        <v>11.52</v>
      </c>
      <c r="AH85" s="256">
        <v>12.655999999999999</v>
      </c>
      <c r="AI85" s="18">
        <f t="shared" si="62"/>
        <v>1.1359999999999992</v>
      </c>
      <c r="AJ85" s="234">
        <v>23.099999999999998</v>
      </c>
      <c r="AK85" s="290">
        <f t="shared" si="45"/>
        <v>28.181999999999999</v>
      </c>
      <c r="AL85" s="301">
        <v>8.64</v>
      </c>
      <c r="AM85" s="32">
        <f t="shared" si="63"/>
        <v>9.4919999999999991</v>
      </c>
      <c r="AN85" s="32">
        <f t="shared" si="64"/>
        <v>0.85199999999999854</v>
      </c>
      <c r="AO85" s="302">
        <f t="shared" si="65"/>
        <v>17.324999999999999</v>
      </c>
      <c r="AP85" s="295">
        <f t="shared" si="46"/>
        <v>21.136499999999998</v>
      </c>
      <c r="AQ85" s="155">
        <v>5.76</v>
      </c>
      <c r="AR85" s="33">
        <f t="shared" si="66"/>
        <v>6.3279999999999994</v>
      </c>
      <c r="AS85" s="33">
        <f t="shared" si="67"/>
        <v>0.56799999999999962</v>
      </c>
      <c r="AT85" s="34">
        <f t="shared" si="68"/>
        <v>11.549999999999999</v>
      </c>
      <c r="AU85" s="128">
        <f t="shared" si="47"/>
        <v>14.090999999999999</v>
      </c>
    </row>
    <row r="86" spans="1:47" ht="15" thickBot="1" x14ac:dyDescent="0.4">
      <c r="A86" s="327"/>
      <c r="B86" s="5" t="s">
        <v>1</v>
      </c>
      <c r="C86" s="111">
        <v>32</v>
      </c>
      <c r="D86" s="36">
        <v>33.78</v>
      </c>
      <c r="E86" s="36">
        <f t="shared" si="48"/>
        <v>1.7800000000000011</v>
      </c>
      <c r="F86" s="203">
        <v>54</v>
      </c>
      <c r="G86" s="207">
        <f t="shared" si="39"/>
        <v>65.88</v>
      </c>
      <c r="H86" s="213">
        <v>24</v>
      </c>
      <c r="I86" s="37">
        <f t="shared" si="49"/>
        <v>25.335000000000001</v>
      </c>
      <c r="J86" s="37">
        <f t="shared" si="50"/>
        <v>1.3350000000000009</v>
      </c>
      <c r="K86" s="200">
        <f t="shared" si="51"/>
        <v>40.5</v>
      </c>
      <c r="L86" s="210">
        <f t="shared" si="40"/>
        <v>49.41</v>
      </c>
      <c r="M86" s="38">
        <v>16</v>
      </c>
      <c r="N86" s="38">
        <f t="shared" si="52"/>
        <v>16.89</v>
      </c>
      <c r="O86" s="38">
        <f t="shared" si="53"/>
        <v>0.89000000000000057</v>
      </c>
      <c r="P86" s="39">
        <f t="shared" si="54"/>
        <v>27</v>
      </c>
      <c r="Q86" s="143">
        <f t="shared" si="41"/>
        <v>32.94</v>
      </c>
      <c r="R86" s="112">
        <v>25.63</v>
      </c>
      <c r="S86" s="113">
        <v>26.939999999999998</v>
      </c>
      <c r="T86" s="118">
        <f t="shared" si="55"/>
        <v>1.3099999999999987</v>
      </c>
      <c r="U86" s="220">
        <v>40</v>
      </c>
      <c r="V86" s="231">
        <f t="shared" si="42"/>
        <v>48.8</v>
      </c>
      <c r="W86" s="192">
        <v>12.815</v>
      </c>
      <c r="X86" s="71">
        <f t="shared" si="56"/>
        <v>20.204999999999998</v>
      </c>
      <c r="Y86" s="27">
        <f t="shared" si="57"/>
        <v>7.3899999999999988</v>
      </c>
      <c r="Z86" s="237">
        <f t="shared" si="58"/>
        <v>30</v>
      </c>
      <c r="AA86" s="247">
        <f t="shared" si="43"/>
        <v>36.6</v>
      </c>
      <c r="AB86" s="250">
        <v>12.815</v>
      </c>
      <c r="AC86" s="29">
        <f t="shared" si="59"/>
        <v>13.469999999999999</v>
      </c>
      <c r="AD86" s="29">
        <f t="shared" si="60"/>
        <v>0.65499999999999936</v>
      </c>
      <c r="AE86" s="30">
        <f t="shared" si="61"/>
        <v>20</v>
      </c>
      <c r="AF86" s="257">
        <f t="shared" si="44"/>
        <v>24.4</v>
      </c>
      <c r="AG86" s="260">
        <v>18.84</v>
      </c>
      <c r="AH86" s="256">
        <v>24</v>
      </c>
      <c r="AI86" s="18">
        <f t="shared" si="62"/>
        <v>5.16</v>
      </c>
      <c r="AJ86" s="234">
        <v>34</v>
      </c>
      <c r="AK86" s="290">
        <f t="shared" si="45"/>
        <v>41.480000000000004</v>
      </c>
      <c r="AL86" s="301">
        <v>14.129999999999999</v>
      </c>
      <c r="AM86" s="32">
        <f t="shared" si="63"/>
        <v>18</v>
      </c>
      <c r="AN86" s="32">
        <f t="shared" si="64"/>
        <v>3.870000000000001</v>
      </c>
      <c r="AO86" s="302">
        <f t="shared" si="65"/>
        <v>25.5</v>
      </c>
      <c r="AP86" s="295">
        <f t="shared" si="46"/>
        <v>31.11</v>
      </c>
      <c r="AQ86" s="155">
        <v>9.42</v>
      </c>
      <c r="AR86" s="33">
        <f t="shared" si="66"/>
        <v>12</v>
      </c>
      <c r="AS86" s="33">
        <f t="shared" si="67"/>
        <v>2.58</v>
      </c>
      <c r="AT86" s="34">
        <f t="shared" si="68"/>
        <v>17</v>
      </c>
      <c r="AU86" s="128">
        <f t="shared" si="47"/>
        <v>20.740000000000002</v>
      </c>
    </row>
    <row r="87" spans="1:47" ht="15" thickBot="1" x14ac:dyDescent="0.4">
      <c r="A87" s="327"/>
      <c r="B87" s="5" t="s">
        <v>2</v>
      </c>
      <c r="C87" s="111">
        <v>24</v>
      </c>
      <c r="D87" s="36">
        <v>25.02</v>
      </c>
      <c r="E87" s="36">
        <f t="shared" si="48"/>
        <v>1.0199999999999996</v>
      </c>
      <c r="F87" s="203">
        <v>35</v>
      </c>
      <c r="G87" s="207">
        <f t="shared" si="39"/>
        <v>42.7</v>
      </c>
      <c r="H87" s="213">
        <v>18</v>
      </c>
      <c r="I87" s="37">
        <f t="shared" si="49"/>
        <v>18.765000000000001</v>
      </c>
      <c r="J87" s="37">
        <f t="shared" si="50"/>
        <v>0.76500000000000057</v>
      </c>
      <c r="K87" s="200">
        <f t="shared" si="51"/>
        <v>26.25</v>
      </c>
      <c r="L87" s="210">
        <f t="shared" si="40"/>
        <v>32.024999999999999</v>
      </c>
      <c r="M87" s="38">
        <v>12</v>
      </c>
      <c r="N87" s="38">
        <f t="shared" si="52"/>
        <v>12.51</v>
      </c>
      <c r="O87" s="38">
        <f t="shared" si="53"/>
        <v>0.50999999999999979</v>
      </c>
      <c r="P87" s="39">
        <f t="shared" si="54"/>
        <v>17.5</v>
      </c>
      <c r="Q87" s="143">
        <f t="shared" si="41"/>
        <v>21.35</v>
      </c>
      <c r="R87" s="112">
        <v>20</v>
      </c>
      <c r="S87" s="113">
        <v>23.839999999999996</v>
      </c>
      <c r="T87" s="118">
        <f t="shared" si="55"/>
        <v>3.8399999999999963</v>
      </c>
      <c r="U87" s="220">
        <v>33</v>
      </c>
      <c r="V87" s="231">
        <f t="shared" si="42"/>
        <v>40.26</v>
      </c>
      <c r="W87" s="192">
        <v>10</v>
      </c>
      <c r="X87" s="71">
        <f t="shared" si="56"/>
        <v>17.879999999999995</v>
      </c>
      <c r="Y87" s="27">
        <f t="shared" si="57"/>
        <v>7.8799999999999955</v>
      </c>
      <c r="Z87" s="237">
        <f t="shared" si="58"/>
        <v>24.75</v>
      </c>
      <c r="AA87" s="247">
        <f t="shared" si="43"/>
        <v>30.195</v>
      </c>
      <c r="AB87" s="250">
        <v>10</v>
      </c>
      <c r="AC87" s="29">
        <f t="shared" si="59"/>
        <v>11.919999999999998</v>
      </c>
      <c r="AD87" s="29">
        <f t="shared" si="60"/>
        <v>1.9199999999999982</v>
      </c>
      <c r="AE87" s="30">
        <f t="shared" si="61"/>
        <v>16.5</v>
      </c>
      <c r="AF87" s="257">
        <f t="shared" si="44"/>
        <v>20.13</v>
      </c>
      <c r="AG87" s="260">
        <v>16.45</v>
      </c>
      <c r="AH87" s="255">
        <v>18.079999999999998</v>
      </c>
      <c r="AI87" s="18">
        <f t="shared" si="62"/>
        <v>1.629999999999999</v>
      </c>
      <c r="AJ87" s="234">
        <v>33</v>
      </c>
      <c r="AK87" s="290">
        <f t="shared" si="45"/>
        <v>40.26</v>
      </c>
      <c r="AL87" s="301">
        <v>12.337499999999999</v>
      </c>
      <c r="AM87" s="32">
        <f t="shared" si="63"/>
        <v>13.559999999999999</v>
      </c>
      <c r="AN87" s="32">
        <f t="shared" si="64"/>
        <v>1.2225000000000001</v>
      </c>
      <c r="AO87" s="302">
        <f t="shared" si="65"/>
        <v>24.75</v>
      </c>
      <c r="AP87" s="295">
        <f t="shared" si="46"/>
        <v>30.195</v>
      </c>
      <c r="AQ87" s="155">
        <v>8.2249999999999996</v>
      </c>
      <c r="AR87" s="33">
        <f t="shared" si="66"/>
        <v>9.0399999999999991</v>
      </c>
      <c r="AS87" s="33">
        <f t="shared" si="67"/>
        <v>0.8149999999999995</v>
      </c>
      <c r="AT87" s="34">
        <f t="shared" si="68"/>
        <v>16.5</v>
      </c>
      <c r="AU87" s="128">
        <f t="shared" si="47"/>
        <v>20.13</v>
      </c>
    </row>
    <row r="88" spans="1:47" ht="15" thickBot="1" x14ac:dyDescent="0.4">
      <c r="A88" s="328"/>
      <c r="B88" s="6" t="s">
        <v>3</v>
      </c>
      <c r="C88" s="120">
        <v>25</v>
      </c>
      <c r="D88" s="44">
        <v>30</v>
      </c>
      <c r="E88" s="44">
        <f t="shared" si="48"/>
        <v>5</v>
      </c>
      <c r="F88" s="204">
        <v>34</v>
      </c>
      <c r="G88" s="215">
        <f t="shared" si="39"/>
        <v>41.480000000000004</v>
      </c>
      <c r="H88" s="214">
        <v>18.75</v>
      </c>
      <c r="I88" s="45">
        <f t="shared" si="49"/>
        <v>22.5</v>
      </c>
      <c r="J88" s="45">
        <f t="shared" si="50"/>
        <v>3.75</v>
      </c>
      <c r="K88" s="201">
        <f t="shared" si="51"/>
        <v>25.5</v>
      </c>
      <c r="L88" s="216">
        <f t="shared" si="40"/>
        <v>31.11</v>
      </c>
      <c r="M88" s="46">
        <v>12.5</v>
      </c>
      <c r="N88" s="46">
        <f t="shared" si="52"/>
        <v>15</v>
      </c>
      <c r="O88" s="46">
        <f t="shared" si="53"/>
        <v>2.5</v>
      </c>
      <c r="P88" s="48">
        <f t="shared" si="54"/>
        <v>17</v>
      </c>
      <c r="Q88" s="143">
        <f t="shared" si="41"/>
        <v>20.740000000000002</v>
      </c>
      <c r="R88" s="115">
        <v>20.059999999999999</v>
      </c>
      <c r="S88" s="116">
        <v>23.08</v>
      </c>
      <c r="T88" s="117">
        <f t="shared" si="55"/>
        <v>3.0199999999999996</v>
      </c>
      <c r="U88" s="221">
        <v>33</v>
      </c>
      <c r="V88" s="232">
        <f t="shared" si="42"/>
        <v>40.26</v>
      </c>
      <c r="W88" s="196">
        <v>10.029999999999999</v>
      </c>
      <c r="X88" s="71">
        <f t="shared" si="56"/>
        <v>17.309999999999999</v>
      </c>
      <c r="Y88" s="49">
        <f t="shared" si="57"/>
        <v>7.2799999999999994</v>
      </c>
      <c r="Z88" s="238">
        <f t="shared" si="58"/>
        <v>24.75</v>
      </c>
      <c r="AA88" s="248">
        <f t="shared" si="43"/>
        <v>30.195</v>
      </c>
      <c r="AB88" s="252">
        <v>10.029999999999999</v>
      </c>
      <c r="AC88" s="64">
        <f t="shared" si="59"/>
        <v>11.54</v>
      </c>
      <c r="AD88" s="64">
        <f t="shared" si="60"/>
        <v>1.5099999999999998</v>
      </c>
      <c r="AE88" s="65">
        <f t="shared" si="61"/>
        <v>16.5</v>
      </c>
      <c r="AF88" s="257">
        <f t="shared" si="44"/>
        <v>20.13</v>
      </c>
      <c r="AG88" s="266">
        <v>18</v>
      </c>
      <c r="AH88" s="263">
        <v>18.96</v>
      </c>
      <c r="AI88" s="67">
        <f t="shared" si="62"/>
        <v>0.96000000000000085</v>
      </c>
      <c r="AJ88" s="267">
        <v>33</v>
      </c>
      <c r="AK88" s="291">
        <f t="shared" si="45"/>
        <v>40.26</v>
      </c>
      <c r="AL88" s="303">
        <v>13.5</v>
      </c>
      <c r="AM88" s="54">
        <f t="shared" si="63"/>
        <v>14.22</v>
      </c>
      <c r="AN88" s="54">
        <f t="shared" si="64"/>
        <v>0.72000000000000064</v>
      </c>
      <c r="AO88" s="304">
        <f t="shared" si="65"/>
        <v>24.75</v>
      </c>
      <c r="AP88" s="296">
        <f t="shared" si="46"/>
        <v>30.195</v>
      </c>
      <c r="AQ88" s="162">
        <v>9</v>
      </c>
      <c r="AR88" s="55">
        <f t="shared" si="66"/>
        <v>9.48</v>
      </c>
      <c r="AS88" s="164">
        <f t="shared" si="67"/>
        <v>0.48000000000000043</v>
      </c>
      <c r="AT88" s="56">
        <f t="shared" si="68"/>
        <v>16.5</v>
      </c>
      <c r="AU88" s="131">
        <f t="shared" si="47"/>
        <v>20.13</v>
      </c>
    </row>
    <row r="89" spans="1:47" ht="15" thickBot="1" x14ac:dyDescent="0.4">
      <c r="A89" s="336" t="s">
        <v>43</v>
      </c>
      <c r="B89" s="7" t="s">
        <v>5</v>
      </c>
      <c r="C89" s="107">
        <v>20</v>
      </c>
      <c r="D89" s="23">
        <v>37</v>
      </c>
      <c r="E89" s="23">
        <f t="shared" si="48"/>
        <v>17</v>
      </c>
      <c r="F89" s="205">
        <v>42.22</v>
      </c>
      <c r="G89" s="206">
        <f t="shared" si="39"/>
        <v>51.508399999999995</v>
      </c>
      <c r="H89" s="212">
        <v>15</v>
      </c>
      <c r="I89" s="24">
        <f t="shared" si="49"/>
        <v>27.75</v>
      </c>
      <c r="J89" s="24">
        <f t="shared" si="50"/>
        <v>12.75</v>
      </c>
      <c r="K89" s="199">
        <f t="shared" si="51"/>
        <v>31.664999999999999</v>
      </c>
      <c r="L89" s="209">
        <f t="shared" si="40"/>
        <v>38.631299999999996</v>
      </c>
      <c r="M89" s="25">
        <v>10</v>
      </c>
      <c r="N89" s="25">
        <f t="shared" si="52"/>
        <v>18.5</v>
      </c>
      <c r="O89" s="25">
        <f t="shared" si="53"/>
        <v>8.5</v>
      </c>
      <c r="P89" s="26">
        <f t="shared" si="54"/>
        <v>21.11</v>
      </c>
      <c r="Q89" s="143">
        <f t="shared" si="41"/>
        <v>25.754199999999997</v>
      </c>
      <c r="R89" s="222">
        <v>24</v>
      </c>
      <c r="S89" s="223">
        <v>29</v>
      </c>
      <c r="T89" s="224">
        <f t="shared" si="55"/>
        <v>5</v>
      </c>
      <c r="U89" s="225">
        <v>35</v>
      </c>
      <c r="V89" s="230">
        <f t="shared" si="42"/>
        <v>42.7</v>
      </c>
      <c r="W89" s="193">
        <v>12</v>
      </c>
      <c r="X89" s="71">
        <f t="shared" si="56"/>
        <v>21.75</v>
      </c>
      <c r="Y89" s="87">
        <f t="shared" si="57"/>
        <v>9.75</v>
      </c>
      <c r="Z89" s="244">
        <f t="shared" si="58"/>
        <v>26.25</v>
      </c>
      <c r="AA89" s="246">
        <f t="shared" si="43"/>
        <v>32.024999999999999</v>
      </c>
      <c r="AB89" s="249">
        <v>12</v>
      </c>
      <c r="AC89" s="73">
        <f t="shared" si="59"/>
        <v>14.5</v>
      </c>
      <c r="AD89" s="73">
        <f t="shared" si="60"/>
        <v>2.5</v>
      </c>
      <c r="AE89" s="74">
        <f t="shared" si="61"/>
        <v>17.5</v>
      </c>
      <c r="AF89" s="257">
        <f t="shared" si="44"/>
        <v>21.35</v>
      </c>
      <c r="AG89" s="258">
        <v>16.350000000000001</v>
      </c>
      <c r="AH89" s="259">
        <v>25</v>
      </c>
      <c r="AI89" s="76">
        <f t="shared" si="62"/>
        <v>8.6499999999999986</v>
      </c>
      <c r="AJ89" s="233">
        <v>31.59</v>
      </c>
      <c r="AK89" s="292">
        <f t="shared" si="45"/>
        <v>38.5398</v>
      </c>
      <c r="AL89" s="305">
        <v>12.262500000000001</v>
      </c>
      <c r="AM89" s="93">
        <f t="shared" si="63"/>
        <v>18.75</v>
      </c>
      <c r="AN89" s="93">
        <f t="shared" si="64"/>
        <v>6.4874999999999989</v>
      </c>
      <c r="AO89" s="306">
        <f t="shared" si="65"/>
        <v>23.692499999999999</v>
      </c>
      <c r="AP89" s="297">
        <f t="shared" si="46"/>
        <v>28.90485</v>
      </c>
      <c r="AQ89" s="157">
        <v>8.1750000000000007</v>
      </c>
      <c r="AR89" s="94">
        <f t="shared" si="66"/>
        <v>12.5</v>
      </c>
      <c r="AS89" s="94">
        <f t="shared" si="67"/>
        <v>4.3249999999999993</v>
      </c>
      <c r="AT89" s="95">
        <f t="shared" si="68"/>
        <v>15.795</v>
      </c>
      <c r="AU89" s="127">
        <f t="shared" si="47"/>
        <v>19.2699</v>
      </c>
    </row>
    <row r="90" spans="1:47" ht="15" thickBot="1" x14ac:dyDescent="0.4">
      <c r="A90" s="337"/>
      <c r="B90" s="5" t="s">
        <v>22</v>
      </c>
      <c r="C90" s="111">
        <f>C92*0.7</f>
        <v>15.749999999999998</v>
      </c>
      <c r="D90" s="36">
        <v>15.75</v>
      </c>
      <c r="E90" s="42">
        <f t="shared" si="48"/>
        <v>0</v>
      </c>
      <c r="F90" s="203">
        <v>24.5</v>
      </c>
      <c r="G90" s="207">
        <f t="shared" si="39"/>
        <v>29.89</v>
      </c>
      <c r="H90" s="213">
        <v>11.812499999999998</v>
      </c>
      <c r="I90" s="37">
        <f t="shared" si="49"/>
        <v>11.8125</v>
      </c>
      <c r="J90" s="40">
        <f t="shared" si="50"/>
        <v>0</v>
      </c>
      <c r="K90" s="200">
        <f t="shared" si="51"/>
        <v>18.375</v>
      </c>
      <c r="L90" s="210">
        <f t="shared" si="40"/>
        <v>22.4175</v>
      </c>
      <c r="M90" s="38">
        <v>7.8749999999999991</v>
      </c>
      <c r="N90" s="38">
        <f t="shared" si="52"/>
        <v>7.875</v>
      </c>
      <c r="O90" s="40">
        <f t="shared" si="53"/>
        <v>0</v>
      </c>
      <c r="P90" s="39">
        <f t="shared" si="54"/>
        <v>12.25</v>
      </c>
      <c r="Q90" s="143">
        <f t="shared" si="41"/>
        <v>14.945</v>
      </c>
      <c r="R90" s="112">
        <v>14</v>
      </c>
      <c r="S90" s="113">
        <v>14</v>
      </c>
      <c r="T90" s="40">
        <f t="shared" si="55"/>
        <v>0</v>
      </c>
      <c r="U90" s="220">
        <v>24.213000000000001</v>
      </c>
      <c r="V90" s="231">
        <f t="shared" si="42"/>
        <v>29.539860000000001</v>
      </c>
      <c r="W90" s="192">
        <v>7</v>
      </c>
      <c r="X90" s="71">
        <f t="shared" si="56"/>
        <v>10.5</v>
      </c>
      <c r="Y90" s="27">
        <f t="shared" si="57"/>
        <v>3.5</v>
      </c>
      <c r="Z90" s="237">
        <f t="shared" si="58"/>
        <v>18.159750000000003</v>
      </c>
      <c r="AA90" s="247">
        <f t="shared" si="43"/>
        <v>22.154895000000003</v>
      </c>
      <c r="AB90" s="250">
        <v>7</v>
      </c>
      <c r="AC90" s="29">
        <f t="shared" si="59"/>
        <v>7</v>
      </c>
      <c r="AD90" s="41">
        <f t="shared" si="60"/>
        <v>0</v>
      </c>
      <c r="AE90" s="30">
        <f t="shared" si="61"/>
        <v>12.1065</v>
      </c>
      <c r="AF90" s="257">
        <f t="shared" si="44"/>
        <v>14.76993</v>
      </c>
      <c r="AG90" s="260">
        <v>10</v>
      </c>
      <c r="AH90" s="256">
        <v>11.899999999999999</v>
      </c>
      <c r="AI90" s="18">
        <f t="shared" si="62"/>
        <v>1.8999999999999986</v>
      </c>
      <c r="AJ90" s="234">
        <v>20.474999999999998</v>
      </c>
      <c r="AK90" s="290">
        <f t="shared" si="45"/>
        <v>24.979499999999998</v>
      </c>
      <c r="AL90" s="301">
        <v>7.5</v>
      </c>
      <c r="AM90" s="32">
        <f t="shared" si="63"/>
        <v>8.9249999999999989</v>
      </c>
      <c r="AN90" s="32">
        <f t="shared" si="64"/>
        <v>1.4249999999999989</v>
      </c>
      <c r="AO90" s="302">
        <f t="shared" si="65"/>
        <v>15.356249999999999</v>
      </c>
      <c r="AP90" s="295">
        <f t="shared" si="46"/>
        <v>18.734624999999998</v>
      </c>
      <c r="AQ90" s="155">
        <v>5</v>
      </c>
      <c r="AR90" s="33">
        <f t="shared" si="66"/>
        <v>5.9499999999999993</v>
      </c>
      <c r="AS90" s="33">
        <f t="shared" si="67"/>
        <v>0.94999999999999929</v>
      </c>
      <c r="AT90" s="34">
        <f t="shared" si="68"/>
        <v>10.237499999999999</v>
      </c>
      <c r="AU90" s="128">
        <f t="shared" si="47"/>
        <v>12.489749999999999</v>
      </c>
    </row>
    <row r="91" spans="1:47" ht="15" thickBot="1" x14ac:dyDescent="0.4">
      <c r="A91" s="337"/>
      <c r="B91" s="5" t="s">
        <v>1</v>
      </c>
      <c r="C91" s="111">
        <v>34</v>
      </c>
      <c r="D91" s="36">
        <v>39.94</v>
      </c>
      <c r="E91" s="36">
        <f t="shared" si="48"/>
        <v>5.9399999999999977</v>
      </c>
      <c r="F91" s="203">
        <v>55</v>
      </c>
      <c r="G91" s="207">
        <f t="shared" si="39"/>
        <v>67.099999999999994</v>
      </c>
      <c r="H91" s="213">
        <v>25.5</v>
      </c>
      <c r="I91" s="37">
        <f t="shared" si="49"/>
        <v>29.954999999999998</v>
      </c>
      <c r="J91" s="37">
        <f t="shared" si="50"/>
        <v>4.4549999999999983</v>
      </c>
      <c r="K91" s="200">
        <f t="shared" si="51"/>
        <v>41.25</v>
      </c>
      <c r="L91" s="210">
        <f t="shared" si="40"/>
        <v>50.325000000000003</v>
      </c>
      <c r="M91" s="38">
        <v>17</v>
      </c>
      <c r="N91" s="38">
        <f t="shared" si="52"/>
        <v>19.97</v>
      </c>
      <c r="O91" s="38">
        <f t="shared" si="53"/>
        <v>2.9699999999999989</v>
      </c>
      <c r="P91" s="39">
        <f t="shared" si="54"/>
        <v>27.5</v>
      </c>
      <c r="Q91" s="143">
        <f t="shared" si="41"/>
        <v>33.549999999999997</v>
      </c>
      <c r="R91" s="112">
        <v>27</v>
      </c>
      <c r="S91" s="113">
        <v>30</v>
      </c>
      <c r="T91" s="118">
        <f t="shared" si="55"/>
        <v>3</v>
      </c>
      <c r="U91" s="220">
        <v>40</v>
      </c>
      <c r="V91" s="231">
        <f t="shared" si="42"/>
        <v>48.8</v>
      </c>
      <c r="W91" s="192">
        <v>13.5</v>
      </c>
      <c r="X91" s="71">
        <f t="shared" si="56"/>
        <v>22.5</v>
      </c>
      <c r="Y91" s="27">
        <f t="shared" si="57"/>
        <v>9</v>
      </c>
      <c r="Z91" s="237">
        <f t="shared" si="58"/>
        <v>30</v>
      </c>
      <c r="AA91" s="247">
        <f t="shared" si="43"/>
        <v>36.6</v>
      </c>
      <c r="AB91" s="250">
        <v>13.5</v>
      </c>
      <c r="AC91" s="29">
        <f t="shared" si="59"/>
        <v>15</v>
      </c>
      <c r="AD91" s="29">
        <f t="shared" si="60"/>
        <v>1.5</v>
      </c>
      <c r="AE91" s="30">
        <f t="shared" si="61"/>
        <v>20</v>
      </c>
      <c r="AF91" s="257">
        <f t="shared" si="44"/>
        <v>24.4</v>
      </c>
      <c r="AG91" s="260">
        <v>18</v>
      </c>
      <c r="AH91" s="256">
        <v>23.28</v>
      </c>
      <c r="AI91" s="18">
        <f t="shared" si="62"/>
        <v>5.2800000000000011</v>
      </c>
      <c r="AJ91" s="234">
        <v>34.15</v>
      </c>
      <c r="AK91" s="290">
        <f t="shared" si="45"/>
        <v>41.662999999999997</v>
      </c>
      <c r="AL91" s="301">
        <v>13.5</v>
      </c>
      <c r="AM91" s="32">
        <f t="shared" si="63"/>
        <v>17.46</v>
      </c>
      <c r="AN91" s="32">
        <f t="shared" si="64"/>
        <v>3.9600000000000009</v>
      </c>
      <c r="AO91" s="302">
        <f t="shared" si="65"/>
        <v>25.612499999999997</v>
      </c>
      <c r="AP91" s="295">
        <f t="shared" si="46"/>
        <v>31.247249999999998</v>
      </c>
      <c r="AQ91" s="155">
        <v>9</v>
      </c>
      <c r="AR91" s="33">
        <f t="shared" si="66"/>
        <v>11.64</v>
      </c>
      <c r="AS91" s="33">
        <f t="shared" si="67"/>
        <v>2.6400000000000006</v>
      </c>
      <c r="AT91" s="34">
        <f t="shared" si="68"/>
        <v>17.074999999999999</v>
      </c>
      <c r="AU91" s="128">
        <f t="shared" si="47"/>
        <v>20.831499999999998</v>
      </c>
    </row>
    <row r="92" spans="1:47" ht="15" thickBot="1" x14ac:dyDescent="0.4">
      <c r="A92" s="337"/>
      <c r="B92" s="5" t="s">
        <v>2</v>
      </c>
      <c r="C92" s="111">
        <v>22.5</v>
      </c>
      <c r="D92" s="36">
        <v>22.5</v>
      </c>
      <c r="E92" s="42">
        <f t="shared" si="48"/>
        <v>0</v>
      </c>
      <c r="F92" s="203">
        <v>35</v>
      </c>
      <c r="G92" s="207">
        <f t="shared" si="39"/>
        <v>42.7</v>
      </c>
      <c r="H92" s="213">
        <v>16.875</v>
      </c>
      <c r="I92" s="37">
        <f t="shared" si="49"/>
        <v>16.875</v>
      </c>
      <c r="J92" s="40">
        <f t="shared" si="50"/>
        <v>0</v>
      </c>
      <c r="K92" s="200">
        <f t="shared" si="51"/>
        <v>26.25</v>
      </c>
      <c r="L92" s="210">
        <f t="shared" si="40"/>
        <v>32.024999999999999</v>
      </c>
      <c r="M92" s="38">
        <v>11.25</v>
      </c>
      <c r="N92" s="38">
        <f t="shared" si="52"/>
        <v>11.25</v>
      </c>
      <c r="O92" s="40">
        <f t="shared" si="53"/>
        <v>0</v>
      </c>
      <c r="P92" s="39">
        <f t="shared" si="54"/>
        <v>17.5</v>
      </c>
      <c r="Q92" s="143">
        <f t="shared" si="41"/>
        <v>21.35</v>
      </c>
      <c r="R92" s="112">
        <v>20</v>
      </c>
      <c r="S92" s="113">
        <v>20</v>
      </c>
      <c r="T92" s="40">
        <f t="shared" si="55"/>
        <v>0</v>
      </c>
      <c r="U92" s="220">
        <v>30</v>
      </c>
      <c r="V92" s="231">
        <f t="shared" si="42"/>
        <v>36.6</v>
      </c>
      <c r="W92" s="192">
        <v>10</v>
      </c>
      <c r="X92" s="71">
        <f t="shared" si="56"/>
        <v>15</v>
      </c>
      <c r="Y92" s="27">
        <f t="shared" si="57"/>
        <v>5</v>
      </c>
      <c r="Z92" s="237">
        <f t="shared" si="58"/>
        <v>22.5</v>
      </c>
      <c r="AA92" s="247">
        <f t="shared" si="43"/>
        <v>27.45</v>
      </c>
      <c r="AB92" s="250">
        <v>10</v>
      </c>
      <c r="AC92" s="29">
        <f t="shared" si="59"/>
        <v>10</v>
      </c>
      <c r="AD92" s="41">
        <f t="shared" si="60"/>
        <v>0</v>
      </c>
      <c r="AE92" s="30">
        <f t="shared" si="61"/>
        <v>15</v>
      </c>
      <c r="AF92" s="257">
        <f t="shared" si="44"/>
        <v>18.3</v>
      </c>
      <c r="AG92" s="260">
        <v>13</v>
      </c>
      <c r="AH92" s="255">
        <v>17</v>
      </c>
      <c r="AI92" s="18">
        <f t="shared" si="62"/>
        <v>4</v>
      </c>
      <c r="AJ92" s="234">
        <v>28</v>
      </c>
      <c r="AK92" s="290">
        <f t="shared" si="45"/>
        <v>34.159999999999997</v>
      </c>
      <c r="AL92" s="301">
        <v>9.75</v>
      </c>
      <c r="AM92" s="32">
        <f t="shared" si="63"/>
        <v>12.75</v>
      </c>
      <c r="AN92" s="32">
        <f t="shared" si="64"/>
        <v>3</v>
      </c>
      <c r="AO92" s="302">
        <f t="shared" si="65"/>
        <v>21</v>
      </c>
      <c r="AP92" s="295">
        <f t="shared" si="46"/>
        <v>25.62</v>
      </c>
      <c r="AQ92" s="155">
        <v>6.5</v>
      </c>
      <c r="AR92" s="33">
        <f t="shared" si="66"/>
        <v>8.5</v>
      </c>
      <c r="AS92" s="33">
        <f t="shared" si="67"/>
        <v>2</v>
      </c>
      <c r="AT92" s="34">
        <f t="shared" si="68"/>
        <v>14</v>
      </c>
      <c r="AU92" s="128">
        <f t="shared" si="47"/>
        <v>17.079999999999998</v>
      </c>
    </row>
    <row r="93" spans="1:47" ht="15" thickBot="1" x14ac:dyDescent="0.4">
      <c r="A93" s="338"/>
      <c r="B93" s="6" t="s">
        <v>3</v>
      </c>
      <c r="C93" s="120">
        <v>23.25</v>
      </c>
      <c r="D93" s="44">
        <v>33</v>
      </c>
      <c r="E93" s="44">
        <f t="shared" si="48"/>
        <v>9.75</v>
      </c>
      <c r="F93" s="204">
        <v>33.22</v>
      </c>
      <c r="G93" s="215">
        <f t="shared" si="39"/>
        <v>40.528399999999998</v>
      </c>
      <c r="H93" s="214">
        <v>17.4375</v>
      </c>
      <c r="I93" s="45">
        <f t="shared" si="49"/>
        <v>24.75</v>
      </c>
      <c r="J93" s="45">
        <f t="shared" si="50"/>
        <v>7.3125</v>
      </c>
      <c r="K93" s="201">
        <f t="shared" si="51"/>
        <v>24.914999999999999</v>
      </c>
      <c r="L93" s="216">
        <f t="shared" si="40"/>
        <v>30.3963</v>
      </c>
      <c r="M93" s="46">
        <v>11.625</v>
      </c>
      <c r="N93" s="46">
        <f t="shared" si="52"/>
        <v>16.5</v>
      </c>
      <c r="O93" s="46">
        <f t="shared" si="53"/>
        <v>4.875</v>
      </c>
      <c r="P93" s="48">
        <f t="shared" si="54"/>
        <v>16.61</v>
      </c>
      <c r="Q93" s="143">
        <f t="shared" si="41"/>
        <v>20.264199999999999</v>
      </c>
      <c r="R93" s="227">
        <v>20</v>
      </c>
      <c r="S93" s="228">
        <v>29</v>
      </c>
      <c r="T93" s="198">
        <f t="shared" si="55"/>
        <v>9</v>
      </c>
      <c r="U93" s="229">
        <v>28.5</v>
      </c>
      <c r="V93" s="232">
        <f t="shared" si="42"/>
        <v>34.770000000000003</v>
      </c>
      <c r="W93" s="194">
        <v>10</v>
      </c>
      <c r="X93" s="71">
        <f t="shared" si="56"/>
        <v>21.75</v>
      </c>
      <c r="Y93" s="62">
        <f t="shared" si="57"/>
        <v>11.75</v>
      </c>
      <c r="Z93" s="245">
        <f t="shared" si="58"/>
        <v>21.375</v>
      </c>
      <c r="AA93" s="248">
        <f t="shared" si="43"/>
        <v>26.077500000000001</v>
      </c>
      <c r="AB93" s="251">
        <v>10</v>
      </c>
      <c r="AC93" s="51">
        <f t="shared" si="59"/>
        <v>14.5</v>
      </c>
      <c r="AD93" s="51">
        <f t="shared" si="60"/>
        <v>4.5</v>
      </c>
      <c r="AE93" s="52">
        <f t="shared" si="61"/>
        <v>14.25</v>
      </c>
      <c r="AF93" s="257">
        <f t="shared" si="44"/>
        <v>17.385000000000002</v>
      </c>
      <c r="AG93" s="261">
        <v>16.3</v>
      </c>
      <c r="AH93" s="262">
        <v>22.34</v>
      </c>
      <c r="AI93" s="20">
        <f t="shared" si="62"/>
        <v>6.0399999999999991</v>
      </c>
      <c r="AJ93" s="235">
        <v>32.409999999999997</v>
      </c>
      <c r="AK93" s="293">
        <f t="shared" si="45"/>
        <v>39.540199999999999</v>
      </c>
      <c r="AL93" s="307">
        <v>12.225000000000001</v>
      </c>
      <c r="AM93" s="68">
        <f t="shared" si="63"/>
        <v>16.754999999999999</v>
      </c>
      <c r="AN93" s="68">
        <f t="shared" si="64"/>
        <v>4.5299999999999976</v>
      </c>
      <c r="AO93" s="308">
        <f t="shared" si="65"/>
        <v>24.307499999999997</v>
      </c>
      <c r="AP93" s="298">
        <f t="shared" si="46"/>
        <v>29.655149999999999</v>
      </c>
      <c r="AQ93" s="163">
        <v>8.15</v>
      </c>
      <c r="AR93" s="69">
        <f t="shared" si="66"/>
        <v>11.17</v>
      </c>
      <c r="AS93" s="69">
        <f t="shared" si="67"/>
        <v>3.0199999999999996</v>
      </c>
      <c r="AT93" s="70">
        <f t="shared" si="68"/>
        <v>16.204999999999998</v>
      </c>
      <c r="AU93" s="129">
        <f t="shared" si="47"/>
        <v>19.770099999999999</v>
      </c>
    </row>
    <row r="94" spans="1:47" ht="15" thickBot="1" x14ac:dyDescent="0.4">
      <c r="A94" s="336" t="s">
        <v>44</v>
      </c>
      <c r="B94" s="7" t="s">
        <v>5</v>
      </c>
      <c r="C94" s="119">
        <v>20</v>
      </c>
      <c r="D94" s="23">
        <v>28.827272727272728</v>
      </c>
      <c r="E94" s="23">
        <f t="shared" si="48"/>
        <v>8.827272727272728</v>
      </c>
      <c r="F94" s="202">
        <v>36</v>
      </c>
      <c r="G94" s="206">
        <f t="shared" si="39"/>
        <v>43.92</v>
      </c>
      <c r="H94" s="212">
        <v>15</v>
      </c>
      <c r="I94" s="24">
        <f t="shared" si="49"/>
        <v>21.620454545454546</v>
      </c>
      <c r="J94" s="24">
        <f t="shared" si="50"/>
        <v>6.620454545454546</v>
      </c>
      <c r="K94" s="199">
        <f t="shared" si="51"/>
        <v>27</v>
      </c>
      <c r="L94" s="209">
        <f t="shared" si="40"/>
        <v>32.94</v>
      </c>
      <c r="M94" s="25">
        <v>10</v>
      </c>
      <c r="N94" s="25">
        <f t="shared" si="52"/>
        <v>14.413636363636364</v>
      </c>
      <c r="O94" s="25">
        <f t="shared" si="53"/>
        <v>4.413636363636364</v>
      </c>
      <c r="P94" s="26">
        <f t="shared" si="54"/>
        <v>18</v>
      </c>
      <c r="Q94" s="143">
        <f t="shared" si="41"/>
        <v>21.96</v>
      </c>
      <c r="R94" s="108">
        <v>20</v>
      </c>
      <c r="S94" s="109">
        <v>21.8</v>
      </c>
      <c r="T94" s="110">
        <f t="shared" si="55"/>
        <v>1.8000000000000007</v>
      </c>
      <c r="U94" s="226">
        <v>30.92</v>
      </c>
      <c r="V94" s="230">
        <f t="shared" si="42"/>
        <v>37.7224</v>
      </c>
      <c r="W94" s="195">
        <v>10</v>
      </c>
      <c r="X94" s="71">
        <f t="shared" si="56"/>
        <v>16.350000000000001</v>
      </c>
      <c r="Y94" s="71">
        <f t="shared" si="57"/>
        <v>6.3500000000000014</v>
      </c>
      <c r="Z94" s="236">
        <f t="shared" si="58"/>
        <v>23.19</v>
      </c>
      <c r="AA94" s="246">
        <f t="shared" si="43"/>
        <v>28.291800000000002</v>
      </c>
      <c r="AB94" s="253">
        <v>10</v>
      </c>
      <c r="AC94" s="89">
        <f t="shared" si="59"/>
        <v>10.9</v>
      </c>
      <c r="AD94" s="89">
        <f t="shared" si="60"/>
        <v>0.90000000000000036</v>
      </c>
      <c r="AE94" s="90">
        <f t="shared" si="61"/>
        <v>15.46</v>
      </c>
      <c r="AF94" s="257">
        <f t="shared" si="44"/>
        <v>18.8612</v>
      </c>
      <c r="AG94" s="264">
        <v>17.350000000000001</v>
      </c>
      <c r="AH94" s="255">
        <v>20.145454545454545</v>
      </c>
      <c r="AI94" s="92">
        <f t="shared" si="62"/>
        <v>2.7954545454545432</v>
      </c>
      <c r="AJ94" s="265">
        <v>28</v>
      </c>
      <c r="AK94" s="289">
        <f t="shared" si="45"/>
        <v>34.159999999999997</v>
      </c>
      <c r="AL94" s="299">
        <v>13.012500000000001</v>
      </c>
      <c r="AM94" s="77">
        <f t="shared" si="63"/>
        <v>15.109090909090909</v>
      </c>
      <c r="AN94" s="77">
        <f t="shared" si="64"/>
        <v>2.0965909090909083</v>
      </c>
      <c r="AO94" s="300">
        <f t="shared" si="65"/>
        <v>21</v>
      </c>
      <c r="AP94" s="294">
        <f t="shared" si="46"/>
        <v>25.62</v>
      </c>
      <c r="AQ94" s="159">
        <v>8.6750000000000007</v>
      </c>
      <c r="AR94" s="78">
        <f t="shared" si="66"/>
        <v>10.072727272727272</v>
      </c>
      <c r="AS94" s="78">
        <f t="shared" si="67"/>
        <v>1.3977272727272716</v>
      </c>
      <c r="AT94" s="79">
        <f t="shared" si="68"/>
        <v>14</v>
      </c>
      <c r="AU94" s="130">
        <f t="shared" si="47"/>
        <v>17.079999999999998</v>
      </c>
    </row>
    <row r="95" spans="1:47" ht="15" thickBot="1" x14ac:dyDescent="0.4">
      <c r="A95" s="337"/>
      <c r="B95" s="5" t="s">
        <v>22</v>
      </c>
      <c r="C95" s="111">
        <f>C97*0.7</f>
        <v>15.225</v>
      </c>
      <c r="D95" s="36">
        <v>15.23</v>
      </c>
      <c r="E95" s="42">
        <f t="shared" si="48"/>
        <v>5.0000000000007816E-3</v>
      </c>
      <c r="F95" s="203">
        <v>23.8</v>
      </c>
      <c r="G95" s="207">
        <f t="shared" si="39"/>
        <v>29.036000000000001</v>
      </c>
      <c r="H95" s="213">
        <v>11.418749999999999</v>
      </c>
      <c r="I95" s="37">
        <f t="shared" si="49"/>
        <v>11.422499999999999</v>
      </c>
      <c r="J95" s="40">
        <f t="shared" si="50"/>
        <v>3.7500000000001421E-3</v>
      </c>
      <c r="K95" s="200">
        <f t="shared" si="51"/>
        <v>17.850000000000001</v>
      </c>
      <c r="L95" s="210">
        <f t="shared" si="40"/>
        <v>21.777000000000001</v>
      </c>
      <c r="M95" s="38">
        <v>7.6124999999999998</v>
      </c>
      <c r="N95" s="38">
        <f t="shared" si="52"/>
        <v>7.6150000000000002</v>
      </c>
      <c r="O95" s="40">
        <f t="shared" si="53"/>
        <v>2.5000000000003908E-3</v>
      </c>
      <c r="P95" s="39">
        <f t="shared" si="54"/>
        <v>11.9</v>
      </c>
      <c r="Q95" s="143">
        <f t="shared" si="41"/>
        <v>14.518000000000001</v>
      </c>
      <c r="R95" s="112">
        <v>14</v>
      </c>
      <c r="S95" s="113">
        <v>14</v>
      </c>
      <c r="T95" s="118">
        <f t="shared" si="55"/>
        <v>0</v>
      </c>
      <c r="U95" s="220">
        <v>23.099999999999998</v>
      </c>
      <c r="V95" s="231">
        <f t="shared" si="42"/>
        <v>28.181999999999999</v>
      </c>
      <c r="W95" s="192">
        <v>7</v>
      </c>
      <c r="X95" s="71">
        <f t="shared" si="56"/>
        <v>10.5</v>
      </c>
      <c r="Y95" s="27">
        <f t="shared" si="57"/>
        <v>3.5</v>
      </c>
      <c r="Z95" s="237">
        <f t="shared" si="58"/>
        <v>17.324999999999999</v>
      </c>
      <c r="AA95" s="247">
        <f t="shared" si="43"/>
        <v>21.136499999999998</v>
      </c>
      <c r="AB95" s="250">
        <v>7</v>
      </c>
      <c r="AC95" s="29">
        <f t="shared" si="59"/>
        <v>7</v>
      </c>
      <c r="AD95" s="29">
        <f t="shared" si="60"/>
        <v>0</v>
      </c>
      <c r="AE95" s="30">
        <f t="shared" si="61"/>
        <v>11.549999999999999</v>
      </c>
      <c r="AF95" s="257">
        <f t="shared" si="44"/>
        <v>14.090999999999999</v>
      </c>
      <c r="AG95" s="260">
        <v>10.5</v>
      </c>
      <c r="AH95" s="256">
        <v>14</v>
      </c>
      <c r="AI95" s="18">
        <f t="shared" si="62"/>
        <v>3.5</v>
      </c>
      <c r="AJ95" s="234">
        <v>20.65</v>
      </c>
      <c r="AK95" s="290">
        <f t="shared" si="45"/>
        <v>25.192999999999998</v>
      </c>
      <c r="AL95" s="301">
        <v>7.875</v>
      </c>
      <c r="AM95" s="32">
        <f t="shared" si="63"/>
        <v>10.5</v>
      </c>
      <c r="AN95" s="32">
        <f t="shared" si="64"/>
        <v>2.625</v>
      </c>
      <c r="AO95" s="302">
        <f t="shared" si="65"/>
        <v>15.487499999999999</v>
      </c>
      <c r="AP95" s="295">
        <f t="shared" si="46"/>
        <v>18.894749999999998</v>
      </c>
      <c r="AQ95" s="155">
        <v>5.25</v>
      </c>
      <c r="AR95" s="33">
        <f t="shared" si="66"/>
        <v>7</v>
      </c>
      <c r="AS95" s="33">
        <f t="shared" si="67"/>
        <v>1.75</v>
      </c>
      <c r="AT95" s="34">
        <f t="shared" si="68"/>
        <v>10.324999999999999</v>
      </c>
      <c r="AU95" s="128">
        <f t="shared" si="47"/>
        <v>12.596499999999999</v>
      </c>
    </row>
    <row r="96" spans="1:47" ht="15" thickBot="1" x14ac:dyDescent="0.4">
      <c r="A96" s="337"/>
      <c r="B96" s="5" t="s">
        <v>1</v>
      </c>
      <c r="C96" s="111">
        <v>30</v>
      </c>
      <c r="D96" s="36">
        <v>30</v>
      </c>
      <c r="E96" s="42">
        <f t="shared" si="48"/>
        <v>0</v>
      </c>
      <c r="F96" s="203">
        <v>53</v>
      </c>
      <c r="G96" s="207">
        <f t="shared" si="39"/>
        <v>64.66</v>
      </c>
      <c r="H96" s="213">
        <v>22.5</v>
      </c>
      <c r="I96" s="37">
        <f t="shared" si="49"/>
        <v>22.5</v>
      </c>
      <c r="J96" s="40">
        <f t="shared" si="50"/>
        <v>0</v>
      </c>
      <c r="K96" s="200">
        <f t="shared" si="51"/>
        <v>39.75</v>
      </c>
      <c r="L96" s="210">
        <f t="shared" si="40"/>
        <v>48.494999999999997</v>
      </c>
      <c r="M96" s="38">
        <v>15</v>
      </c>
      <c r="N96" s="38">
        <f t="shared" si="52"/>
        <v>15</v>
      </c>
      <c r="O96" s="40">
        <f t="shared" si="53"/>
        <v>0</v>
      </c>
      <c r="P96" s="39">
        <f t="shared" si="54"/>
        <v>26.5</v>
      </c>
      <c r="Q96" s="143">
        <f t="shared" si="41"/>
        <v>32.33</v>
      </c>
      <c r="R96" s="112">
        <v>24</v>
      </c>
      <c r="S96" s="113">
        <v>24</v>
      </c>
      <c r="T96" s="40">
        <f t="shared" si="55"/>
        <v>0</v>
      </c>
      <c r="U96" s="220">
        <v>40</v>
      </c>
      <c r="V96" s="231">
        <f t="shared" si="42"/>
        <v>48.8</v>
      </c>
      <c r="W96" s="192">
        <v>12</v>
      </c>
      <c r="X96" s="71">
        <f t="shared" si="56"/>
        <v>18</v>
      </c>
      <c r="Y96" s="27">
        <f t="shared" si="57"/>
        <v>6</v>
      </c>
      <c r="Z96" s="237">
        <f t="shared" si="58"/>
        <v>30</v>
      </c>
      <c r="AA96" s="247">
        <f t="shared" si="43"/>
        <v>36.6</v>
      </c>
      <c r="AB96" s="250">
        <v>12</v>
      </c>
      <c r="AC96" s="29">
        <f t="shared" si="59"/>
        <v>12</v>
      </c>
      <c r="AD96" s="41">
        <f t="shared" si="60"/>
        <v>0</v>
      </c>
      <c r="AE96" s="30">
        <f t="shared" si="61"/>
        <v>20</v>
      </c>
      <c r="AF96" s="257">
        <f t="shared" si="44"/>
        <v>24.4</v>
      </c>
      <c r="AG96" s="260">
        <v>18</v>
      </c>
      <c r="AH96" s="256">
        <v>20.659999999999997</v>
      </c>
      <c r="AI96" s="18">
        <f t="shared" si="62"/>
        <v>2.6599999999999966</v>
      </c>
      <c r="AJ96" s="234">
        <v>33</v>
      </c>
      <c r="AK96" s="290">
        <f t="shared" si="45"/>
        <v>40.26</v>
      </c>
      <c r="AL96" s="301">
        <v>13.5</v>
      </c>
      <c r="AM96" s="32">
        <f t="shared" si="63"/>
        <v>15.494999999999997</v>
      </c>
      <c r="AN96" s="32">
        <f t="shared" si="64"/>
        <v>1.9949999999999974</v>
      </c>
      <c r="AO96" s="302">
        <f t="shared" si="65"/>
        <v>24.75</v>
      </c>
      <c r="AP96" s="295">
        <f t="shared" si="46"/>
        <v>30.195</v>
      </c>
      <c r="AQ96" s="155">
        <v>9</v>
      </c>
      <c r="AR96" s="33">
        <f t="shared" si="66"/>
        <v>10.329999999999998</v>
      </c>
      <c r="AS96" s="33">
        <f t="shared" si="67"/>
        <v>1.3299999999999983</v>
      </c>
      <c r="AT96" s="34">
        <f t="shared" si="68"/>
        <v>16.5</v>
      </c>
      <c r="AU96" s="128">
        <f t="shared" si="47"/>
        <v>20.13</v>
      </c>
    </row>
    <row r="97" spans="1:47" ht="15" thickBot="1" x14ac:dyDescent="0.4">
      <c r="A97" s="337"/>
      <c r="B97" s="5" t="s">
        <v>2</v>
      </c>
      <c r="C97" s="111">
        <v>21.75</v>
      </c>
      <c r="D97" s="36">
        <v>21.75</v>
      </c>
      <c r="E97" s="42">
        <f t="shared" si="48"/>
        <v>0</v>
      </c>
      <c r="F97" s="203">
        <v>34</v>
      </c>
      <c r="G97" s="207">
        <f t="shared" si="39"/>
        <v>41.480000000000004</v>
      </c>
      <c r="H97" s="213">
        <v>16.3125</v>
      </c>
      <c r="I97" s="37">
        <f t="shared" si="49"/>
        <v>16.3125</v>
      </c>
      <c r="J97" s="40">
        <f t="shared" si="50"/>
        <v>0</v>
      </c>
      <c r="K97" s="200">
        <f t="shared" si="51"/>
        <v>25.5</v>
      </c>
      <c r="L97" s="210">
        <f t="shared" si="40"/>
        <v>31.11</v>
      </c>
      <c r="M97" s="38">
        <v>10.875</v>
      </c>
      <c r="N97" s="38">
        <f t="shared" si="52"/>
        <v>10.875</v>
      </c>
      <c r="O97" s="40">
        <f t="shared" si="53"/>
        <v>0</v>
      </c>
      <c r="P97" s="39">
        <f t="shared" si="54"/>
        <v>17</v>
      </c>
      <c r="Q97" s="143">
        <f t="shared" si="41"/>
        <v>20.740000000000002</v>
      </c>
      <c r="R97" s="112">
        <v>20</v>
      </c>
      <c r="S97" s="113">
        <v>20</v>
      </c>
      <c r="T97" s="118">
        <f t="shared" si="55"/>
        <v>0</v>
      </c>
      <c r="U97" s="220">
        <v>30</v>
      </c>
      <c r="V97" s="231">
        <f t="shared" si="42"/>
        <v>36.6</v>
      </c>
      <c r="W97" s="192">
        <v>10</v>
      </c>
      <c r="X97" s="71">
        <f t="shared" si="56"/>
        <v>15</v>
      </c>
      <c r="Y97" s="27">
        <f t="shared" si="57"/>
        <v>5</v>
      </c>
      <c r="Z97" s="237">
        <f t="shared" si="58"/>
        <v>22.5</v>
      </c>
      <c r="AA97" s="247">
        <f t="shared" si="43"/>
        <v>27.45</v>
      </c>
      <c r="AB97" s="250">
        <v>10</v>
      </c>
      <c r="AC97" s="29">
        <f t="shared" si="59"/>
        <v>10</v>
      </c>
      <c r="AD97" s="29">
        <f t="shared" si="60"/>
        <v>0</v>
      </c>
      <c r="AE97" s="30">
        <f t="shared" si="61"/>
        <v>15</v>
      </c>
      <c r="AF97" s="257">
        <f t="shared" si="44"/>
        <v>18.3</v>
      </c>
      <c r="AG97" s="260">
        <v>15</v>
      </c>
      <c r="AH97" s="255">
        <v>20</v>
      </c>
      <c r="AI97" s="18">
        <f t="shared" si="62"/>
        <v>5</v>
      </c>
      <c r="AJ97" s="234">
        <v>29</v>
      </c>
      <c r="AK97" s="290">
        <f t="shared" si="45"/>
        <v>35.380000000000003</v>
      </c>
      <c r="AL97" s="301">
        <v>11.25</v>
      </c>
      <c r="AM97" s="32">
        <f t="shared" si="63"/>
        <v>15</v>
      </c>
      <c r="AN97" s="32">
        <f t="shared" si="64"/>
        <v>3.75</v>
      </c>
      <c r="AO97" s="302">
        <f t="shared" si="65"/>
        <v>21.75</v>
      </c>
      <c r="AP97" s="295">
        <f t="shared" si="46"/>
        <v>26.535</v>
      </c>
      <c r="AQ97" s="155">
        <v>7.5</v>
      </c>
      <c r="AR97" s="33">
        <f t="shared" si="66"/>
        <v>10</v>
      </c>
      <c r="AS97" s="33">
        <f t="shared" si="67"/>
        <v>2.5</v>
      </c>
      <c r="AT97" s="34">
        <f t="shared" si="68"/>
        <v>14.5</v>
      </c>
      <c r="AU97" s="128">
        <f t="shared" si="47"/>
        <v>17.690000000000001</v>
      </c>
    </row>
    <row r="98" spans="1:47" ht="15" thickBot="1" x14ac:dyDescent="0.4">
      <c r="A98" s="338"/>
      <c r="B98" s="6" t="s">
        <v>3</v>
      </c>
      <c r="C98" s="120">
        <v>20</v>
      </c>
      <c r="D98" s="44">
        <v>23.119999999999997</v>
      </c>
      <c r="E98" s="44">
        <f t="shared" si="48"/>
        <v>3.1199999999999974</v>
      </c>
      <c r="F98" s="204">
        <v>30</v>
      </c>
      <c r="G98" s="215">
        <f t="shared" si="39"/>
        <v>36.6</v>
      </c>
      <c r="H98" s="214">
        <v>15</v>
      </c>
      <c r="I98" s="45">
        <f t="shared" si="49"/>
        <v>17.339999999999996</v>
      </c>
      <c r="J98" s="45">
        <f t="shared" si="50"/>
        <v>2.3399999999999963</v>
      </c>
      <c r="K98" s="201">
        <f t="shared" si="51"/>
        <v>22.5</v>
      </c>
      <c r="L98" s="216">
        <f t="shared" si="40"/>
        <v>27.45</v>
      </c>
      <c r="M98" s="46">
        <v>10</v>
      </c>
      <c r="N98" s="46">
        <f t="shared" si="52"/>
        <v>11.559999999999999</v>
      </c>
      <c r="O98" s="46">
        <f t="shared" si="53"/>
        <v>1.5599999999999987</v>
      </c>
      <c r="P98" s="48">
        <f t="shared" si="54"/>
        <v>15</v>
      </c>
      <c r="Q98" s="143">
        <f t="shared" si="41"/>
        <v>18.3</v>
      </c>
      <c r="R98" s="115">
        <v>19</v>
      </c>
      <c r="S98" s="116">
        <v>20</v>
      </c>
      <c r="T98" s="117">
        <f t="shared" si="55"/>
        <v>1</v>
      </c>
      <c r="U98" s="221">
        <v>28</v>
      </c>
      <c r="V98" s="232">
        <f t="shared" si="42"/>
        <v>34.159999999999997</v>
      </c>
      <c r="W98" s="196">
        <v>9.5</v>
      </c>
      <c r="X98" s="71">
        <f t="shared" si="56"/>
        <v>15</v>
      </c>
      <c r="Y98" s="49">
        <f t="shared" si="57"/>
        <v>5.5</v>
      </c>
      <c r="Z98" s="238">
        <f t="shared" si="58"/>
        <v>21</v>
      </c>
      <c r="AA98" s="248">
        <f t="shared" si="43"/>
        <v>25.62</v>
      </c>
      <c r="AB98" s="251">
        <v>9.5</v>
      </c>
      <c r="AC98" s="51">
        <f t="shared" si="59"/>
        <v>10</v>
      </c>
      <c r="AD98" s="51">
        <f t="shared" si="60"/>
        <v>0.5</v>
      </c>
      <c r="AE98" s="52">
        <f t="shared" si="61"/>
        <v>14</v>
      </c>
      <c r="AF98" s="257">
        <f t="shared" si="44"/>
        <v>17.079999999999998</v>
      </c>
      <c r="AG98" s="261">
        <v>17</v>
      </c>
      <c r="AH98" s="262">
        <v>17</v>
      </c>
      <c r="AI98" s="106">
        <f t="shared" si="62"/>
        <v>0</v>
      </c>
      <c r="AJ98" s="235">
        <v>28</v>
      </c>
      <c r="AK98" s="291">
        <f t="shared" si="45"/>
        <v>34.159999999999997</v>
      </c>
      <c r="AL98" s="303">
        <v>12.75</v>
      </c>
      <c r="AM98" s="54">
        <f t="shared" si="63"/>
        <v>12.75</v>
      </c>
      <c r="AN98" s="96">
        <f t="shared" si="64"/>
        <v>0</v>
      </c>
      <c r="AO98" s="304">
        <f t="shared" si="65"/>
        <v>21</v>
      </c>
      <c r="AP98" s="296">
        <f t="shared" si="46"/>
        <v>25.62</v>
      </c>
      <c r="AQ98" s="162">
        <v>8.5</v>
      </c>
      <c r="AR98" s="55">
        <f t="shared" si="66"/>
        <v>8.5</v>
      </c>
      <c r="AS98" s="102">
        <f t="shared" si="67"/>
        <v>0</v>
      </c>
      <c r="AT98" s="56">
        <f t="shared" si="68"/>
        <v>14</v>
      </c>
      <c r="AU98" s="129">
        <f t="shared" si="47"/>
        <v>17.079999999999998</v>
      </c>
    </row>
    <row r="99" spans="1:47" s="329" customFormat="1" ht="14" customHeight="1" x14ac:dyDescent="0.3">
      <c r="AI99" s="330"/>
      <c r="AL99" s="331"/>
      <c r="AM99" s="331"/>
      <c r="AN99" s="331"/>
      <c r="AO99" s="331"/>
      <c r="AP99" s="331"/>
    </row>
    <row r="100" spans="1:47" s="13" customFormat="1" ht="14" customHeight="1" x14ac:dyDescent="0.35">
      <c r="A100" s="13" t="s">
        <v>24</v>
      </c>
      <c r="AL100" s="14"/>
      <c r="AM100" s="14"/>
      <c r="AN100" s="14"/>
      <c r="AO100" s="14"/>
      <c r="AP100" s="14"/>
    </row>
    <row r="101" spans="1:47" s="13" customFormat="1" ht="14" customHeight="1" x14ac:dyDescent="0.35">
      <c r="A101" s="16" t="s">
        <v>52</v>
      </c>
      <c r="B101" s="15"/>
      <c r="C101" s="15"/>
      <c r="D101" s="15"/>
      <c r="E101" s="15"/>
      <c r="F101" s="15"/>
      <c r="G101" s="15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AL101" s="14"/>
      <c r="AM101" s="14"/>
      <c r="AN101" s="14"/>
      <c r="AO101" s="14"/>
      <c r="AP101" s="14"/>
    </row>
    <row r="102" spans="1:47" s="13" customFormat="1" x14ac:dyDescent="0.35">
      <c r="AL102" s="14"/>
      <c r="AM102" s="14"/>
      <c r="AN102" s="14"/>
      <c r="AO102" s="14"/>
      <c r="AP102" s="14"/>
    </row>
    <row r="103" spans="1:47" s="13" customFormat="1" x14ac:dyDescent="0.35">
      <c r="A103" s="16"/>
      <c r="B103" s="16"/>
      <c r="C103" s="16"/>
      <c r="D103" s="16"/>
      <c r="E103" s="16"/>
      <c r="F103" s="16"/>
      <c r="G103" s="16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AL103" s="14"/>
      <c r="AM103" s="14"/>
      <c r="AN103" s="14"/>
      <c r="AO103" s="14"/>
      <c r="AP103" s="14"/>
    </row>
  </sheetData>
  <mergeCells count="20">
    <mergeCell ref="A1:AT2"/>
    <mergeCell ref="A84:A88"/>
    <mergeCell ref="A89:A93"/>
    <mergeCell ref="A94:A98"/>
    <mergeCell ref="A44:A48"/>
    <mergeCell ref="A54:A58"/>
    <mergeCell ref="A64:A68"/>
    <mergeCell ref="A74:A78"/>
    <mergeCell ref="A49:A53"/>
    <mergeCell ref="A69:A73"/>
    <mergeCell ref="A59:A63"/>
    <mergeCell ref="A79:A83"/>
    <mergeCell ref="A39:A43"/>
    <mergeCell ref="A4:A8"/>
    <mergeCell ref="A9:A13"/>
    <mergeCell ref="A14:A18"/>
    <mergeCell ref="A19:A23"/>
    <mergeCell ref="A24:A28"/>
    <mergeCell ref="A29:A33"/>
    <mergeCell ref="A34:A38"/>
  </mergeCells>
  <pageMargins left="0.25" right="0.25" top="0.5" bottom="0.5" header="0.3" footer="0.3"/>
  <pageSetup orientation="landscape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106"/>
  <sheetViews>
    <sheetView zoomScaleNormal="100" workbookViewId="0">
      <selection activeCell="X3" sqref="X3"/>
    </sheetView>
  </sheetViews>
  <sheetFormatPr defaultRowHeight="14.5" x14ac:dyDescent="0.35"/>
  <cols>
    <col min="1" max="1" width="23.81640625" customWidth="1"/>
    <col min="2" max="2" width="21" bestFit="1" customWidth="1"/>
    <col min="3" max="3" width="7.7265625" hidden="1" customWidth="1"/>
    <col min="4" max="4" width="13.453125" bestFit="1" customWidth="1"/>
    <col min="5" max="5" width="10.453125" hidden="1" customWidth="1"/>
    <col min="6" max="6" width="8.453125" customWidth="1"/>
    <col min="7" max="7" width="13.1796875" hidden="1" customWidth="1"/>
    <col min="8" max="8" width="12.1796875" hidden="1" customWidth="1"/>
    <col min="9" max="9" width="13.7265625" bestFit="1" customWidth="1"/>
    <col min="10" max="10" width="14.7265625" hidden="1" customWidth="1"/>
    <col min="11" max="11" width="10.453125" customWidth="1"/>
    <col min="12" max="12" width="14.453125" hidden="1" customWidth="1"/>
    <col min="13" max="13" width="12.1796875" hidden="1" customWidth="1"/>
    <col min="14" max="14" width="9.54296875" customWidth="1"/>
    <col min="15" max="15" width="15.26953125" hidden="1" customWidth="1"/>
    <col min="16" max="16" width="11.7265625" bestFit="1" customWidth="1"/>
    <col min="17" max="17" width="15.81640625" hidden="1" customWidth="1"/>
    <col min="18" max="18" width="11.81640625" hidden="1" customWidth="1"/>
    <col min="19" max="19" width="9.7265625" customWidth="1"/>
    <col min="20" max="20" width="10.453125" hidden="1" customWidth="1"/>
    <col min="21" max="21" width="11.7265625" bestFit="1" customWidth="1"/>
    <col min="22" max="22" width="11.7265625" hidden="1" customWidth="1"/>
    <col min="23" max="23" width="11.81640625" hidden="1" customWidth="1"/>
    <col min="24" max="24" width="11.54296875" customWidth="1"/>
    <col min="25" max="25" width="10.453125" hidden="1" customWidth="1"/>
    <col min="26" max="26" width="11.54296875" customWidth="1"/>
    <col min="27" max="27" width="11.54296875" hidden="1" customWidth="1"/>
    <col min="28" max="28" width="11.81640625" hidden="1" customWidth="1"/>
    <col min="29" max="29" width="11.54296875" customWidth="1"/>
    <col min="30" max="30" width="10.453125" hidden="1" customWidth="1"/>
    <col min="31" max="31" width="11.54296875" customWidth="1"/>
    <col min="32" max="32" width="13.81640625" hidden="1" customWidth="1"/>
    <col min="33" max="33" width="12.1796875" hidden="1" customWidth="1"/>
    <col min="34" max="34" width="10.1796875" customWidth="1"/>
    <col min="35" max="35" width="10.453125" style="19" hidden="1" customWidth="1"/>
    <col min="36" max="36" width="8.54296875" customWidth="1"/>
    <col min="37" max="37" width="13.7265625" hidden="1" customWidth="1"/>
    <col min="38" max="38" width="8.1796875" style="10" hidden="1" customWidth="1"/>
    <col min="39" max="39" width="9.1796875" style="10"/>
    <col min="40" max="40" width="10.453125" style="10" hidden="1" customWidth="1"/>
    <col min="41" max="41" width="12.1796875" style="10" bestFit="1" customWidth="1"/>
    <col min="42" max="42" width="12.54296875" style="10" hidden="1" customWidth="1"/>
    <col min="43" max="43" width="8.1796875" hidden="1" customWidth="1"/>
    <col min="44" max="44" width="10.26953125" customWidth="1"/>
    <col min="45" max="45" width="10.453125" hidden="1" customWidth="1"/>
    <col min="47" max="47" width="12.81640625" hidden="1" customWidth="1"/>
  </cols>
  <sheetData>
    <row r="1" spans="1:47" ht="15" customHeight="1" x14ac:dyDescent="0.35">
      <c r="A1" s="323" t="s">
        <v>21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323"/>
      <c r="AP1" s="323"/>
      <c r="AQ1" s="323"/>
      <c r="AR1" s="323"/>
      <c r="AS1" s="323"/>
      <c r="AT1" s="323"/>
    </row>
    <row r="2" spans="1:47" ht="15.75" customHeight="1" thickBot="1" x14ac:dyDescent="0.4">
      <c r="A2" s="332"/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32"/>
      <c r="AE2" s="332"/>
      <c r="AF2" s="332"/>
      <c r="AG2" s="332"/>
      <c r="AH2" s="332"/>
      <c r="AI2" s="332"/>
      <c r="AJ2" s="332"/>
      <c r="AK2" s="332"/>
      <c r="AL2" s="332"/>
      <c r="AM2" s="332"/>
      <c r="AN2" s="332"/>
      <c r="AO2" s="332"/>
      <c r="AP2" s="332"/>
      <c r="AQ2" s="332"/>
      <c r="AR2" s="332"/>
      <c r="AS2" s="332"/>
      <c r="AT2" s="332"/>
    </row>
    <row r="3" spans="1:47" ht="59.25" customHeight="1" thickBot="1" x14ac:dyDescent="0.4">
      <c r="A3" s="1" t="s">
        <v>0</v>
      </c>
      <c r="B3" s="345" t="s">
        <v>51</v>
      </c>
      <c r="C3" s="142" t="s">
        <v>4</v>
      </c>
      <c r="D3" s="141" t="s">
        <v>18</v>
      </c>
      <c r="E3" s="123" t="s">
        <v>10</v>
      </c>
      <c r="F3" s="123" t="s">
        <v>45</v>
      </c>
      <c r="G3" s="123" t="s">
        <v>6</v>
      </c>
      <c r="H3" s="276" t="s">
        <v>4</v>
      </c>
      <c r="I3" s="277" t="s">
        <v>17</v>
      </c>
      <c r="J3" s="124" t="s">
        <v>10</v>
      </c>
      <c r="K3" s="124" t="s">
        <v>46</v>
      </c>
      <c r="L3" s="124" t="s">
        <v>6</v>
      </c>
      <c r="M3" s="281" t="s">
        <v>4</v>
      </c>
      <c r="N3" s="282" t="s">
        <v>19</v>
      </c>
      <c r="O3" s="125" t="s">
        <v>10</v>
      </c>
      <c r="P3" s="125" t="s">
        <v>47</v>
      </c>
      <c r="Q3" s="217" t="s">
        <v>6</v>
      </c>
      <c r="R3" s="274" t="s">
        <v>4</v>
      </c>
      <c r="S3" s="275" t="s">
        <v>50</v>
      </c>
      <c r="T3" s="126" t="s">
        <v>10</v>
      </c>
      <c r="U3" s="309" t="s">
        <v>9</v>
      </c>
      <c r="V3" s="218" t="s">
        <v>6</v>
      </c>
      <c r="W3" s="310" t="s">
        <v>4</v>
      </c>
      <c r="X3" s="311" t="s">
        <v>49</v>
      </c>
      <c r="Y3" s="312" t="s">
        <v>10</v>
      </c>
      <c r="Z3" s="313" t="s">
        <v>7</v>
      </c>
      <c r="AA3" s="139" t="s">
        <v>6</v>
      </c>
      <c r="AB3" s="268" t="s">
        <v>4</v>
      </c>
      <c r="AC3" s="269" t="s">
        <v>48</v>
      </c>
      <c r="AD3" s="270" t="s">
        <v>10</v>
      </c>
      <c r="AE3" s="140" t="s">
        <v>8</v>
      </c>
      <c r="AF3" s="140" t="s">
        <v>6</v>
      </c>
      <c r="AG3" s="283" t="s">
        <v>4</v>
      </c>
      <c r="AH3" s="284" t="s">
        <v>14</v>
      </c>
      <c r="AI3" s="285" t="s">
        <v>10</v>
      </c>
      <c r="AJ3" s="152" t="s">
        <v>9</v>
      </c>
      <c r="AK3" s="152" t="s">
        <v>6</v>
      </c>
      <c r="AL3" s="271" t="s">
        <v>4</v>
      </c>
      <c r="AM3" s="272" t="s">
        <v>15</v>
      </c>
      <c r="AN3" s="273" t="s">
        <v>10</v>
      </c>
      <c r="AO3" s="153" t="s">
        <v>7</v>
      </c>
      <c r="AP3" s="153" t="s">
        <v>6</v>
      </c>
      <c r="AQ3" s="286" t="s">
        <v>4</v>
      </c>
      <c r="AR3" s="287" t="s">
        <v>16</v>
      </c>
      <c r="AS3" s="288" t="s">
        <v>10</v>
      </c>
      <c r="AT3" s="154" t="s">
        <v>8</v>
      </c>
      <c r="AU3" s="17" t="s">
        <v>6</v>
      </c>
    </row>
    <row r="4" spans="1:47" ht="15" customHeight="1" thickBot="1" x14ac:dyDescent="0.4">
      <c r="A4" s="324" t="s">
        <v>26</v>
      </c>
      <c r="B4" s="4" t="s">
        <v>5</v>
      </c>
      <c r="C4" s="165">
        <v>35.995000000000005</v>
      </c>
      <c r="D4" s="107">
        <f>SUM('Daytime Rates '!D4*0.15)+'Daytime Rates '!D4</f>
        <v>60.536000000000001</v>
      </c>
      <c r="E4" s="23">
        <f>D4-C4</f>
        <v>24.540999999999997</v>
      </c>
      <c r="F4" s="22">
        <f>SUM('Daytime Rates '!F4*0.15)+'Daytime Rates '!F4</f>
        <v>68.482500000000002</v>
      </c>
      <c r="G4" s="134">
        <f>SUM(F4*0.25)+F4</f>
        <v>85.603125000000006</v>
      </c>
      <c r="H4" s="135">
        <v>26.996250000000003</v>
      </c>
      <c r="I4" s="24">
        <f>D4*0.75</f>
        <v>45.402000000000001</v>
      </c>
      <c r="J4" s="24">
        <f>I4-H4</f>
        <v>18.405749999999998</v>
      </c>
      <c r="K4" s="24">
        <f>F4*0.75</f>
        <v>51.361874999999998</v>
      </c>
      <c r="L4" s="24">
        <f>SUM(K4*0.25)+K4</f>
        <v>64.202343749999997</v>
      </c>
      <c r="M4" s="170">
        <v>17.997500000000002</v>
      </c>
      <c r="N4" s="25">
        <f>D4*0.5</f>
        <v>30.268000000000001</v>
      </c>
      <c r="O4" s="25">
        <f>N4-M4</f>
        <v>12.270499999999998</v>
      </c>
      <c r="P4" s="25">
        <f>F4*0.5</f>
        <v>34.241250000000001</v>
      </c>
      <c r="Q4" s="25">
        <f>SUM(P4*0.25)+P4</f>
        <v>42.801562500000003</v>
      </c>
      <c r="R4" s="183">
        <v>29.992000000000001</v>
      </c>
      <c r="S4" s="195">
        <f>SUM('Daytime Rates '!S4*0.15)+'Daytime Rates '!S4</f>
        <v>35.921818181818182</v>
      </c>
      <c r="T4" s="72">
        <f>S4-R4</f>
        <v>5.929818181818181</v>
      </c>
      <c r="U4" s="71">
        <f>SUM('Daytime Rates '!U4*0.15)+'Daytime Rates '!U4</f>
        <v>60.72</v>
      </c>
      <c r="V4" s="71">
        <f>SUM(U4*0.25)+U4</f>
        <v>75.900000000000006</v>
      </c>
      <c r="W4" s="239">
        <v>14.995999999999999</v>
      </c>
      <c r="X4" s="240">
        <f>S4*0.75</f>
        <v>26.941363636363636</v>
      </c>
      <c r="Y4" s="240">
        <f>X4-W4</f>
        <v>11.945363636363638</v>
      </c>
      <c r="Z4" s="240">
        <f>U4*0.75</f>
        <v>45.54</v>
      </c>
      <c r="AA4" s="318">
        <f>SUM(Z4*0.25)+Z4</f>
        <v>56.924999999999997</v>
      </c>
      <c r="AB4" s="249">
        <v>14.995999999999999</v>
      </c>
      <c r="AC4" s="73">
        <f>S4*0.5</f>
        <v>17.960909090909091</v>
      </c>
      <c r="AD4" s="73">
        <f>AC4-AB4</f>
        <v>2.9649090909090923</v>
      </c>
      <c r="AE4" s="74">
        <f>U4*0.5</f>
        <v>30.36</v>
      </c>
      <c r="AF4" s="188">
        <f>SUM(AE4*0.25)+AE4</f>
        <v>37.950000000000003</v>
      </c>
      <c r="AG4" s="76">
        <v>28.381999999999998</v>
      </c>
      <c r="AH4" s="75">
        <f>SUM('Daytime Rates '!AH4*0.15)+'Daytime Rates '!AH4</f>
        <v>36.808049999999994</v>
      </c>
      <c r="AI4" s="76">
        <f>AH4-AG4</f>
        <v>8.4260499999999965</v>
      </c>
      <c r="AJ4" s="75">
        <f>SUM('Daytime Rates '!AJ4*0.15)+'Daytime Rates '!AJ4</f>
        <v>69.92</v>
      </c>
      <c r="AK4" s="75">
        <f>SUM(AJ4*0.25)+AJ4</f>
        <v>87.4</v>
      </c>
      <c r="AL4" s="171">
        <v>21.286499999999997</v>
      </c>
      <c r="AM4" s="77">
        <f>AH4*0.75</f>
        <v>27.606037499999996</v>
      </c>
      <c r="AN4" s="77">
        <f>AM4-AL4</f>
        <v>6.3195374999999991</v>
      </c>
      <c r="AO4" s="77">
        <f>AJ4*0.75</f>
        <v>52.44</v>
      </c>
      <c r="AP4" s="77">
        <f>SUM(AO4*0.25)+AO4</f>
        <v>65.55</v>
      </c>
      <c r="AQ4" s="159">
        <v>14.190999999999999</v>
      </c>
      <c r="AR4" s="78">
        <f>AH4*0.5</f>
        <v>18.404024999999997</v>
      </c>
      <c r="AS4" s="78">
        <f>AR4-AQ4</f>
        <v>4.2130249999999982</v>
      </c>
      <c r="AT4" s="79">
        <f>AJ4*0.5</f>
        <v>34.96</v>
      </c>
      <c r="AU4" s="127">
        <f>SUM(AT4*0.25)+AT4</f>
        <v>43.7</v>
      </c>
    </row>
    <row r="5" spans="1:47" ht="15" thickBot="1" x14ac:dyDescent="0.4">
      <c r="A5" s="325"/>
      <c r="B5" s="5" t="s">
        <v>22</v>
      </c>
      <c r="C5" s="166">
        <v>20.125</v>
      </c>
      <c r="D5" s="111">
        <f>SUM('Daytime Rates '!D5*0.15)+'Daytime Rates '!D5</f>
        <v>28.175000000000001</v>
      </c>
      <c r="E5" s="36">
        <f t="shared" ref="E5:E68" si="0">D5-C5</f>
        <v>8.0500000000000007</v>
      </c>
      <c r="F5" s="35">
        <f>SUM('Daytime Rates '!F5*0.15)+'Daytime Rates '!F5</f>
        <v>43.952999999999996</v>
      </c>
      <c r="G5" s="132">
        <f t="shared" ref="G5:G68" si="1">SUM(F5*0.25)+F5</f>
        <v>54.941249999999997</v>
      </c>
      <c r="H5" s="133">
        <v>15.09375</v>
      </c>
      <c r="I5" s="37">
        <f t="shared" ref="I5:I68" si="2">D5*0.75</f>
        <v>21.131250000000001</v>
      </c>
      <c r="J5" s="37">
        <f t="shared" ref="J5:J68" si="3">I5-H5</f>
        <v>6.0375000000000014</v>
      </c>
      <c r="K5" s="37">
        <f t="shared" ref="K5:K68" si="4">F5*0.75</f>
        <v>32.964749999999995</v>
      </c>
      <c r="L5" s="37">
        <f t="shared" ref="L5:L68" si="5">SUM(K5*0.25)+K5</f>
        <v>41.20593749999999</v>
      </c>
      <c r="M5" s="172">
        <v>10.0625</v>
      </c>
      <c r="N5" s="38">
        <f t="shared" ref="N5:N68" si="6">D5*0.5</f>
        <v>14.0875</v>
      </c>
      <c r="O5" s="38">
        <f t="shared" ref="O5:O68" si="7">N5-M5</f>
        <v>4.0250000000000004</v>
      </c>
      <c r="P5" s="38">
        <f t="shared" ref="P5:P68" si="8">F5*0.5</f>
        <v>21.976499999999998</v>
      </c>
      <c r="Q5" s="38">
        <f t="shared" ref="Q5:Q68" si="9">SUM(P5*0.25)+P5</f>
        <v>27.470624999999998</v>
      </c>
      <c r="R5" s="184">
        <v>16.100000000000001</v>
      </c>
      <c r="S5" s="195">
        <f>SUM('Daytime Rates '!S5*0.15)+'Daytime Rates '!S5</f>
        <v>26.564999999999998</v>
      </c>
      <c r="T5" s="28">
        <f t="shared" ref="T5:T68" si="10">S5-R5</f>
        <v>10.464999999999996</v>
      </c>
      <c r="U5" s="27">
        <f>SUM('Daytime Rates '!U5*0.15)+'Daytime Rates '!U5</f>
        <v>42.866250000000001</v>
      </c>
      <c r="V5" s="27">
        <f t="shared" ref="V5:V68" si="11">SUM(U5*0.25)+U5</f>
        <v>53.582812500000003</v>
      </c>
      <c r="W5" s="241">
        <v>8.0500000000000007</v>
      </c>
      <c r="X5" s="240">
        <f t="shared" ref="X5:X68" si="12">S5*0.75</f>
        <v>19.923749999999998</v>
      </c>
      <c r="Y5" s="197">
        <f t="shared" ref="Y5:Y68" si="13">X5-W5</f>
        <v>11.873749999999998</v>
      </c>
      <c r="Z5" s="197">
        <f t="shared" ref="Z5:Z68" si="14">U5*0.75</f>
        <v>32.149687499999999</v>
      </c>
      <c r="AA5" s="254">
        <f t="shared" ref="AA5:AA68" si="15">SUM(Z5*0.25)+Z5</f>
        <v>40.187109374999999</v>
      </c>
      <c r="AB5" s="250">
        <v>8.0500000000000007</v>
      </c>
      <c r="AC5" s="29">
        <f t="shared" ref="AC5:AC68" si="16">S5*0.5</f>
        <v>13.282499999999999</v>
      </c>
      <c r="AD5" s="29">
        <f t="shared" ref="AD5:AD68" si="17">AC5-AB5</f>
        <v>5.2324999999999982</v>
      </c>
      <c r="AE5" s="30">
        <f t="shared" ref="AE5:AE68" si="18">U5*0.5</f>
        <v>21.433125</v>
      </c>
      <c r="AF5" s="156">
        <f t="shared" ref="AF5:AF68" si="19">SUM(AE5*0.25)+AE5</f>
        <v>26.791406250000001</v>
      </c>
      <c r="AG5" s="18">
        <v>14.304849999999998</v>
      </c>
      <c r="AH5" s="75">
        <f>SUM('Daytime Rates '!AH5*0.15)+'Daytime Rates '!AH5</f>
        <v>22.024799999999995</v>
      </c>
      <c r="AI5" s="18">
        <f t="shared" ref="AI5:AI68" si="20">AH5-AG5</f>
        <v>7.7199499999999972</v>
      </c>
      <c r="AJ5" s="31">
        <f>SUM('Daytime Rates '!AJ5*0.15)+'Daytime Rates '!AJ5</f>
        <v>48.3</v>
      </c>
      <c r="AK5" s="31">
        <f t="shared" ref="AK5:AK68" si="21">SUM(AJ5*0.25)+AJ5</f>
        <v>60.375</v>
      </c>
      <c r="AL5" s="173">
        <v>10.728637499999998</v>
      </c>
      <c r="AM5" s="32">
        <f t="shared" ref="AM5:AM68" si="22">AH5*0.75</f>
        <v>16.518599999999996</v>
      </c>
      <c r="AN5" s="32">
        <f t="shared" ref="AN5:AN68" si="23">AM5-AL5</f>
        <v>5.7899624999999979</v>
      </c>
      <c r="AO5" s="32">
        <f t="shared" ref="AO5:AO68" si="24">AJ5*0.75</f>
        <v>36.224999999999994</v>
      </c>
      <c r="AP5" s="32">
        <f t="shared" ref="AP5:AP68" si="25">SUM(AO5*0.25)+AO5</f>
        <v>45.281249999999993</v>
      </c>
      <c r="AQ5" s="155">
        <v>7.1524249999999991</v>
      </c>
      <c r="AR5" s="33">
        <f t="shared" ref="AR5:AR68" si="26">AH5*0.5</f>
        <v>11.012399999999998</v>
      </c>
      <c r="AS5" s="33">
        <f t="shared" ref="AS5:AS68" si="27">AR5-AQ5</f>
        <v>3.8599749999999986</v>
      </c>
      <c r="AT5" s="34">
        <f t="shared" ref="AT5:AT68" si="28">AJ5*0.5</f>
        <v>24.15</v>
      </c>
      <c r="AU5" s="128">
        <f t="shared" ref="AU5:AU68" si="29">SUM(AT5*0.25)+AT5</f>
        <v>30.1875</v>
      </c>
    </row>
    <row r="6" spans="1:47" ht="15" thickBot="1" x14ac:dyDescent="0.4">
      <c r="A6" s="325"/>
      <c r="B6" s="5" t="s">
        <v>1</v>
      </c>
      <c r="C6" s="166">
        <v>43.355000000000004</v>
      </c>
      <c r="D6" s="111">
        <f>SUM('Daytime Rates '!D6*0.15)+'Daytime Rates '!D6</f>
        <v>65.710999999999999</v>
      </c>
      <c r="E6" s="121">
        <f t="shared" si="0"/>
        <v>22.355999999999995</v>
      </c>
      <c r="F6" s="35">
        <f>SUM('Daytime Rates '!F6*0.15)+'Daytime Rates '!F6</f>
        <v>62.79</v>
      </c>
      <c r="G6" s="132">
        <f t="shared" si="1"/>
        <v>78.487499999999997</v>
      </c>
      <c r="H6" s="133">
        <v>32.516249999999999</v>
      </c>
      <c r="I6" s="37">
        <f t="shared" si="2"/>
        <v>49.283249999999995</v>
      </c>
      <c r="J6" s="37">
        <f t="shared" si="3"/>
        <v>16.766999999999996</v>
      </c>
      <c r="K6" s="37">
        <f t="shared" si="4"/>
        <v>47.092500000000001</v>
      </c>
      <c r="L6" s="37">
        <f t="shared" si="5"/>
        <v>58.865625000000001</v>
      </c>
      <c r="M6" s="172">
        <v>21.677500000000002</v>
      </c>
      <c r="N6" s="38">
        <f t="shared" si="6"/>
        <v>32.855499999999999</v>
      </c>
      <c r="O6" s="38">
        <f t="shared" si="7"/>
        <v>11.177999999999997</v>
      </c>
      <c r="P6" s="38">
        <f t="shared" si="8"/>
        <v>31.395</v>
      </c>
      <c r="Q6" s="38">
        <f t="shared" si="9"/>
        <v>39.243749999999999</v>
      </c>
      <c r="R6" s="184">
        <v>33.35</v>
      </c>
      <c r="S6" s="195">
        <f>SUM('Daytime Rates '!S6*0.15)+'Daytime Rates '!S6</f>
        <v>46</v>
      </c>
      <c r="T6" s="28">
        <f t="shared" si="10"/>
        <v>12.649999999999999</v>
      </c>
      <c r="U6" s="27">
        <f>SUM('Daytime Rates '!U6*0.15)+'Daytime Rates '!U6</f>
        <v>46</v>
      </c>
      <c r="V6" s="27">
        <f t="shared" si="11"/>
        <v>57.5</v>
      </c>
      <c r="W6" s="241">
        <v>16.675000000000001</v>
      </c>
      <c r="X6" s="240">
        <f t="shared" si="12"/>
        <v>34.5</v>
      </c>
      <c r="Y6" s="197">
        <f t="shared" si="13"/>
        <v>17.824999999999999</v>
      </c>
      <c r="Z6" s="197">
        <f t="shared" si="14"/>
        <v>34.5</v>
      </c>
      <c r="AA6" s="254">
        <f t="shared" si="15"/>
        <v>43.125</v>
      </c>
      <c r="AB6" s="250">
        <v>16.675000000000001</v>
      </c>
      <c r="AC6" s="29">
        <f t="shared" si="16"/>
        <v>23</v>
      </c>
      <c r="AD6" s="29">
        <f t="shared" si="17"/>
        <v>6.3249999999999993</v>
      </c>
      <c r="AE6" s="30">
        <f t="shared" si="18"/>
        <v>23</v>
      </c>
      <c r="AF6" s="156">
        <f t="shared" si="19"/>
        <v>28.75</v>
      </c>
      <c r="AG6" s="18">
        <v>26.68</v>
      </c>
      <c r="AH6" s="75">
        <f>SUM('Daytime Rates '!AH6*0.15)+'Daytime Rates '!AH6</f>
        <v>34.5</v>
      </c>
      <c r="AI6" s="18">
        <f t="shared" si="20"/>
        <v>7.82</v>
      </c>
      <c r="AJ6" s="31">
        <f>SUM('Daytime Rates '!AJ6*0.15)+'Daytime Rates '!AJ6</f>
        <v>41.4</v>
      </c>
      <c r="AK6" s="31">
        <f t="shared" si="21"/>
        <v>51.75</v>
      </c>
      <c r="AL6" s="173">
        <v>20.009999999999998</v>
      </c>
      <c r="AM6" s="32">
        <f t="shared" si="22"/>
        <v>25.875</v>
      </c>
      <c r="AN6" s="32">
        <f t="shared" si="23"/>
        <v>5.865000000000002</v>
      </c>
      <c r="AO6" s="32">
        <f t="shared" si="24"/>
        <v>31.049999999999997</v>
      </c>
      <c r="AP6" s="32">
        <f t="shared" si="25"/>
        <v>38.8125</v>
      </c>
      <c r="AQ6" s="155">
        <v>13.34</v>
      </c>
      <c r="AR6" s="33">
        <f t="shared" si="26"/>
        <v>17.25</v>
      </c>
      <c r="AS6" s="33">
        <f t="shared" si="27"/>
        <v>3.91</v>
      </c>
      <c r="AT6" s="34">
        <f t="shared" si="28"/>
        <v>20.7</v>
      </c>
      <c r="AU6" s="128">
        <f t="shared" si="29"/>
        <v>25.875</v>
      </c>
    </row>
    <row r="7" spans="1:47" ht="15" thickBot="1" x14ac:dyDescent="0.4">
      <c r="A7" s="325"/>
      <c r="B7" s="5" t="s">
        <v>2</v>
      </c>
      <c r="C7" s="166">
        <v>28.75</v>
      </c>
      <c r="D7" s="111">
        <f>SUM('Daytime Rates '!D7*0.15)+'Daytime Rates '!D7</f>
        <v>40.25</v>
      </c>
      <c r="E7" s="36">
        <f t="shared" si="0"/>
        <v>11.5</v>
      </c>
      <c r="F7" s="35">
        <f>SUM('Daytime Rates '!F7*0.15)+'Daytime Rates '!F7</f>
        <v>60.49</v>
      </c>
      <c r="G7" s="132">
        <f t="shared" si="1"/>
        <v>75.612499999999997</v>
      </c>
      <c r="H7" s="133">
        <v>21.5625</v>
      </c>
      <c r="I7" s="37">
        <f t="shared" si="2"/>
        <v>30.1875</v>
      </c>
      <c r="J7" s="37">
        <f t="shared" si="3"/>
        <v>8.625</v>
      </c>
      <c r="K7" s="37">
        <f t="shared" si="4"/>
        <v>45.3675</v>
      </c>
      <c r="L7" s="37">
        <f t="shared" si="5"/>
        <v>56.709375000000001</v>
      </c>
      <c r="M7" s="172">
        <v>14.375</v>
      </c>
      <c r="N7" s="38">
        <f t="shared" si="6"/>
        <v>20.125</v>
      </c>
      <c r="O7" s="38">
        <f t="shared" si="7"/>
        <v>5.75</v>
      </c>
      <c r="P7" s="38">
        <f t="shared" si="8"/>
        <v>30.245000000000001</v>
      </c>
      <c r="Q7" s="38">
        <f t="shared" si="9"/>
        <v>37.806249999999999</v>
      </c>
      <c r="R7" s="184">
        <v>23</v>
      </c>
      <c r="S7" s="195">
        <f>SUM('Daytime Rates '!S7*0.15)+'Daytime Rates '!S7</f>
        <v>37.950000000000003</v>
      </c>
      <c r="T7" s="28">
        <f t="shared" si="10"/>
        <v>14.950000000000003</v>
      </c>
      <c r="U7" s="27">
        <f>SUM('Daytime Rates '!U7*0.15)+'Daytime Rates '!U7</f>
        <v>57.5</v>
      </c>
      <c r="V7" s="27">
        <f t="shared" si="11"/>
        <v>71.875</v>
      </c>
      <c r="W7" s="241">
        <v>11.5</v>
      </c>
      <c r="X7" s="240">
        <f t="shared" si="12"/>
        <v>28.462500000000002</v>
      </c>
      <c r="Y7" s="197">
        <f t="shared" si="13"/>
        <v>16.962500000000002</v>
      </c>
      <c r="Z7" s="197">
        <f t="shared" si="14"/>
        <v>43.125</v>
      </c>
      <c r="AA7" s="254">
        <f t="shared" si="15"/>
        <v>53.90625</v>
      </c>
      <c r="AB7" s="250">
        <v>11.5</v>
      </c>
      <c r="AC7" s="29">
        <f t="shared" si="16"/>
        <v>18.975000000000001</v>
      </c>
      <c r="AD7" s="29">
        <f t="shared" si="17"/>
        <v>7.4750000000000014</v>
      </c>
      <c r="AE7" s="30">
        <f t="shared" si="18"/>
        <v>28.75</v>
      </c>
      <c r="AF7" s="156">
        <f t="shared" si="19"/>
        <v>35.9375</v>
      </c>
      <c r="AG7" s="18">
        <v>20.435499999999998</v>
      </c>
      <c r="AH7" s="75">
        <f>SUM('Daytime Rates '!AH7*0.15)+'Daytime Rates '!AH7</f>
        <v>31.463999999999999</v>
      </c>
      <c r="AI7" s="18">
        <f t="shared" si="20"/>
        <v>11.028500000000001</v>
      </c>
      <c r="AJ7" s="31">
        <f>SUM('Daytime Rates '!AJ7*0.15)+'Daytime Rates '!AJ7</f>
        <v>69</v>
      </c>
      <c r="AK7" s="31">
        <f t="shared" si="21"/>
        <v>86.25</v>
      </c>
      <c r="AL7" s="173">
        <v>15.326624999999998</v>
      </c>
      <c r="AM7" s="32">
        <f t="shared" si="22"/>
        <v>23.597999999999999</v>
      </c>
      <c r="AN7" s="32">
        <f t="shared" si="23"/>
        <v>8.2713750000000008</v>
      </c>
      <c r="AO7" s="32">
        <f t="shared" si="24"/>
        <v>51.75</v>
      </c>
      <c r="AP7" s="32">
        <f t="shared" si="25"/>
        <v>64.6875</v>
      </c>
      <c r="AQ7" s="155">
        <v>10.217749999999999</v>
      </c>
      <c r="AR7" s="33">
        <f t="shared" si="26"/>
        <v>15.731999999999999</v>
      </c>
      <c r="AS7" s="33">
        <f t="shared" si="27"/>
        <v>5.5142500000000005</v>
      </c>
      <c r="AT7" s="34">
        <f t="shared" si="28"/>
        <v>34.5</v>
      </c>
      <c r="AU7" s="128">
        <f t="shared" si="29"/>
        <v>43.125</v>
      </c>
    </row>
    <row r="8" spans="1:47" ht="15" thickBot="1" x14ac:dyDescent="0.4">
      <c r="A8" s="326"/>
      <c r="B8" s="6" t="s">
        <v>3</v>
      </c>
      <c r="C8" s="167">
        <v>34.5</v>
      </c>
      <c r="D8" s="120">
        <f>SUM('Daytime Rates '!D8*0.15)+'Daytime Rates '!D8</f>
        <v>34.5</v>
      </c>
      <c r="E8" s="102">
        <f t="shared" si="0"/>
        <v>0</v>
      </c>
      <c r="F8" s="43">
        <f>SUM('Daytime Rates '!F8*0.15)+'Daytime Rates '!F8</f>
        <v>69</v>
      </c>
      <c r="G8" s="136">
        <f t="shared" si="1"/>
        <v>86.25</v>
      </c>
      <c r="H8" s="137">
        <v>25.875</v>
      </c>
      <c r="I8" s="45">
        <f t="shared" si="2"/>
        <v>25.875</v>
      </c>
      <c r="J8" s="47">
        <f t="shared" si="3"/>
        <v>0</v>
      </c>
      <c r="K8" s="45">
        <f t="shared" si="4"/>
        <v>51.75</v>
      </c>
      <c r="L8" s="45">
        <f t="shared" si="5"/>
        <v>64.6875</v>
      </c>
      <c r="M8" s="174">
        <v>17.25</v>
      </c>
      <c r="N8" s="46">
        <f t="shared" si="6"/>
        <v>17.25</v>
      </c>
      <c r="O8" s="47">
        <f t="shared" si="7"/>
        <v>0</v>
      </c>
      <c r="P8" s="46">
        <f t="shared" si="8"/>
        <v>34.5</v>
      </c>
      <c r="Q8" s="46">
        <f t="shared" si="9"/>
        <v>43.125</v>
      </c>
      <c r="R8" s="185">
        <v>30.015000000000001</v>
      </c>
      <c r="S8" s="195">
        <f>SUM('Daytime Rates '!S8*0.15)+'Daytime Rates '!S8</f>
        <v>30.015000000000001</v>
      </c>
      <c r="T8" s="47">
        <f t="shared" si="10"/>
        <v>0</v>
      </c>
      <c r="U8" s="49">
        <f>SUM('Daytime Rates '!U8*0.15)+'Daytime Rates '!U8</f>
        <v>68.218000000000004</v>
      </c>
      <c r="V8" s="49">
        <f t="shared" si="11"/>
        <v>85.272500000000008</v>
      </c>
      <c r="W8" s="242">
        <v>15.0075</v>
      </c>
      <c r="X8" s="240">
        <f t="shared" si="12"/>
        <v>22.51125</v>
      </c>
      <c r="Y8" s="243">
        <f t="shared" si="13"/>
        <v>7.5037500000000001</v>
      </c>
      <c r="Z8" s="243">
        <f t="shared" si="14"/>
        <v>51.163499999999999</v>
      </c>
      <c r="AA8" s="319">
        <f t="shared" si="15"/>
        <v>63.954374999999999</v>
      </c>
      <c r="AB8" s="252">
        <v>15.0075</v>
      </c>
      <c r="AC8" s="64">
        <f t="shared" si="16"/>
        <v>15.0075</v>
      </c>
      <c r="AD8" s="81">
        <f t="shared" si="17"/>
        <v>0</v>
      </c>
      <c r="AE8" s="65">
        <f t="shared" si="18"/>
        <v>34.109000000000002</v>
      </c>
      <c r="AF8" s="189">
        <f t="shared" si="19"/>
        <v>42.636250000000004</v>
      </c>
      <c r="AG8" s="20">
        <v>29.532</v>
      </c>
      <c r="AH8" s="75">
        <f>SUM('Daytime Rates '!AH8*0.15)+'Daytime Rates '!AH8</f>
        <v>29.532</v>
      </c>
      <c r="AI8" s="106">
        <f t="shared" si="20"/>
        <v>0</v>
      </c>
      <c r="AJ8" s="53">
        <f>SUM('Daytime Rates '!AJ8*0.15)+'Daytime Rates '!AJ8</f>
        <v>72.45</v>
      </c>
      <c r="AK8" s="53">
        <f t="shared" si="21"/>
        <v>90.5625</v>
      </c>
      <c r="AL8" s="175">
        <v>22.149000000000001</v>
      </c>
      <c r="AM8" s="54">
        <f t="shared" si="22"/>
        <v>22.149000000000001</v>
      </c>
      <c r="AN8" s="96">
        <f t="shared" si="23"/>
        <v>0</v>
      </c>
      <c r="AO8" s="54">
        <f t="shared" si="24"/>
        <v>54.337500000000006</v>
      </c>
      <c r="AP8" s="54">
        <f t="shared" si="25"/>
        <v>67.921875</v>
      </c>
      <c r="AQ8" s="162">
        <v>14.766</v>
      </c>
      <c r="AR8" s="55">
        <f t="shared" si="26"/>
        <v>14.766</v>
      </c>
      <c r="AS8" s="102">
        <f t="shared" si="27"/>
        <v>0</v>
      </c>
      <c r="AT8" s="56">
        <f t="shared" si="28"/>
        <v>36.225000000000001</v>
      </c>
      <c r="AU8" s="129">
        <f t="shared" si="29"/>
        <v>45.28125</v>
      </c>
    </row>
    <row r="9" spans="1:47" ht="15" customHeight="1" thickBot="1" x14ac:dyDescent="0.4">
      <c r="A9" s="334" t="s">
        <v>29</v>
      </c>
      <c r="B9" s="7" t="s">
        <v>5</v>
      </c>
      <c r="C9" s="168">
        <v>34.5</v>
      </c>
      <c r="D9" s="176">
        <f>SUM('Daytime Rates '!D9*0.15)+'Daytime Rates '!D9</f>
        <v>34.5</v>
      </c>
      <c r="E9" s="83">
        <f t="shared" si="0"/>
        <v>0</v>
      </c>
      <c r="F9" s="82">
        <f>SUM('Daytime Rates '!F9*0.15)+'Daytime Rates '!F9</f>
        <v>55.89</v>
      </c>
      <c r="G9" s="177">
        <f t="shared" si="1"/>
        <v>69.862499999999997</v>
      </c>
      <c r="H9" s="178">
        <v>25.875</v>
      </c>
      <c r="I9" s="84">
        <f t="shared" si="2"/>
        <v>25.875</v>
      </c>
      <c r="J9" s="85">
        <f t="shared" si="3"/>
        <v>0</v>
      </c>
      <c r="K9" s="84">
        <f t="shared" si="4"/>
        <v>41.917500000000004</v>
      </c>
      <c r="L9" s="84">
        <f t="shared" si="5"/>
        <v>52.396875000000009</v>
      </c>
      <c r="M9" s="179">
        <v>17.25</v>
      </c>
      <c r="N9" s="86">
        <f t="shared" si="6"/>
        <v>17.25</v>
      </c>
      <c r="O9" s="85">
        <f t="shared" si="7"/>
        <v>0</v>
      </c>
      <c r="P9" s="86">
        <f t="shared" si="8"/>
        <v>27.945</v>
      </c>
      <c r="Q9" s="86">
        <f t="shared" si="9"/>
        <v>34.931249999999999</v>
      </c>
      <c r="R9" s="186">
        <v>27.668999999999997</v>
      </c>
      <c r="S9" s="195">
        <f>SUM('Daytime Rates '!S9*0.15)+'Daytime Rates '!S9</f>
        <v>27.668999999999997</v>
      </c>
      <c r="T9" s="85">
        <f t="shared" si="10"/>
        <v>0</v>
      </c>
      <c r="U9" s="87">
        <f>SUM('Daytime Rates '!U9*0.15)+'Daytime Rates '!U9</f>
        <v>43.412500000000001</v>
      </c>
      <c r="V9" s="87">
        <f t="shared" si="11"/>
        <v>54.265625</v>
      </c>
      <c r="W9" s="314">
        <v>13.834499999999998</v>
      </c>
      <c r="X9" s="240">
        <f t="shared" si="12"/>
        <v>20.751749999999998</v>
      </c>
      <c r="Y9" s="315">
        <f t="shared" si="13"/>
        <v>6.9172499999999992</v>
      </c>
      <c r="Z9" s="315">
        <f t="shared" si="14"/>
        <v>32.559375000000003</v>
      </c>
      <c r="AA9" s="320">
        <f t="shared" si="15"/>
        <v>40.69921875</v>
      </c>
      <c r="AB9" s="249">
        <v>13.834499999999998</v>
      </c>
      <c r="AC9" s="73">
        <f t="shared" si="16"/>
        <v>13.834499999999998</v>
      </c>
      <c r="AD9" s="100">
        <f t="shared" si="17"/>
        <v>0</v>
      </c>
      <c r="AE9" s="74">
        <f t="shared" si="18"/>
        <v>21.706250000000001</v>
      </c>
      <c r="AF9" s="190">
        <f t="shared" si="19"/>
        <v>27.1328125</v>
      </c>
      <c r="AG9" s="92">
        <v>21.597000000000001</v>
      </c>
      <c r="AH9" s="75">
        <f>SUM('Daytime Rates '!AH9*0.15)+'Daytime Rates '!AH9</f>
        <v>24.110900000000001</v>
      </c>
      <c r="AI9" s="104">
        <f t="shared" si="20"/>
        <v>2.5138999999999996</v>
      </c>
      <c r="AJ9" s="91">
        <f>SUM('Daytime Rates '!AJ9*0.15)+'Daytime Rates '!AJ9</f>
        <v>47.15</v>
      </c>
      <c r="AK9" s="91">
        <f t="shared" si="21"/>
        <v>58.9375</v>
      </c>
      <c r="AL9" s="180">
        <v>16.197749999999999</v>
      </c>
      <c r="AM9" s="93">
        <f t="shared" si="22"/>
        <v>18.083175000000001</v>
      </c>
      <c r="AN9" s="101">
        <f t="shared" si="23"/>
        <v>1.8854250000000015</v>
      </c>
      <c r="AO9" s="93">
        <f t="shared" si="24"/>
        <v>35.362499999999997</v>
      </c>
      <c r="AP9" s="93">
        <f t="shared" si="25"/>
        <v>44.203125</v>
      </c>
      <c r="AQ9" s="157">
        <v>10.798500000000001</v>
      </c>
      <c r="AR9" s="94">
        <f t="shared" si="26"/>
        <v>12.05545</v>
      </c>
      <c r="AS9" s="83">
        <f t="shared" si="27"/>
        <v>1.2569499999999998</v>
      </c>
      <c r="AT9" s="95">
        <f t="shared" si="28"/>
        <v>23.574999999999999</v>
      </c>
      <c r="AU9" s="130">
        <f t="shared" si="29"/>
        <v>29.46875</v>
      </c>
    </row>
    <row r="10" spans="1:47" ht="15" thickBot="1" x14ac:dyDescent="0.4">
      <c r="A10" s="335"/>
      <c r="B10" s="8" t="s">
        <v>22</v>
      </c>
      <c r="C10" s="166">
        <v>19.319999999999997</v>
      </c>
      <c r="D10" s="111">
        <f>SUM('Daytime Rates '!D10*0.15)+'Daytime Rates '!D10</f>
        <v>24.15</v>
      </c>
      <c r="E10" s="36">
        <f t="shared" si="0"/>
        <v>4.8300000000000018</v>
      </c>
      <c r="F10" s="35">
        <f>SUM('Daytime Rates '!F10*0.15)+'Daytime Rates '!F10</f>
        <v>28.98</v>
      </c>
      <c r="G10" s="132">
        <f t="shared" si="1"/>
        <v>36.225000000000001</v>
      </c>
      <c r="H10" s="133">
        <v>14.489999999999998</v>
      </c>
      <c r="I10" s="37">
        <f t="shared" si="2"/>
        <v>18.112499999999997</v>
      </c>
      <c r="J10" s="37">
        <f t="shared" si="3"/>
        <v>3.6224999999999987</v>
      </c>
      <c r="K10" s="37">
        <f t="shared" si="4"/>
        <v>21.734999999999999</v>
      </c>
      <c r="L10" s="37">
        <f t="shared" si="5"/>
        <v>27.168749999999999</v>
      </c>
      <c r="M10" s="172">
        <v>9.6599999999999984</v>
      </c>
      <c r="N10" s="38">
        <f t="shared" si="6"/>
        <v>12.074999999999999</v>
      </c>
      <c r="O10" s="38">
        <f t="shared" si="7"/>
        <v>2.4150000000000009</v>
      </c>
      <c r="P10" s="38">
        <f t="shared" si="8"/>
        <v>14.49</v>
      </c>
      <c r="Q10" s="38">
        <f t="shared" si="9"/>
        <v>18.112500000000001</v>
      </c>
      <c r="R10" s="184">
        <v>18.675999999999998</v>
      </c>
      <c r="S10" s="195">
        <f>SUM('Daytime Rates '!S10*0.15)+'Daytime Rates '!S10</f>
        <v>19.368299999999998</v>
      </c>
      <c r="T10" s="28">
        <f t="shared" si="10"/>
        <v>0.69229999999999947</v>
      </c>
      <c r="U10" s="27">
        <f>SUM('Daytime Rates '!U10*0.15)+'Daytime Rates '!U10</f>
        <v>28.98</v>
      </c>
      <c r="V10" s="27">
        <f t="shared" si="11"/>
        <v>36.225000000000001</v>
      </c>
      <c r="W10" s="241">
        <v>9.3379999999999992</v>
      </c>
      <c r="X10" s="240">
        <f t="shared" si="12"/>
        <v>14.526224999999998</v>
      </c>
      <c r="Y10" s="197">
        <f t="shared" si="13"/>
        <v>5.1882249999999992</v>
      </c>
      <c r="Z10" s="197">
        <f t="shared" si="14"/>
        <v>21.734999999999999</v>
      </c>
      <c r="AA10" s="254">
        <f t="shared" si="15"/>
        <v>27.168749999999999</v>
      </c>
      <c r="AB10" s="250">
        <v>9.3379999999999992</v>
      </c>
      <c r="AC10" s="29">
        <f t="shared" si="16"/>
        <v>9.6841499999999989</v>
      </c>
      <c r="AD10" s="29">
        <f t="shared" si="17"/>
        <v>0.34614999999999974</v>
      </c>
      <c r="AE10" s="30">
        <f t="shared" si="18"/>
        <v>14.49</v>
      </c>
      <c r="AF10" s="156">
        <f t="shared" si="19"/>
        <v>18.112500000000001</v>
      </c>
      <c r="AG10" s="18">
        <v>13.8</v>
      </c>
      <c r="AH10" s="75">
        <f>SUM('Daytime Rates '!AH10*0.15)+'Daytime Rates '!AH10</f>
        <v>16.904999999999998</v>
      </c>
      <c r="AI10" s="18">
        <f t="shared" si="20"/>
        <v>3.1049999999999969</v>
      </c>
      <c r="AJ10" s="31">
        <f>SUM('Daytime Rates '!AJ10*0.15)+'Daytime Rates '!AJ10</f>
        <v>28.98</v>
      </c>
      <c r="AK10" s="31">
        <f t="shared" si="21"/>
        <v>36.225000000000001</v>
      </c>
      <c r="AL10" s="173">
        <v>10.350000000000001</v>
      </c>
      <c r="AM10" s="32">
        <f t="shared" si="22"/>
        <v>12.678749999999997</v>
      </c>
      <c r="AN10" s="32">
        <f t="shared" si="23"/>
        <v>2.3287499999999959</v>
      </c>
      <c r="AO10" s="32">
        <f t="shared" si="24"/>
        <v>21.734999999999999</v>
      </c>
      <c r="AP10" s="32">
        <f t="shared" si="25"/>
        <v>27.168749999999999</v>
      </c>
      <c r="AQ10" s="155">
        <v>6.9</v>
      </c>
      <c r="AR10" s="33">
        <f t="shared" si="26"/>
        <v>8.4524999999999988</v>
      </c>
      <c r="AS10" s="33">
        <f t="shared" si="27"/>
        <v>1.5524999999999984</v>
      </c>
      <c r="AT10" s="34">
        <f t="shared" si="28"/>
        <v>14.49</v>
      </c>
      <c r="AU10" s="128">
        <f t="shared" si="29"/>
        <v>18.112500000000001</v>
      </c>
    </row>
    <row r="11" spans="1:47" ht="15" thickBot="1" x14ac:dyDescent="0.4">
      <c r="A11" s="335"/>
      <c r="B11" s="5" t="s">
        <v>1</v>
      </c>
      <c r="C11" s="166">
        <v>38.984999999999999</v>
      </c>
      <c r="D11" s="111">
        <f>SUM('Daytime Rates '!D11*0.15)+'Daytime Rates '!D11</f>
        <v>51.75</v>
      </c>
      <c r="E11" s="36">
        <f t="shared" si="0"/>
        <v>12.765000000000001</v>
      </c>
      <c r="F11" s="35">
        <f>SUM('Daytime Rates '!F11*0.15)+'Daytime Rates '!F11</f>
        <v>63.25</v>
      </c>
      <c r="G11" s="132">
        <f t="shared" si="1"/>
        <v>79.0625</v>
      </c>
      <c r="H11" s="133">
        <v>29.23875</v>
      </c>
      <c r="I11" s="37">
        <f t="shared" si="2"/>
        <v>38.8125</v>
      </c>
      <c r="J11" s="37">
        <f t="shared" si="3"/>
        <v>9.5737500000000004</v>
      </c>
      <c r="K11" s="37">
        <f t="shared" si="4"/>
        <v>47.4375</v>
      </c>
      <c r="L11" s="37">
        <f t="shared" si="5"/>
        <v>59.296875</v>
      </c>
      <c r="M11" s="172">
        <v>19.4925</v>
      </c>
      <c r="N11" s="38">
        <f t="shared" si="6"/>
        <v>25.875</v>
      </c>
      <c r="O11" s="38">
        <f t="shared" si="7"/>
        <v>6.3825000000000003</v>
      </c>
      <c r="P11" s="38">
        <f t="shared" si="8"/>
        <v>31.625</v>
      </c>
      <c r="Q11" s="38">
        <f t="shared" si="9"/>
        <v>39.53125</v>
      </c>
      <c r="R11" s="184">
        <v>31.05</v>
      </c>
      <c r="S11" s="195">
        <f>SUM('Daytime Rates '!S11*0.15)+'Daytime Rates '!S11</f>
        <v>39.017199999999995</v>
      </c>
      <c r="T11" s="28">
        <f t="shared" si="10"/>
        <v>7.9671999999999947</v>
      </c>
      <c r="U11" s="27">
        <f>SUM('Daytime Rates '!U11*0.15)+'Daytime Rates '!U11</f>
        <v>46</v>
      </c>
      <c r="V11" s="27">
        <f t="shared" si="11"/>
        <v>57.5</v>
      </c>
      <c r="W11" s="241">
        <v>15.525</v>
      </c>
      <c r="X11" s="240">
        <f t="shared" si="12"/>
        <v>29.262899999999995</v>
      </c>
      <c r="Y11" s="197">
        <f t="shared" si="13"/>
        <v>13.737899999999994</v>
      </c>
      <c r="Z11" s="197">
        <f t="shared" si="14"/>
        <v>34.5</v>
      </c>
      <c r="AA11" s="254">
        <f t="shared" si="15"/>
        <v>43.125</v>
      </c>
      <c r="AB11" s="250">
        <v>15.525</v>
      </c>
      <c r="AC11" s="29">
        <f t="shared" si="16"/>
        <v>19.508599999999998</v>
      </c>
      <c r="AD11" s="29">
        <f t="shared" si="17"/>
        <v>3.9835999999999974</v>
      </c>
      <c r="AE11" s="30">
        <f t="shared" si="18"/>
        <v>23</v>
      </c>
      <c r="AF11" s="156">
        <f t="shared" si="19"/>
        <v>28.75</v>
      </c>
      <c r="AG11" s="18">
        <v>21.137</v>
      </c>
      <c r="AH11" s="75">
        <f>SUM('Daytime Rates '!AH11*0.15)+'Daytime Rates '!AH11</f>
        <v>38.387</v>
      </c>
      <c r="AI11" s="18">
        <f t="shared" si="20"/>
        <v>17.25</v>
      </c>
      <c r="AJ11" s="31">
        <f>SUM('Daytime Rates '!AJ11*0.15)+'Daytime Rates '!AJ11</f>
        <v>39.1</v>
      </c>
      <c r="AK11" s="31">
        <f t="shared" si="21"/>
        <v>48.875</v>
      </c>
      <c r="AL11" s="173">
        <v>15.85275</v>
      </c>
      <c r="AM11" s="32">
        <f t="shared" si="22"/>
        <v>28.79025</v>
      </c>
      <c r="AN11" s="32">
        <f t="shared" si="23"/>
        <v>12.9375</v>
      </c>
      <c r="AO11" s="32">
        <f t="shared" si="24"/>
        <v>29.325000000000003</v>
      </c>
      <c r="AP11" s="32">
        <f t="shared" si="25"/>
        <v>36.65625</v>
      </c>
      <c r="AQ11" s="155">
        <v>10.5685</v>
      </c>
      <c r="AR11" s="33">
        <f t="shared" si="26"/>
        <v>19.1935</v>
      </c>
      <c r="AS11" s="33">
        <f t="shared" si="27"/>
        <v>8.625</v>
      </c>
      <c r="AT11" s="34">
        <f t="shared" si="28"/>
        <v>19.55</v>
      </c>
      <c r="AU11" s="128">
        <f t="shared" si="29"/>
        <v>24.4375</v>
      </c>
    </row>
    <row r="12" spans="1:47" ht="15" thickBot="1" x14ac:dyDescent="0.4">
      <c r="A12" s="335"/>
      <c r="B12" s="5" t="s">
        <v>2</v>
      </c>
      <c r="C12" s="166">
        <v>27.6</v>
      </c>
      <c r="D12" s="111">
        <f>SUM('Daytime Rates '!D12*0.15)+'Daytime Rates '!D12</f>
        <v>34.5</v>
      </c>
      <c r="E12" s="36">
        <f t="shared" si="0"/>
        <v>6.8999999999999986</v>
      </c>
      <c r="F12" s="35">
        <f>SUM('Daytime Rates '!F12*0.15)+'Daytime Rates '!F12</f>
        <v>41.4</v>
      </c>
      <c r="G12" s="132">
        <f t="shared" si="1"/>
        <v>51.75</v>
      </c>
      <c r="H12" s="133">
        <v>20.700000000000003</v>
      </c>
      <c r="I12" s="37">
        <f t="shared" si="2"/>
        <v>25.875</v>
      </c>
      <c r="J12" s="37">
        <f t="shared" si="3"/>
        <v>5.1749999999999972</v>
      </c>
      <c r="K12" s="37">
        <f t="shared" si="4"/>
        <v>31.049999999999997</v>
      </c>
      <c r="L12" s="37">
        <f t="shared" si="5"/>
        <v>38.8125</v>
      </c>
      <c r="M12" s="172">
        <v>13.8</v>
      </c>
      <c r="N12" s="38">
        <f t="shared" si="6"/>
        <v>17.25</v>
      </c>
      <c r="O12" s="38">
        <f t="shared" si="7"/>
        <v>3.4499999999999993</v>
      </c>
      <c r="P12" s="38">
        <f t="shared" si="8"/>
        <v>20.7</v>
      </c>
      <c r="Q12" s="38">
        <f t="shared" si="9"/>
        <v>25.875</v>
      </c>
      <c r="R12" s="184">
        <v>23</v>
      </c>
      <c r="S12" s="195">
        <f>SUM('Daytime Rates '!S12*0.15)+'Daytime Rates '!S12</f>
        <v>27.669000000000004</v>
      </c>
      <c r="T12" s="28">
        <f t="shared" si="10"/>
        <v>4.669000000000004</v>
      </c>
      <c r="U12" s="27">
        <f>SUM('Daytime Rates '!U12*0.15)+'Daytime Rates '!U12</f>
        <v>37.950000000000003</v>
      </c>
      <c r="V12" s="27">
        <f t="shared" si="11"/>
        <v>47.4375</v>
      </c>
      <c r="W12" s="241">
        <v>11.5</v>
      </c>
      <c r="X12" s="240">
        <f t="shared" si="12"/>
        <v>20.751750000000001</v>
      </c>
      <c r="Y12" s="197">
        <f t="shared" si="13"/>
        <v>9.2517500000000013</v>
      </c>
      <c r="Z12" s="197">
        <f t="shared" si="14"/>
        <v>28.462500000000002</v>
      </c>
      <c r="AA12" s="254">
        <f t="shared" si="15"/>
        <v>35.578125</v>
      </c>
      <c r="AB12" s="250">
        <v>11.5</v>
      </c>
      <c r="AC12" s="29">
        <f t="shared" si="16"/>
        <v>13.834500000000002</v>
      </c>
      <c r="AD12" s="29">
        <f t="shared" si="17"/>
        <v>2.334500000000002</v>
      </c>
      <c r="AE12" s="30">
        <f t="shared" si="18"/>
        <v>18.975000000000001</v>
      </c>
      <c r="AF12" s="156">
        <f t="shared" si="19"/>
        <v>23.71875</v>
      </c>
      <c r="AG12" s="18">
        <v>16.916499999999999</v>
      </c>
      <c r="AH12" s="75">
        <f>SUM('Daytime Rates '!AH12*0.15)+'Daytime Rates '!AH12</f>
        <v>24.15</v>
      </c>
      <c r="AI12" s="18">
        <f t="shared" si="20"/>
        <v>7.2334999999999994</v>
      </c>
      <c r="AJ12" s="31">
        <f>SUM('Daytime Rates '!AJ12*0.15)+'Daytime Rates '!AJ12</f>
        <v>40.825000000000003</v>
      </c>
      <c r="AK12" s="31">
        <f t="shared" si="21"/>
        <v>51.03125</v>
      </c>
      <c r="AL12" s="173">
        <v>12.687374999999999</v>
      </c>
      <c r="AM12" s="32">
        <f t="shared" si="22"/>
        <v>18.112499999999997</v>
      </c>
      <c r="AN12" s="32">
        <f t="shared" si="23"/>
        <v>5.4251249999999978</v>
      </c>
      <c r="AO12" s="32">
        <f t="shared" si="24"/>
        <v>30.618750000000002</v>
      </c>
      <c r="AP12" s="32">
        <f t="shared" si="25"/>
        <v>38.2734375</v>
      </c>
      <c r="AQ12" s="155">
        <v>8.4582499999999996</v>
      </c>
      <c r="AR12" s="33">
        <f t="shared" si="26"/>
        <v>12.074999999999999</v>
      </c>
      <c r="AS12" s="33">
        <f t="shared" si="27"/>
        <v>3.6167499999999997</v>
      </c>
      <c r="AT12" s="34">
        <f t="shared" si="28"/>
        <v>20.412500000000001</v>
      </c>
      <c r="AU12" s="128">
        <f t="shared" si="29"/>
        <v>25.515625</v>
      </c>
    </row>
    <row r="13" spans="1:47" ht="15" thickBot="1" x14ac:dyDescent="0.4">
      <c r="A13" s="335"/>
      <c r="B13" s="6" t="s">
        <v>3</v>
      </c>
      <c r="C13" s="169">
        <v>28.75</v>
      </c>
      <c r="D13" s="114">
        <f>SUM('Daytime Rates '!D13*0.15)+'Daytime Rates '!D13</f>
        <v>34.5</v>
      </c>
      <c r="E13" s="80">
        <f t="shared" si="0"/>
        <v>5.75</v>
      </c>
      <c r="F13" s="57">
        <f>SUM('Daytime Rates '!F13*0.15)+'Daytime Rates '!F13</f>
        <v>45.712499999999999</v>
      </c>
      <c r="G13" s="150">
        <f t="shared" si="1"/>
        <v>57.140625</v>
      </c>
      <c r="H13" s="151">
        <v>21.5625</v>
      </c>
      <c r="I13" s="58">
        <f t="shared" si="2"/>
        <v>25.875</v>
      </c>
      <c r="J13" s="58">
        <f t="shared" si="3"/>
        <v>4.3125</v>
      </c>
      <c r="K13" s="58">
        <f t="shared" si="4"/>
        <v>34.284374999999997</v>
      </c>
      <c r="L13" s="58">
        <f t="shared" si="5"/>
        <v>42.85546875</v>
      </c>
      <c r="M13" s="181">
        <v>14.375</v>
      </c>
      <c r="N13" s="60">
        <f t="shared" si="6"/>
        <v>17.25</v>
      </c>
      <c r="O13" s="60">
        <f t="shared" si="7"/>
        <v>2.875</v>
      </c>
      <c r="P13" s="60">
        <f t="shared" si="8"/>
        <v>22.856249999999999</v>
      </c>
      <c r="Q13" s="60">
        <f t="shared" si="9"/>
        <v>28.5703125</v>
      </c>
      <c r="R13" s="187">
        <v>23</v>
      </c>
      <c r="S13" s="195">
        <f>SUM('Daytime Rates '!S13*0.15)+'Daytime Rates '!S13</f>
        <v>28.75</v>
      </c>
      <c r="T13" s="63">
        <f t="shared" si="10"/>
        <v>5.75</v>
      </c>
      <c r="U13" s="62">
        <f>SUM('Daytime Rates '!U13*0.15)+'Daytime Rates '!U13</f>
        <v>41.652999999999999</v>
      </c>
      <c r="V13" s="62">
        <f t="shared" si="11"/>
        <v>52.066249999999997</v>
      </c>
      <c r="W13" s="316">
        <v>11.5</v>
      </c>
      <c r="X13" s="240">
        <f t="shared" si="12"/>
        <v>21.5625</v>
      </c>
      <c r="Y13" s="317">
        <f t="shared" si="13"/>
        <v>10.0625</v>
      </c>
      <c r="Z13" s="317">
        <f t="shared" si="14"/>
        <v>31.239750000000001</v>
      </c>
      <c r="AA13" s="321">
        <f t="shared" si="15"/>
        <v>39.049687500000005</v>
      </c>
      <c r="AB13" s="251">
        <v>11.5</v>
      </c>
      <c r="AC13" s="51">
        <f t="shared" si="16"/>
        <v>14.375</v>
      </c>
      <c r="AD13" s="51">
        <f t="shared" si="17"/>
        <v>2.875</v>
      </c>
      <c r="AE13" s="52">
        <f t="shared" si="18"/>
        <v>20.826499999999999</v>
      </c>
      <c r="AF13" s="191">
        <f t="shared" si="19"/>
        <v>26.033124999999998</v>
      </c>
      <c r="AG13" s="67">
        <v>20.5505</v>
      </c>
      <c r="AH13" s="75">
        <f>SUM('Daytime Rates '!AH13*0.15)+'Daytime Rates '!AH13</f>
        <v>25.690999999999999</v>
      </c>
      <c r="AI13" s="67">
        <f t="shared" si="20"/>
        <v>5.1404999999999994</v>
      </c>
      <c r="AJ13" s="66">
        <f>SUM('Daytime Rates '!AJ13*0.15)+'Daytime Rates '!AJ13</f>
        <v>47.725000000000001</v>
      </c>
      <c r="AK13" s="66">
        <f t="shared" si="21"/>
        <v>59.65625</v>
      </c>
      <c r="AL13" s="182">
        <v>15.412875</v>
      </c>
      <c r="AM13" s="68">
        <f t="shared" si="22"/>
        <v>19.268249999999998</v>
      </c>
      <c r="AN13" s="68">
        <f t="shared" si="23"/>
        <v>3.8553749999999987</v>
      </c>
      <c r="AO13" s="68">
        <f t="shared" si="24"/>
        <v>35.793750000000003</v>
      </c>
      <c r="AP13" s="68">
        <f t="shared" si="25"/>
        <v>44.7421875</v>
      </c>
      <c r="AQ13" s="163">
        <v>10.27525</v>
      </c>
      <c r="AR13" s="69">
        <f t="shared" si="26"/>
        <v>12.845499999999999</v>
      </c>
      <c r="AS13" s="69">
        <f t="shared" si="27"/>
        <v>2.5702499999999997</v>
      </c>
      <c r="AT13" s="70">
        <f t="shared" si="28"/>
        <v>23.862500000000001</v>
      </c>
      <c r="AU13" s="131">
        <f t="shared" si="29"/>
        <v>29.828125</v>
      </c>
    </row>
    <row r="14" spans="1:47" ht="15" customHeight="1" thickBot="1" x14ac:dyDescent="0.4">
      <c r="A14" s="336" t="s">
        <v>27</v>
      </c>
      <c r="B14" s="7" t="s">
        <v>5</v>
      </c>
      <c r="C14" s="165">
        <v>32.774999999999999</v>
      </c>
      <c r="D14" s="107">
        <f>SUM('Daytime Rates '!D14*0.15)+'Daytime Rates '!D14</f>
        <v>46.552000000000007</v>
      </c>
      <c r="E14" s="23">
        <f t="shared" si="0"/>
        <v>13.777000000000008</v>
      </c>
      <c r="F14" s="22">
        <f>SUM('Daytime Rates '!F14*0.15)+'Daytime Rates '!F14</f>
        <v>48.3</v>
      </c>
      <c r="G14" s="134">
        <f t="shared" si="1"/>
        <v>60.375</v>
      </c>
      <c r="H14" s="135">
        <v>24.581249999999997</v>
      </c>
      <c r="I14" s="24">
        <f t="shared" si="2"/>
        <v>34.914000000000001</v>
      </c>
      <c r="J14" s="24">
        <f t="shared" si="3"/>
        <v>10.332750000000004</v>
      </c>
      <c r="K14" s="24">
        <f t="shared" si="4"/>
        <v>36.224999999999994</v>
      </c>
      <c r="L14" s="24">
        <f t="shared" si="5"/>
        <v>45.281249999999993</v>
      </c>
      <c r="M14" s="170">
        <v>16.387499999999999</v>
      </c>
      <c r="N14" s="25">
        <f t="shared" si="6"/>
        <v>23.276000000000003</v>
      </c>
      <c r="O14" s="25">
        <f t="shared" si="7"/>
        <v>6.8885000000000041</v>
      </c>
      <c r="P14" s="25">
        <f t="shared" si="8"/>
        <v>24.15</v>
      </c>
      <c r="Q14" s="25">
        <f t="shared" si="9"/>
        <v>30.1875</v>
      </c>
      <c r="R14" s="183">
        <v>27.6</v>
      </c>
      <c r="S14" s="195">
        <f>SUM('Daytime Rates '!S14*0.15)+'Daytime Rates '!S14</f>
        <v>33.35</v>
      </c>
      <c r="T14" s="72">
        <f t="shared" si="10"/>
        <v>5.75</v>
      </c>
      <c r="U14" s="71">
        <f>SUM('Daytime Rates '!U14*0.15)+'Daytime Rates '!U14</f>
        <v>39.1</v>
      </c>
      <c r="V14" s="71">
        <f t="shared" si="11"/>
        <v>48.875</v>
      </c>
      <c r="W14" s="239">
        <v>13.8</v>
      </c>
      <c r="X14" s="240">
        <f t="shared" si="12"/>
        <v>25.012500000000003</v>
      </c>
      <c r="Y14" s="240">
        <f t="shared" si="13"/>
        <v>11.212500000000002</v>
      </c>
      <c r="Z14" s="240">
        <f t="shared" si="14"/>
        <v>29.325000000000003</v>
      </c>
      <c r="AA14" s="318">
        <f t="shared" si="15"/>
        <v>36.65625</v>
      </c>
      <c r="AB14" s="253">
        <v>13.8</v>
      </c>
      <c r="AC14" s="89">
        <f t="shared" si="16"/>
        <v>16.675000000000001</v>
      </c>
      <c r="AD14" s="89">
        <f t="shared" si="17"/>
        <v>2.875</v>
      </c>
      <c r="AE14" s="90">
        <f t="shared" si="18"/>
        <v>19.55</v>
      </c>
      <c r="AF14" s="188">
        <f t="shared" si="19"/>
        <v>24.4375</v>
      </c>
      <c r="AG14" s="76">
        <v>16.468</v>
      </c>
      <c r="AH14" s="75">
        <f>SUM('Daytime Rates '!AH14*0.15)+'Daytime Rates '!AH14</f>
        <v>34.454000000000001</v>
      </c>
      <c r="AI14" s="76">
        <f t="shared" si="20"/>
        <v>17.986000000000001</v>
      </c>
      <c r="AJ14" s="75">
        <f>SUM('Daytime Rates '!AJ14*0.15)+'Daytime Rates '!AJ14</f>
        <v>34.5</v>
      </c>
      <c r="AK14" s="75">
        <f t="shared" si="21"/>
        <v>43.125</v>
      </c>
      <c r="AL14" s="171">
        <v>12.350999999999999</v>
      </c>
      <c r="AM14" s="77">
        <f t="shared" si="22"/>
        <v>25.840499999999999</v>
      </c>
      <c r="AN14" s="77">
        <f t="shared" si="23"/>
        <v>13.4895</v>
      </c>
      <c r="AO14" s="77">
        <f t="shared" si="24"/>
        <v>25.875</v>
      </c>
      <c r="AP14" s="77">
        <f t="shared" si="25"/>
        <v>32.34375</v>
      </c>
      <c r="AQ14" s="159">
        <v>8.234</v>
      </c>
      <c r="AR14" s="78">
        <f t="shared" si="26"/>
        <v>17.227</v>
      </c>
      <c r="AS14" s="78">
        <f t="shared" si="27"/>
        <v>8.9930000000000003</v>
      </c>
      <c r="AT14" s="79">
        <f t="shared" si="28"/>
        <v>17.25</v>
      </c>
      <c r="AU14" s="127">
        <f t="shared" si="29"/>
        <v>21.5625</v>
      </c>
    </row>
    <row r="15" spans="1:47" ht="15" thickBot="1" x14ac:dyDescent="0.4">
      <c r="A15" s="337"/>
      <c r="B15" s="8" t="s">
        <v>22</v>
      </c>
      <c r="C15" s="166">
        <v>17.709999999999997</v>
      </c>
      <c r="D15" s="111">
        <f>SUM('Daytime Rates '!D15*0.15)+'Daytime Rates '!D15</f>
        <v>22.459499999999998</v>
      </c>
      <c r="E15" s="36">
        <f t="shared" si="0"/>
        <v>4.7495000000000012</v>
      </c>
      <c r="F15" s="35">
        <f>SUM('Daytime Rates '!F15*0.15)+'Daytime Rates '!F15</f>
        <v>28.175000000000001</v>
      </c>
      <c r="G15" s="132">
        <f t="shared" si="1"/>
        <v>35.21875</v>
      </c>
      <c r="H15" s="133">
        <v>13.282499999999999</v>
      </c>
      <c r="I15" s="37">
        <f t="shared" si="2"/>
        <v>16.844625000000001</v>
      </c>
      <c r="J15" s="37">
        <f t="shared" si="3"/>
        <v>3.5621250000000018</v>
      </c>
      <c r="K15" s="37">
        <f t="shared" si="4"/>
        <v>21.131250000000001</v>
      </c>
      <c r="L15" s="37">
        <f t="shared" si="5"/>
        <v>26.4140625</v>
      </c>
      <c r="M15" s="172">
        <v>8.8549999999999986</v>
      </c>
      <c r="N15" s="38">
        <f t="shared" si="6"/>
        <v>11.229749999999999</v>
      </c>
      <c r="O15" s="38">
        <f t="shared" si="7"/>
        <v>2.3747500000000006</v>
      </c>
      <c r="P15" s="38">
        <f t="shared" si="8"/>
        <v>14.0875</v>
      </c>
      <c r="Q15" s="38">
        <f t="shared" si="9"/>
        <v>17.609375</v>
      </c>
      <c r="R15" s="184">
        <v>16.100000000000001</v>
      </c>
      <c r="S15" s="195">
        <f>SUM('Daytime Rates '!S15*0.15)+'Daytime Rates '!S15</f>
        <v>22.459499999999998</v>
      </c>
      <c r="T15" s="28">
        <f t="shared" si="10"/>
        <v>6.359499999999997</v>
      </c>
      <c r="U15" s="27">
        <f>SUM('Daytime Rates '!U15*0.15)+'Daytime Rates '!U15</f>
        <v>27.643699999999999</v>
      </c>
      <c r="V15" s="27">
        <f t="shared" si="11"/>
        <v>34.554625000000001</v>
      </c>
      <c r="W15" s="241">
        <v>8.0500000000000007</v>
      </c>
      <c r="X15" s="240">
        <f t="shared" si="12"/>
        <v>16.844625000000001</v>
      </c>
      <c r="Y15" s="197">
        <f t="shared" si="13"/>
        <v>8.7946249999999999</v>
      </c>
      <c r="Z15" s="197">
        <f t="shared" si="14"/>
        <v>20.732775</v>
      </c>
      <c r="AA15" s="254">
        <f t="shared" si="15"/>
        <v>25.915968750000001</v>
      </c>
      <c r="AB15" s="250">
        <v>8.0500000000000007</v>
      </c>
      <c r="AC15" s="29">
        <f t="shared" si="16"/>
        <v>11.229749999999999</v>
      </c>
      <c r="AD15" s="29">
        <f t="shared" si="17"/>
        <v>3.1797499999999985</v>
      </c>
      <c r="AE15" s="30">
        <f t="shared" si="18"/>
        <v>13.82185</v>
      </c>
      <c r="AF15" s="156">
        <f t="shared" si="19"/>
        <v>17.277312500000001</v>
      </c>
      <c r="AG15" s="18">
        <v>10.718</v>
      </c>
      <c r="AH15" s="75">
        <f>SUM('Daytime Rates '!AH15*0.15)+'Daytime Rates '!AH15</f>
        <v>16.904999999999998</v>
      </c>
      <c r="AI15" s="18">
        <f t="shared" si="20"/>
        <v>6.1869999999999976</v>
      </c>
      <c r="AJ15" s="31">
        <f>SUM('Daytime Rates '!AJ15*0.15)+'Daytime Rates '!AJ15</f>
        <v>22.338749999999997</v>
      </c>
      <c r="AK15" s="31">
        <f t="shared" si="21"/>
        <v>27.923437499999999</v>
      </c>
      <c r="AL15" s="173">
        <v>8.0384999999999991</v>
      </c>
      <c r="AM15" s="32">
        <f t="shared" si="22"/>
        <v>12.678749999999997</v>
      </c>
      <c r="AN15" s="32">
        <f t="shared" si="23"/>
        <v>4.6402499999999982</v>
      </c>
      <c r="AO15" s="32">
        <f t="shared" si="24"/>
        <v>16.754062499999996</v>
      </c>
      <c r="AP15" s="32">
        <f t="shared" si="25"/>
        <v>20.942578124999997</v>
      </c>
      <c r="AQ15" s="155">
        <v>5.359</v>
      </c>
      <c r="AR15" s="33">
        <f t="shared" si="26"/>
        <v>8.4524999999999988</v>
      </c>
      <c r="AS15" s="33">
        <f t="shared" si="27"/>
        <v>3.0934999999999988</v>
      </c>
      <c r="AT15" s="34">
        <f t="shared" si="28"/>
        <v>11.169374999999999</v>
      </c>
      <c r="AU15" s="128">
        <f t="shared" si="29"/>
        <v>13.961718749999999</v>
      </c>
    </row>
    <row r="16" spans="1:47" ht="15" thickBot="1" x14ac:dyDescent="0.4">
      <c r="A16" s="337"/>
      <c r="B16" s="5" t="s">
        <v>1</v>
      </c>
      <c r="C16" s="166">
        <v>39.1</v>
      </c>
      <c r="D16" s="111">
        <f>SUM('Daytime Rates '!D16*0.15)+'Daytime Rates '!D16</f>
        <v>40.388000000000005</v>
      </c>
      <c r="E16" s="36">
        <f t="shared" si="0"/>
        <v>1.2880000000000038</v>
      </c>
      <c r="F16" s="35">
        <f>SUM('Daytime Rates '!F16*0.15)+'Daytime Rates '!F16</f>
        <v>63.25</v>
      </c>
      <c r="G16" s="132">
        <f t="shared" si="1"/>
        <v>79.0625</v>
      </c>
      <c r="H16" s="133">
        <v>29.325000000000003</v>
      </c>
      <c r="I16" s="37">
        <f t="shared" si="2"/>
        <v>30.291000000000004</v>
      </c>
      <c r="J16" s="37">
        <f t="shared" si="3"/>
        <v>0.96600000000000108</v>
      </c>
      <c r="K16" s="37">
        <f t="shared" si="4"/>
        <v>47.4375</v>
      </c>
      <c r="L16" s="37">
        <f t="shared" si="5"/>
        <v>59.296875</v>
      </c>
      <c r="M16" s="172">
        <v>19.55</v>
      </c>
      <c r="N16" s="38">
        <f t="shared" si="6"/>
        <v>20.194000000000003</v>
      </c>
      <c r="O16" s="38">
        <f t="shared" si="7"/>
        <v>0.6440000000000019</v>
      </c>
      <c r="P16" s="38">
        <f t="shared" si="8"/>
        <v>31.625</v>
      </c>
      <c r="Q16" s="38">
        <f t="shared" si="9"/>
        <v>39.53125</v>
      </c>
      <c r="R16" s="184">
        <v>31.05</v>
      </c>
      <c r="S16" s="195">
        <f>SUM('Daytime Rates '!S16*0.15)+'Daytime Rates '!S16</f>
        <v>33.855999999999995</v>
      </c>
      <c r="T16" s="28">
        <f t="shared" si="10"/>
        <v>2.8059999999999938</v>
      </c>
      <c r="U16" s="27">
        <f>SUM('Daytime Rates '!U16*0.15)+'Daytime Rates '!U16</f>
        <v>46</v>
      </c>
      <c r="V16" s="113">
        <f t="shared" si="11"/>
        <v>57.5</v>
      </c>
      <c r="W16" s="241">
        <v>15.525</v>
      </c>
      <c r="X16" s="240">
        <f t="shared" si="12"/>
        <v>25.391999999999996</v>
      </c>
      <c r="Y16" s="197">
        <f t="shared" si="13"/>
        <v>9.8669999999999956</v>
      </c>
      <c r="Z16" s="197">
        <f t="shared" si="14"/>
        <v>34.5</v>
      </c>
      <c r="AA16" s="254">
        <f t="shared" si="15"/>
        <v>43.125</v>
      </c>
      <c r="AB16" s="250">
        <v>15.525</v>
      </c>
      <c r="AC16" s="29">
        <f t="shared" si="16"/>
        <v>16.927999999999997</v>
      </c>
      <c r="AD16" s="29">
        <f t="shared" si="17"/>
        <v>1.4029999999999969</v>
      </c>
      <c r="AE16" s="30">
        <f t="shared" si="18"/>
        <v>23</v>
      </c>
      <c r="AF16" s="156">
        <f t="shared" si="19"/>
        <v>28.75</v>
      </c>
      <c r="AG16" s="18">
        <v>20.7</v>
      </c>
      <c r="AH16" s="75">
        <f>SUM('Daytime Rates '!AH16*0.15)+'Daytime Rates '!AH16</f>
        <v>33.533999999999999</v>
      </c>
      <c r="AI16" s="18">
        <f t="shared" si="20"/>
        <v>12.834</v>
      </c>
      <c r="AJ16" s="31">
        <f>SUM('Daytime Rates '!AJ16*0.15)+'Daytime Rates '!AJ16</f>
        <v>40.134999999999998</v>
      </c>
      <c r="AK16" s="31">
        <f t="shared" si="21"/>
        <v>50.168749999999996</v>
      </c>
      <c r="AL16" s="173">
        <v>15.524999999999999</v>
      </c>
      <c r="AM16" s="32">
        <f t="shared" si="22"/>
        <v>25.150500000000001</v>
      </c>
      <c r="AN16" s="32">
        <f t="shared" si="23"/>
        <v>9.6255000000000024</v>
      </c>
      <c r="AO16" s="32">
        <f t="shared" si="24"/>
        <v>30.10125</v>
      </c>
      <c r="AP16" s="32">
        <f t="shared" si="25"/>
        <v>37.626562499999999</v>
      </c>
      <c r="AQ16" s="155">
        <v>10.35</v>
      </c>
      <c r="AR16" s="33">
        <f t="shared" si="26"/>
        <v>16.766999999999999</v>
      </c>
      <c r="AS16" s="33">
        <f t="shared" si="27"/>
        <v>6.4169999999999998</v>
      </c>
      <c r="AT16" s="34">
        <f t="shared" si="28"/>
        <v>20.067499999999999</v>
      </c>
      <c r="AU16" s="128">
        <f t="shared" si="29"/>
        <v>25.084374999999998</v>
      </c>
    </row>
    <row r="17" spans="1:47" ht="15" thickBot="1" x14ac:dyDescent="0.4">
      <c r="A17" s="337"/>
      <c r="B17" s="8" t="s">
        <v>2</v>
      </c>
      <c r="C17" s="166">
        <v>25.3</v>
      </c>
      <c r="D17" s="111">
        <f>SUM('Daytime Rates '!D17*0.15)+'Daytime Rates '!D17</f>
        <v>32.085000000000001</v>
      </c>
      <c r="E17" s="36">
        <f t="shared" si="0"/>
        <v>6.7850000000000001</v>
      </c>
      <c r="F17" s="35">
        <f>SUM('Daytime Rates '!F17*0.15)+'Daytime Rates '!F17</f>
        <v>40.25</v>
      </c>
      <c r="G17" s="132">
        <f t="shared" si="1"/>
        <v>50.3125</v>
      </c>
      <c r="H17" s="133">
        <v>18.975000000000001</v>
      </c>
      <c r="I17" s="37">
        <f t="shared" si="2"/>
        <v>24.063749999999999</v>
      </c>
      <c r="J17" s="37">
        <f t="shared" si="3"/>
        <v>5.0887499999999974</v>
      </c>
      <c r="K17" s="37">
        <f t="shared" si="4"/>
        <v>30.1875</v>
      </c>
      <c r="L17" s="37">
        <f t="shared" si="5"/>
        <v>37.734375</v>
      </c>
      <c r="M17" s="172">
        <v>12.65</v>
      </c>
      <c r="N17" s="38">
        <f t="shared" si="6"/>
        <v>16.0425</v>
      </c>
      <c r="O17" s="38">
        <f t="shared" si="7"/>
        <v>3.3925000000000001</v>
      </c>
      <c r="P17" s="38">
        <f t="shared" si="8"/>
        <v>20.125</v>
      </c>
      <c r="Q17" s="38">
        <f t="shared" si="9"/>
        <v>25.15625</v>
      </c>
      <c r="R17" s="184">
        <v>23</v>
      </c>
      <c r="S17" s="195">
        <f>SUM('Daytime Rates '!S17*0.15)+'Daytime Rates '!S17</f>
        <v>32.085000000000001</v>
      </c>
      <c r="T17" s="28">
        <f t="shared" si="10"/>
        <v>9.0850000000000009</v>
      </c>
      <c r="U17" s="27">
        <f>SUM('Daytime Rates '!U17*0.15)+'Daytime Rates '!U17</f>
        <v>34.5</v>
      </c>
      <c r="V17" s="27">
        <f t="shared" si="11"/>
        <v>43.125</v>
      </c>
      <c r="W17" s="241">
        <v>11.5</v>
      </c>
      <c r="X17" s="240">
        <f t="shared" si="12"/>
        <v>24.063749999999999</v>
      </c>
      <c r="Y17" s="197">
        <f t="shared" si="13"/>
        <v>12.563749999999999</v>
      </c>
      <c r="Z17" s="197">
        <f t="shared" si="14"/>
        <v>25.875</v>
      </c>
      <c r="AA17" s="254">
        <f t="shared" si="15"/>
        <v>32.34375</v>
      </c>
      <c r="AB17" s="250">
        <v>11.5</v>
      </c>
      <c r="AC17" s="29">
        <f t="shared" si="16"/>
        <v>16.0425</v>
      </c>
      <c r="AD17" s="29">
        <f t="shared" si="17"/>
        <v>4.5425000000000004</v>
      </c>
      <c r="AE17" s="30">
        <f t="shared" si="18"/>
        <v>17.25</v>
      </c>
      <c r="AF17" s="156">
        <f t="shared" si="19"/>
        <v>21.5625</v>
      </c>
      <c r="AG17" s="18">
        <v>14.26</v>
      </c>
      <c r="AH17" s="75">
        <f>SUM('Daytime Rates '!AH17*0.15)+'Daytime Rates '!AH17</f>
        <v>24.15</v>
      </c>
      <c r="AI17" s="18">
        <f t="shared" si="20"/>
        <v>9.8899999999999988</v>
      </c>
      <c r="AJ17" s="31">
        <f>SUM('Daytime Rates '!AJ17*0.15)+'Daytime Rates '!AJ17</f>
        <v>31.05</v>
      </c>
      <c r="AK17" s="31">
        <f t="shared" si="21"/>
        <v>38.8125</v>
      </c>
      <c r="AL17" s="173">
        <v>10.695</v>
      </c>
      <c r="AM17" s="32">
        <f t="shared" si="22"/>
        <v>18.112499999999997</v>
      </c>
      <c r="AN17" s="32">
        <f t="shared" si="23"/>
        <v>7.4174999999999969</v>
      </c>
      <c r="AO17" s="32">
        <f t="shared" si="24"/>
        <v>23.287500000000001</v>
      </c>
      <c r="AP17" s="32">
        <f t="shared" si="25"/>
        <v>29.109375</v>
      </c>
      <c r="AQ17" s="155">
        <v>7.13</v>
      </c>
      <c r="AR17" s="33">
        <f t="shared" si="26"/>
        <v>12.074999999999999</v>
      </c>
      <c r="AS17" s="33">
        <f t="shared" si="27"/>
        <v>4.9449999999999994</v>
      </c>
      <c r="AT17" s="34">
        <f t="shared" si="28"/>
        <v>15.525</v>
      </c>
      <c r="AU17" s="128">
        <f t="shared" si="29"/>
        <v>19.40625</v>
      </c>
    </row>
    <row r="18" spans="1:47" ht="15" thickBot="1" x14ac:dyDescent="0.4">
      <c r="A18" s="338"/>
      <c r="B18" s="9" t="s">
        <v>3</v>
      </c>
      <c r="C18" s="167">
        <v>27.3125</v>
      </c>
      <c r="D18" s="120">
        <f>SUM('Daytime Rates '!D18*0.15)+'Daytime Rates '!D18</f>
        <v>34.5</v>
      </c>
      <c r="E18" s="44">
        <f t="shared" si="0"/>
        <v>7.1875</v>
      </c>
      <c r="F18" s="43">
        <f>SUM('Daytime Rates '!F18*0.15)+'Daytime Rates '!F18</f>
        <v>38.202999999999996</v>
      </c>
      <c r="G18" s="136">
        <f t="shared" si="1"/>
        <v>47.753749999999997</v>
      </c>
      <c r="H18" s="137">
        <v>20.484375</v>
      </c>
      <c r="I18" s="45">
        <f t="shared" si="2"/>
        <v>25.875</v>
      </c>
      <c r="J18" s="45">
        <f t="shared" si="3"/>
        <v>5.390625</v>
      </c>
      <c r="K18" s="45">
        <f t="shared" si="4"/>
        <v>28.652249999999995</v>
      </c>
      <c r="L18" s="45">
        <f t="shared" si="5"/>
        <v>35.81531249999999</v>
      </c>
      <c r="M18" s="174">
        <v>13.65625</v>
      </c>
      <c r="N18" s="46">
        <f t="shared" si="6"/>
        <v>17.25</v>
      </c>
      <c r="O18" s="46">
        <f t="shared" si="7"/>
        <v>3.59375</v>
      </c>
      <c r="P18" s="46">
        <f t="shared" si="8"/>
        <v>19.101499999999998</v>
      </c>
      <c r="Q18" s="46">
        <f t="shared" si="9"/>
        <v>23.876874999999998</v>
      </c>
      <c r="R18" s="185">
        <v>23</v>
      </c>
      <c r="S18" s="195">
        <f>SUM('Daytime Rates '!S18*0.15)+'Daytime Rates '!S18</f>
        <v>28.75</v>
      </c>
      <c r="T18" s="50">
        <f t="shared" si="10"/>
        <v>5.75</v>
      </c>
      <c r="U18" s="49">
        <f>SUM('Daytime Rates '!U18*0.15)+'Daytime Rates '!U18</f>
        <v>33.0625</v>
      </c>
      <c r="V18" s="49">
        <f t="shared" si="11"/>
        <v>41.328125</v>
      </c>
      <c r="W18" s="242">
        <v>11.5</v>
      </c>
      <c r="X18" s="240">
        <f t="shared" si="12"/>
        <v>21.5625</v>
      </c>
      <c r="Y18" s="243">
        <f t="shared" si="13"/>
        <v>10.0625</v>
      </c>
      <c r="Z18" s="243">
        <f t="shared" si="14"/>
        <v>24.796875</v>
      </c>
      <c r="AA18" s="319">
        <f t="shared" si="15"/>
        <v>30.99609375</v>
      </c>
      <c r="AB18" s="252">
        <v>11.5</v>
      </c>
      <c r="AC18" s="64">
        <f t="shared" si="16"/>
        <v>14.375</v>
      </c>
      <c r="AD18" s="64">
        <f t="shared" si="17"/>
        <v>2.875</v>
      </c>
      <c r="AE18" s="65">
        <f t="shared" si="18"/>
        <v>16.53125</v>
      </c>
      <c r="AF18" s="189">
        <f t="shared" si="19"/>
        <v>20.6640625</v>
      </c>
      <c r="AG18" s="20">
        <v>18.745000000000001</v>
      </c>
      <c r="AH18" s="75">
        <f>SUM('Daytime Rates '!AH18*0.15)+'Daytime Rates '!AH18</f>
        <v>25.690999999999999</v>
      </c>
      <c r="AI18" s="20">
        <f t="shared" si="20"/>
        <v>6.945999999999998</v>
      </c>
      <c r="AJ18" s="53">
        <f>SUM('Daytime Rates '!AJ18*0.15)+'Daytime Rates '!AJ18</f>
        <v>37.271499999999996</v>
      </c>
      <c r="AK18" s="53">
        <f t="shared" si="21"/>
        <v>46.589374999999997</v>
      </c>
      <c r="AL18" s="175">
        <v>14.05875</v>
      </c>
      <c r="AM18" s="54">
        <f t="shared" si="22"/>
        <v>19.268249999999998</v>
      </c>
      <c r="AN18" s="54">
        <f t="shared" si="23"/>
        <v>5.2094999999999985</v>
      </c>
      <c r="AO18" s="54">
        <f t="shared" si="24"/>
        <v>27.953624999999995</v>
      </c>
      <c r="AP18" s="54">
        <f t="shared" si="25"/>
        <v>34.942031249999992</v>
      </c>
      <c r="AQ18" s="162">
        <v>9.3725000000000005</v>
      </c>
      <c r="AR18" s="55">
        <f t="shared" si="26"/>
        <v>12.845499999999999</v>
      </c>
      <c r="AS18" s="55">
        <f t="shared" si="27"/>
        <v>3.472999999999999</v>
      </c>
      <c r="AT18" s="56">
        <f t="shared" si="28"/>
        <v>18.635749999999998</v>
      </c>
      <c r="AU18" s="129">
        <f t="shared" si="29"/>
        <v>23.294687499999998</v>
      </c>
    </row>
    <row r="19" spans="1:47" ht="15" customHeight="1" thickBot="1" x14ac:dyDescent="0.4">
      <c r="A19" s="336" t="s">
        <v>28</v>
      </c>
      <c r="B19" s="7" t="s">
        <v>5</v>
      </c>
      <c r="C19" s="168">
        <v>36.799999999999997</v>
      </c>
      <c r="D19" s="176">
        <f>SUM('Daytime Rates '!D19*0.15)+'Daytime Rates '!D19</f>
        <v>45.769999999999996</v>
      </c>
      <c r="E19" s="97">
        <f t="shared" si="0"/>
        <v>8.9699999999999989</v>
      </c>
      <c r="F19" s="82">
        <f>SUM('Daytime Rates '!F19*0.15)+'Daytime Rates '!F19</f>
        <v>62.674999999999997</v>
      </c>
      <c r="G19" s="177">
        <f t="shared" si="1"/>
        <v>78.34375</v>
      </c>
      <c r="H19" s="178">
        <v>27.599999999999998</v>
      </c>
      <c r="I19" s="84">
        <f t="shared" si="2"/>
        <v>34.327500000000001</v>
      </c>
      <c r="J19" s="84">
        <f t="shared" si="3"/>
        <v>6.7275000000000027</v>
      </c>
      <c r="K19" s="84">
        <f t="shared" si="4"/>
        <v>47.006249999999994</v>
      </c>
      <c r="L19" s="84">
        <f t="shared" si="5"/>
        <v>58.757812499999993</v>
      </c>
      <c r="M19" s="179">
        <v>18.399999999999999</v>
      </c>
      <c r="N19" s="86">
        <f t="shared" si="6"/>
        <v>22.884999999999998</v>
      </c>
      <c r="O19" s="86">
        <f t="shared" si="7"/>
        <v>4.4849999999999994</v>
      </c>
      <c r="P19" s="86">
        <f t="shared" si="8"/>
        <v>31.337499999999999</v>
      </c>
      <c r="Q19" s="86">
        <f t="shared" si="9"/>
        <v>39.171875</v>
      </c>
      <c r="R19" s="186">
        <v>32.200000000000003</v>
      </c>
      <c r="S19" s="195">
        <f>SUM('Daytime Rates '!S19*0.15)+'Daytime Rates '!S19</f>
        <v>37.995999999999995</v>
      </c>
      <c r="T19" s="88">
        <f t="shared" si="10"/>
        <v>5.7959999999999923</v>
      </c>
      <c r="U19" s="87">
        <f>SUM('Daytime Rates '!U19*0.15)+'Daytime Rates '!U19</f>
        <v>54.05</v>
      </c>
      <c r="V19" s="87">
        <f t="shared" si="11"/>
        <v>67.5625</v>
      </c>
      <c r="W19" s="314">
        <v>16.100000000000001</v>
      </c>
      <c r="X19" s="240">
        <f t="shared" si="12"/>
        <v>28.496999999999996</v>
      </c>
      <c r="Y19" s="315">
        <f t="shared" si="13"/>
        <v>12.396999999999995</v>
      </c>
      <c r="Z19" s="315">
        <f t="shared" si="14"/>
        <v>40.537499999999994</v>
      </c>
      <c r="AA19" s="320">
        <f t="shared" si="15"/>
        <v>50.671874999999993</v>
      </c>
      <c r="AB19" s="249">
        <v>16.100000000000001</v>
      </c>
      <c r="AC19" s="73">
        <f t="shared" si="16"/>
        <v>18.997999999999998</v>
      </c>
      <c r="AD19" s="73">
        <f t="shared" si="17"/>
        <v>2.8979999999999961</v>
      </c>
      <c r="AE19" s="74">
        <f t="shared" si="18"/>
        <v>27.024999999999999</v>
      </c>
      <c r="AF19" s="190">
        <f t="shared" si="19"/>
        <v>33.78125</v>
      </c>
      <c r="AG19" s="92">
        <v>29.9</v>
      </c>
      <c r="AH19" s="75">
        <f>SUM('Daytime Rates '!AH19*0.15)+'Daytime Rates '!AH19</f>
        <v>30.589999999999996</v>
      </c>
      <c r="AI19" s="104">
        <f t="shared" si="20"/>
        <v>0.68999999999999773</v>
      </c>
      <c r="AJ19" s="91">
        <f>SUM('Daytime Rates '!AJ19*0.15)+'Daytime Rates '!AJ19</f>
        <v>62.56</v>
      </c>
      <c r="AK19" s="91">
        <f t="shared" si="21"/>
        <v>78.2</v>
      </c>
      <c r="AL19" s="180">
        <v>22.424999999999997</v>
      </c>
      <c r="AM19" s="93">
        <f t="shared" si="22"/>
        <v>22.942499999999995</v>
      </c>
      <c r="AN19" s="101">
        <f t="shared" si="23"/>
        <v>0.51749999999999829</v>
      </c>
      <c r="AO19" s="93">
        <f t="shared" si="24"/>
        <v>46.92</v>
      </c>
      <c r="AP19" s="93">
        <f t="shared" si="25"/>
        <v>58.650000000000006</v>
      </c>
      <c r="AQ19" s="157">
        <v>14.95</v>
      </c>
      <c r="AR19" s="94">
        <f t="shared" si="26"/>
        <v>15.294999999999998</v>
      </c>
      <c r="AS19" s="83">
        <f t="shared" si="27"/>
        <v>0.34499999999999886</v>
      </c>
      <c r="AT19" s="95">
        <f t="shared" si="28"/>
        <v>31.28</v>
      </c>
      <c r="AU19" s="130">
        <f t="shared" si="29"/>
        <v>39.1</v>
      </c>
    </row>
    <row r="20" spans="1:47" ht="15" thickBot="1" x14ac:dyDescent="0.4">
      <c r="A20" s="337"/>
      <c r="B20" s="5" t="s">
        <v>22</v>
      </c>
      <c r="C20" s="166">
        <v>24.15</v>
      </c>
      <c r="D20" s="111">
        <f>SUM('Daytime Rates '!D20*0.15)+'Daytime Rates '!D20</f>
        <v>28.98</v>
      </c>
      <c r="E20" s="36">
        <f t="shared" si="0"/>
        <v>4.8300000000000018</v>
      </c>
      <c r="F20" s="35">
        <f>SUM('Daytime Rates '!F20*0.15)+'Daytime Rates '!F20</f>
        <v>36.225000000000001</v>
      </c>
      <c r="G20" s="132">
        <f t="shared" si="1"/>
        <v>45.28125</v>
      </c>
      <c r="H20" s="133">
        <v>18.112499999999997</v>
      </c>
      <c r="I20" s="37">
        <f t="shared" si="2"/>
        <v>21.734999999999999</v>
      </c>
      <c r="J20" s="37">
        <f t="shared" si="3"/>
        <v>3.6225000000000023</v>
      </c>
      <c r="K20" s="37">
        <f t="shared" si="4"/>
        <v>27.168750000000003</v>
      </c>
      <c r="L20" s="37">
        <f t="shared" si="5"/>
        <v>33.9609375</v>
      </c>
      <c r="M20" s="172">
        <v>12.074999999999999</v>
      </c>
      <c r="N20" s="38">
        <f t="shared" si="6"/>
        <v>14.49</v>
      </c>
      <c r="O20" s="38">
        <f t="shared" si="7"/>
        <v>2.4150000000000009</v>
      </c>
      <c r="P20" s="38">
        <f t="shared" si="8"/>
        <v>18.112500000000001</v>
      </c>
      <c r="Q20" s="38">
        <f t="shared" si="9"/>
        <v>22.640625</v>
      </c>
      <c r="R20" s="184">
        <v>16.100000000000001</v>
      </c>
      <c r="S20" s="195">
        <f>SUM('Daytime Rates '!S20*0.15)+'Daytime Rates '!S20</f>
        <v>25.309199999999993</v>
      </c>
      <c r="T20" s="28">
        <f t="shared" si="10"/>
        <v>9.2091999999999921</v>
      </c>
      <c r="U20" s="27">
        <f>SUM('Daytime Rates '!U20*0.15)+'Daytime Rates '!U20</f>
        <v>36.224999999999994</v>
      </c>
      <c r="V20" s="113">
        <f t="shared" si="11"/>
        <v>45.281249999999993</v>
      </c>
      <c r="W20" s="241">
        <v>8.0500000000000007</v>
      </c>
      <c r="X20" s="240">
        <f t="shared" si="12"/>
        <v>18.981899999999996</v>
      </c>
      <c r="Y20" s="197">
        <f t="shared" si="13"/>
        <v>10.931899999999995</v>
      </c>
      <c r="Z20" s="197">
        <f t="shared" si="14"/>
        <v>27.168749999999996</v>
      </c>
      <c r="AA20" s="254">
        <f t="shared" si="15"/>
        <v>33.960937499999993</v>
      </c>
      <c r="AB20" s="250">
        <v>8.0500000000000007</v>
      </c>
      <c r="AC20" s="29">
        <f t="shared" si="16"/>
        <v>12.654599999999997</v>
      </c>
      <c r="AD20" s="29">
        <f t="shared" si="17"/>
        <v>4.604599999999996</v>
      </c>
      <c r="AE20" s="30">
        <f t="shared" si="18"/>
        <v>18.112499999999997</v>
      </c>
      <c r="AF20" s="156">
        <f t="shared" si="19"/>
        <v>22.640624999999996</v>
      </c>
      <c r="AG20" s="18">
        <v>14.95</v>
      </c>
      <c r="AH20" s="75">
        <f>SUM('Daytime Rates '!AH20*0.15)+'Daytime Rates '!AH20</f>
        <v>24.021199999999993</v>
      </c>
      <c r="AI20" s="18">
        <f t="shared" si="20"/>
        <v>9.0711999999999939</v>
      </c>
      <c r="AJ20" s="31">
        <f>SUM('Daytime Rates '!AJ20*0.15)+'Daytime Rates '!AJ20</f>
        <v>42.061249999999994</v>
      </c>
      <c r="AK20" s="31">
        <f t="shared" si="21"/>
        <v>52.576562499999994</v>
      </c>
      <c r="AL20" s="173">
        <v>11.212499999999999</v>
      </c>
      <c r="AM20" s="32">
        <f t="shared" si="22"/>
        <v>18.015899999999995</v>
      </c>
      <c r="AN20" s="32">
        <f t="shared" si="23"/>
        <v>6.8033999999999963</v>
      </c>
      <c r="AO20" s="32">
        <f t="shared" si="24"/>
        <v>31.545937499999994</v>
      </c>
      <c r="AP20" s="32">
        <f t="shared" si="25"/>
        <v>39.432421874999989</v>
      </c>
      <c r="AQ20" s="155">
        <v>7.4749999999999996</v>
      </c>
      <c r="AR20" s="33">
        <f t="shared" si="26"/>
        <v>12.010599999999997</v>
      </c>
      <c r="AS20" s="33">
        <f t="shared" si="27"/>
        <v>4.535599999999997</v>
      </c>
      <c r="AT20" s="34">
        <f t="shared" si="28"/>
        <v>21.030624999999997</v>
      </c>
      <c r="AU20" s="128">
        <f t="shared" si="29"/>
        <v>26.288281249999997</v>
      </c>
    </row>
    <row r="21" spans="1:47" ht="15" thickBot="1" x14ac:dyDescent="0.4">
      <c r="A21" s="337"/>
      <c r="B21" s="5" t="s">
        <v>1</v>
      </c>
      <c r="C21" s="166">
        <v>38.421499999999995</v>
      </c>
      <c r="D21" s="111">
        <f>SUM('Daytime Rates '!D21*0.15)+'Daytime Rates '!D21</f>
        <v>62.711799999999997</v>
      </c>
      <c r="E21" s="36">
        <f t="shared" si="0"/>
        <v>24.290300000000002</v>
      </c>
      <c r="F21" s="35">
        <f>SUM('Daytime Rates '!F21*0.15)+'Daytime Rates '!F21</f>
        <v>62.180500000000002</v>
      </c>
      <c r="G21" s="132">
        <f t="shared" si="1"/>
        <v>77.725625000000008</v>
      </c>
      <c r="H21" s="133">
        <v>28.816124999999996</v>
      </c>
      <c r="I21" s="37">
        <f t="shared" si="2"/>
        <v>47.033850000000001</v>
      </c>
      <c r="J21" s="37">
        <f t="shared" si="3"/>
        <v>18.217725000000005</v>
      </c>
      <c r="K21" s="37">
        <f t="shared" si="4"/>
        <v>46.635375000000003</v>
      </c>
      <c r="L21" s="37">
        <f t="shared" si="5"/>
        <v>58.294218750000006</v>
      </c>
      <c r="M21" s="172">
        <v>19.210749999999997</v>
      </c>
      <c r="N21" s="38">
        <f t="shared" si="6"/>
        <v>31.355899999999998</v>
      </c>
      <c r="O21" s="38">
        <f t="shared" si="7"/>
        <v>12.145150000000001</v>
      </c>
      <c r="P21" s="38">
        <f t="shared" si="8"/>
        <v>31.090250000000001</v>
      </c>
      <c r="Q21" s="38">
        <f t="shared" si="9"/>
        <v>38.862812500000004</v>
      </c>
      <c r="R21" s="184">
        <v>31.05</v>
      </c>
      <c r="S21" s="195">
        <f>SUM('Daytime Rates '!S21*0.15)+'Daytime Rates '!S21</f>
        <v>46.901600000000002</v>
      </c>
      <c r="T21" s="118">
        <f t="shared" si="10"/>
        <v>15.851600000000001</v>
      </c>
      <c r="U21" s="27">
        <f>SUM('Daytime Rates '!U21*0.15)+'Daytime Rates '!U21</f>
        <v>46</v>
      </c>
      <c r="V21" s="27">
        <f t="shared" si="11"/>
        <v>57.5</v>
      </c>
      <c r="W21" s="241">
        <v>15.525</v>
      </c>
      <c r="X21" s="240">
        <f t="shared" si="12"/>
        <v>35.176200000000001</v>
      </c>
      <c r="Y21" s="197">
        <f t="shared" si="13"/>
        <v>19.651200000000003</v>
      </c>
      <c r="Z21" s="197">
        <f t="shared" si="14"/>
        <v>34.5</v>
      </c>
      <c r="AA21" s="254">
        <f t="shared" si="15"/>
        <v>43.125</v>
      </c>
      <c r="AB21" s="250">
        <v>15.525</v>
      </c>
      <c r="AC21" s="29">
        <f t="shared" si="16"/>
        <v>23.450800000000001</v>
      </c>
      <c r="AD21" s="29">
        <f t="shared" si="17"/>
        <v>7.9258000000000006</v>
      </c>
      <c r="AE21" s="30">
        <f t="shared" si="18"/>
        <v>23</v>
      </c>
      <c r="AF21" s="156">
        <f t="shared" si="19"/>
        <v>28.75</v>
      </c>
      <c r="AG21" s="18">
        <v>23</v>
      </c>
      <c r="AH21" s="75">
        <f>SUM('Daytime Rates '!AH21*0.15)+'Daytime Rates '!AH21</f>
        <v>40.25</v>
      </c>
      <c r="AI21" s="18">
        <f t="shared" si="20"/>
        <v>17.25</v>
      </c>
      <c r="AJ21" s="31">
        <f>SUM('Daytime Rates '!AJ21*0.15)+'Daytime Rates '!AJ21</f>
        <v>42.55</v>
      </c>
      <c r="AK21" s="31">
        <f t="shared" si="21"/>
        <v>53.1875</v>
      </c>
      <c r="AL21" s="173">
        <v>17.25</v>
      </c>
      <c r="AM21" s="32">
        <f t="shared" si="22"/>
        <v>30.1875</v>
      </c>
      <c r="AN21" s="32">
        <f t="shared" si="23"/>
        <v>12.9375</v>
      </c>
      <c r="AO21" s="32">
        <f t="shared" si="24"/>
        <v>31.912499999999998</v>
      </c>
      <c r="AP21" s="32">
        <f t="shared" si="25"/>
        <v>39.890625</v>
      </c>
      <c r="AQ21" s="155">
        <v>11.5</v>
      </c>
      <c r="AR21" s="33">
        <f t="shared" si="26"/>
        <v>20.125</v>
      </c>
      <c r="AS21" s="33">
        <f t="shared" si="27"/>
        <v>8.625</v>
      </c>
      <c r="AT21" s="34">
        <f t="shared" si="28"/>
        <v>21.274999999999999</v>
      </c>
      <c r="AU21" s="128">
        <f t="shared" si="29"/>
        <v>26.59375</v>
      </c>
    </row>
    <row r="22" spans="1:47" ht="15" thickBot="1" x14ac:dyDescent="0.4">
      <c r="A22" s="337"/>
      <c r="B22" s="5" t="s">
        <v>2</v>
      </c>
      <c r="C22" s="166">
        <v>34.5</v>
      </c>
      <c r="D22" s="111">
        <f>SUM('Daytime Rates '!D22*0.15)+'Daytime Rates '!D22</f>
        <v>41.4</v>
      </c>
      <c r="E22" s="36">
        <f t="shared" si="0"/>
        <v>6.8999999999999986</v>
      </c>
      <c r="F22" s="35">
        <f>SUM('Daytime Rates '!F22*0.15)+'Daytime Rates '!F22</f>
        <v>51.75</v>
      </c>
      <c r="G22" s="132">
        <f t="shared" si="1"/>
        <v>64.6875</v>
      </c>
      <c r="H22" s="133">
        <v>25.875</v>
      </c>
      <c r="I22" s="37">
        <f t="shared" si="2"/>
        <v>31.049999999999997</v>
      </c>
      <c r="J22" s="37">
        <f t="shared" si="3"/>
        <v>5.1749999999999972</v>
      </c>
      <c r="K22" s="37">
        <f t="shared" si="4"/>
        <v>38.8125</v>
      </c>
      <c r="L22" s="37">
        <f t="shared" si="5"/>
        <v>48.515625</v>
      </c>
      <c r="M22" s="172">
        <v>17.25</v>
      </c>
      <c r="N22" s="38">
        <f t="shared" si="6"/>
        <v>20.7</v>
      </c>
      <c r="O22" s="38">
        <f t="shared" si="7"/>
        <v>3.4499999999999993</v>
      </c>
      <c r="P22" s="38">
        <f t="shared" si="8"/>
        <v>25.875</v>
      </c>
      <c r="Q22" s="38">
        <f t="shared" si="9"/>
        <v>32.34375</v>
      </c>
      <c r="R22" s="184">
        <v>23</v>
      </c>
      <c r="S22" s="195">
        <f>SUM('Daytime Rates '!S22*0.15)+'Daytime Rates '!S22</f>
        <v>36.155999999999999</v>
      </c>
      <c r="T22" s="28">
        <f t="shared" si="10"/>
        <v>13.155999999999999</v>
      </c>
      <c r="U22" s="27">
        <f>SUM('Daytime Rates '!U22*0.15)+'Daytime Rates '!U22</f>
        <v>49.45</v>
      </c>
      <c r="V22" s="27">
        <f t="shared" si="11"/>
        <v>61.8125</v>
      </c>
      <c r="W22" s="241">
        <v>11.5</v>
      </c>
      <c r="X22" s="240">
        <f t="shared" si="12"/>
        <v>27.116999999999997</v>
      </c>
      <c r="Y22" s="197">
        <f t="shared" si="13"/>
        <v>15.616999999999997</v>
      </c>
      <c r="Z22" s="197">
        <f t="shared" si="14"/>
        <v>37.087500000000006</v>
      </c>
      <c r="AA22" s="254">
        <f t="shared" si="15"/>
        <v>46.359375000000007</v>
      </c>
      <c r="AB22" s="250">
        <v>11.5</v>
      </c>
      <c r="AC22" s="29">
        <f t="shared" si="16"/>
        <v>18.077999999999999</v>
      </c>
      <c r="AD22" s="29">
        <f t="shared" si="17"/>
        <v>6.5779999999999994</v>
      </c>
      <c r="AE22" s="30">
        <f t="shared" si="18"/>
        <v>24.725000000000001</v>
      </c>
      <c r="AF22" s="156">
        <f t="shared" si="19"/>
        <v>30.90625</v>
      </c>
      <c r="AG22" s="18">
        <v>22.413499999999999</v>
      </c>
      <c r="AH22" s="75">
        <f>SUM('Daytime Rates '!AH22*0.15)+'Daytime Rates '!AH22</f>
        <v>34.315999999999995</v>
      </c>
      <c r="AI22" s="18">
        <f t="shared" si="20"/>
        <v>11.902499999999996</v>
      </c>
      <c r="AJ22" s="31">
        <f>SUM('Daytime Rates '!AJ22*0.15)+'Daytime Rates '!AJ22</f>
        <v>57.5</v>
      </c>
      <c r="AK22" s="31">
        <f t="shared" si="21"/>
        <v>71.875</v>
      </c>
      <c r="AL22" s="173">
        <v>16.810124999999999</v>
      </c>
      <c r="AM22" s="32">
        <f t="shared" si="22"/>
        <v>25.736999999999995</v>
      </c>
      <c r="AN22" s="32">
        <f t="shared" si="23"/>
        <v>8.9268749999999955</v>
      </c>
      <c r="AO22" s="32">
        <f t="shared" si="24"/>
        <v>43.125</v>
      </c>
      <c r="AP22" s="32">
        <f t="shared" si="25"/>
        <v>53.90625</v>
      </c>
      <c r="AQ22" s="155">
        <v>11.20675</v>
      </c>
      <c r="AR22" s="33">
        <f t="shared" si="26"/>
        <v>17.157999999999998</v>
      </c>
      <c r="AS22" s="33">
        <f t="shared" si="27"/>
        <v>5.9512499999999982</v>
      </c>
      <c r="AT22" s="34">
        <f t="shared" si="28"/>
        <v>28.75</v>
      </c>
      <c r="AU22" s="128">
        <f t="shared" si="29"/>
        <v>35.9375</v>
      </c>
    </row>
    <row r="23" spans="1:47" ht="15" thickBot="1" x14ac:dyDescent="0.4">
      <c r="A23" s="338"/>
      <c r="B23" s="6" t="s">
        <v>3</v>
      </c>
      <c r="C23" s="169">
        <v>34.5</v>
      </c>
      <c r="D23" s="114">
        <f>SUM('Daytime Rates '!D23*0.15)+'Daytime Rates '!D23</f>
        <v>67.954545454545453</v>
      </c>
      <c r="E23" s="80">
        <f t="shared" si="0"/>
        <v>33.454545454545453</v>
      </c>
      <c r="F23" s="57">
        <f>SUM('Daytime Rates '!F23*0.15)+'Daytime Rates '!F23</f>
        <v>60.052999999999997</v>
      </c>
      <c r="G23" s="150">
        <f t="shared" si="1"/>
        <v>75.066249999999997</v>
      </c>
      <c r="H23" s="151">
        <v>25.875</v>
      </c>
      <c r="I23" s="58">
        <f t="shared" si="2"/>
        <v>50.965909090909093</v>
      </c>
      <c r="J23" s="58">
        <f t="shared" si="3"/>
        <v>25.090909090909093</v>
      </c>
      <c r="K23" s="58">
        <f t="shared" si="4"/>
        <v>45.039749999999998</v>
      </c>
      <c r="L23" s="58">
        <f t="shared" si="5"/>
        <v>56.299687499999997</v>
      </c>
      <c r="M23" s="181">
        <v>17.25</v>
      </c>
      <c r="N23" s="60">
        <f t="shared" si="6"/>
        <v>33.977272727272727</v>
      </c>
      <c r="O23" s="60">
        <f t="shared" si="7"/>
        <v>16.727272727272727</v>
      </c>
      <c r="P23" s="60">
        <f t="shared" si="8"/>
        <v>30.026499999999999</v>
      </c>
      <c r="Q23" s="60">
        <f t="shared" si="9"/>
        <v>37.533124999999998</v>
      </c>
      <c r="R23" s="187">
        <v>25.932500000000001</v>
      </c>
      <c r="S23" s="195">
        <f>SUM('Daytime Rates '!S23*0.15)+'Daytime Rates '!S23</f>
        <v>57.5</v>
      </c>
      <c r="T23" s="63">
        <f t="shared" si="10"/>
        <v>31.567499999999999</v>
      </c>
      <c r="U23" s="62">
        <f>SUM('Daytime Rates '!U23*0.15)+'Daytime Rates '!U23</f>
        <v>57.5</v>
      </c>
      <c r="V23" s="62">
        <f t="shared" si="11"/>
        <v>71.875</v>
      </c>
      <c r="W23" s="316">
        <v>12.96625</v>
      </c>
      <c r="X23" s="240">
        <f t="shared" si="12"/>
        <v>43.125</v>
      </c>
      <c r="Y23" s="317">
        <f t="shared" si="13"/>
        <v>30.158749999999998</v>
      </c>
      <c r="Z23" s="317">
        <f t="shared" si="14"/>
        <v>43.125</v>
      </c>
      <c r="AA23" s="321">
        <f t="shared" si="15"/>
        <v>53.90625</v>
      </c>
      <c r="AB23" s="251">
        <v>12.96625</v>
      </c>
      <c r="AC23" s="51">
        <f t="shared" si="16"/>
        <v>28.75</v>
      </c>
      <c r="AD23" s="51">
        <f t="shared" si="17"/>
        <v>15.78375</v>
      </c>
      <c r="AE23" s="52">
        <f t="shared" si="18"/>
        <v>28.75</v>
      </c>
      <c r="AF23" s="191">
        <f t="shared" si="19"/>
        <v>35.9375</v>
      </c>
      <c r="AG23" s="67">
        <v>34.5</v>
      </c>
      <c r="AH23" s="75">
        <f>SUM('Daytime Rates '!AH23*0.15)+'Daytime Rates '!AH23</f>
        <v>46</v>
      </c>
      <c r="AI23" s="67">
        <f t="shared" si="20"/>
        <v>11.5</v>
      </c>
      <c r="AJ23" s="66">
        <f>SUM('Daytime Rates '!AJ23*0.15)+'Daytime Rates '!AJ23</f>
        <v>62.674999999999997</v>
      </c>
      <c r="AK23" s="66">
        <f t="shared" si="21"/>
        <v>78.34375</v>
      </c>
      <c r="AL23" s="182">
        <v>25.875</v>
      </c>
      <c r="AM23" s="68">
        <f t="shared" si="22"/>
        <v>34.5</v>
      </c>
      <c r="AN23" s="68">
        <f t="shared" si="23"/>
        <v>8.625</v>
      </c>
      <c r="AO23" s="68">
        <f t="shared" si="24"/>
        <v>47.006249999999994</v>
      </c>
      <c r="AP23" s="68">
        <f t="shared" si="25"/>
        <v>58.757812499999993</v>
      </c>
      <c r="AQ23" s="163">
        <v>17.25</v>
      </c>
      <c r="AR23" s="69">
        <f t="shared" si="26"/>
        <v>23</v>
      </c>
      <c r="AS23" s="69">
        <f t="shared" si="27"/>
        <v>5.75</v>
      </c>
      <c r="AT23" s="70">
        <f t="shared" si="28"/>
        <v>31.337499999999999</v>
      </c>
      <c r="AU23" s="131">
        <f t="shared" si="29"/>
        <v>39.171875</v>
      </c>
    </row>
    <row r="24" spans="1:47" ht="15" customHeight="1" thickBot="1" x14ac:dyDescent="0.4">
      <c r="A24" s="336" t="s">
        <v>30</v>
      </c>
      <c r="B24" s="7" t="s">
        <v>5</v>
      </c>
      <c r="C24" s="165">
        <v>34.327500000000001</v>
      </c>
      <c r="D24" s="107">
        <f>SUM('Daytime Rates '!D24*0.15)+'Daytime Rates '!D24</f>
        <v>34.327500000000001</v>
      </c>
      <c r="E24" s="103">
        <f t="shared" si="0"/>
        <v>0</v>
      </c>
      <c r="F24" s="22">
        <f>SUM('Daytime Rates '!F24*0.15)+'Daytime Rates '!F24</f>
        <v>49.702999999999996</v>
      </c>
      <c r="G24" s="134">
        <f t="shared" si="1"/>
        <v>62.128749999999997</v>
      </c>
      <c r="H24" s="135">
        <v>25.745625</v>
      </c>
      <c r="I24" s="24">
        <f t="shared" si="2"/>
        <v>25.745625</v>
      </c>
      <c r="J24" s="98">
        <f t="shared" si="3"/>
        <v>0</v>
      </c>
      <c r="K24" s="24">
        <f t="shared" si="4"/>
        <v>37.277249999999995</v>
      </c>
      <c r="L24" s="24">
        <f t="shared" si="5"/>
        <v>46.59656249999999</v>
      </c>
      <c r="M24" s="170">
        <v>17.16375</v>
      </c>
      <c r="N24" s="25">
        <f t="shared" si="6"/>
        <v>17.16375</v>
      </c>
      <c r="O24" s="98">
        <f t="shared" si="7"/>
        <v>0</v>
      </c>
      <c r="P24" s="25">
        <f t="shared" si="8"/>
        <v>24.851499999999998</v>
      </c>
      <c r="Q24" s="25">
        <f t="shared" si="9"/>
        <v>31.064374999999998</v>
      </c>
      <c r="R24" s="183">
        <v>27.6</v>
      </c>
      <c r="S24" s="195">
        <f>SUM('Daytime Rates '!S24*0.15)+'Daytime Rates '!S24</f>
        <v>34.264772727272728</v>
      </c>
      <c r="T24" s="72">
        <f t="shared" si="10"/>
        <v>6.6647727272727266</v>
      </c>
      <c r="U24" s="71">
        <f>SUM('Daytime Rates '!U24*0.15)+'Daytime Rates '!U24</f>
        <v>40.825000000000003</v>
      </c>
      <c r="V24" s="71">
        <f t="shared" si="11"/>
        <v>51.03125</v>
      </c>
      <c r="W24" s="239">
        <v>13.8</v>
      </c>
      <c r="X24" s="240">
        <f t="shared" si="12"/>
        <v>25.698579545454546</v>
      </c>
      <c r="Y24" s="240">
        <f t="shared" si="13"/>
        <v>11.898579545454545</v>
      </c>
      <c r="Z24" s="240">
        <f t="shared" si="14"/>
        <v>30.618750000000002</v>
      </c>
      <c r="AA24" s="318">
        <f t="shared" si="15"/>
        <v>38.2734375</v>
      </c>
      <c r="AB24" s="253">
        <v>13.8</v>
      </c>
      <c r="AC24" s="89">
        <f t="shared" si="16"/>
        <v>17.132386363636364</v>
      </c>
      <c r="AD24" s="89">
        <f t="shared" si="17"/>
        <v>3.3323863636363633</v>
      </c>
      <c r="AE24" s="90">
        <f t="shared" si="18"/>
        <v>20.412500000000001</v>
      </c>
      <c r="AF24" s="188">
        <f t="shared" si="19"/>
        <v>25.515625</v>
      </c>
      <c r="AG24" s="76">
        <v>20.2515</v>
      </c>
      <c r="AH24" s="75">
        <f>SUM('Daytime Rates '!AH24*0.15)+'Daytime Rates '!AH24</f>
        <v>30.877500000000001</v>
      </c>
      <c r="AI24" s="76">
        <f t="shared" si="20"/>
        <v>10.626000000000001</v>
      </c>
      <c r="AJ24" s="75">
        <f>SUM('Daytime Rates '!AJ24*0.15)+'Daytime Rates '!AJ24</f>
        <v>40.25</v>
      </c>
      <c r="AK24" s="75">
        <f t="shared" si="21"/>
        <v>50.3125</v>
      </c>
      <c r="AL24" s="171">
        <v>15.188625</v>
      </c>
      <c r="AM24" s="77">
        <f t="shared" si="22"/>
        <v>23.158125000000002</v>
      </c>
      <c r="AN24" s="77">
        <f t="shared" si="23"/>
        <v>7.9695000000000018</v>
      </c>
      <c r="AO24" s="77">
        <f t="shared" si="24"/>
        <v>30.1875</v>
      </c>
      <c r="AP24" s="77">
        <f t="shared" si="25"/>
        <v>37.734375</v>
      </c>
      <c r="AQ24" s="159">
        <v>10.12575</v>
      </c>
      <c r="AR24" s="78">
        <f t="shared" si="26"/>
        <v>15.438750000000001</v>
      </c>
      <c r="AS24" s="78">
        <f t="shared" si="27"/>
        <v>5.3130000000000006</v>
      </c>
      <c r="AT24" s="79">
        <f t="shared" si="28"/>
        <v>20.125</v>
      </c>
      <c r="AU24" s="127">
        <f t="shared" si="29"/>
        <v>25.15625</v>
      </c>
    </row>
    <row r="25" spans="1:47" ht="15" thickBot="1" x14ac:dyDescent="0.4">
      <c r="A25" s="337"/>
      <c r="B25" s="5" t="s">
        <v>22</v>
      </c>
      <c r="C25" s="166">
        <v>18.9175</v>
      </c>
      <c r="D25" s="111">
        <f>SUM('Daytime Rates '!D25*0.15)+'Daytime Rates '!D25</f>
        <v>32.200000000000003</v>
      </c>
      <c r="E25" s="36">
        <f t="shared" si="0"/>
        <v>13.282500000000002</v>
      </c>
      <c r="F25" s="35">
        <f>SUM('Daytime Rates '!F25*0.15)+'Daytime Rates '!F25</f>
        <v>28.175000000000001</v>
      </c>
      <c r="G25" s="132">
        <f t="shared" si="1"/>
        <v>35.21875</v>
      </c>
      <c r="H25" s="133">
        <v>14.188124999999999</v>
      </c>
      <c r="I25" s="37">
        <f t="shared" si="2"/>
        <v>24.150000000000002</v>
      </c>
      <c r="J25" s="37">
        <f t="shared" si="3"/>
        <v>9.9618750000000027</v>
      </c>
      <c r="K25" s="37">
        <f t="shared" si="4"/>
        <v>21.131250000000001</v>
      </c>
      <c r="L25" s="37">
        <f t="shared" si="5"/>
        <v>26.4140625</v>
      </c>
      <c r="M25" s="172">
        <v>9.4587500000000002</v>
      </c>
      <c r="N25" s="38">
        <f t="shared" si="6"/>
        <v>16.100000000000001</v>
      </c>
      <c r="O25" s="38">
        <f t="shared" si="7"/>
        <v>6.6412500000000012</v>
      </c>
      <c r="P25" s="38">
        <f t="shared" si="8"/>
        <v>14.0875</v>
      </c>
      <c r="Q25" s="38">
        <f t="shared" si="9"/>
        <v>17.609375</v>
      </c>
      <c r="R25" s="184">
        <v>16.100000000000001</v>
      </c>
      <c r="S25" s="195">
        <f>SUM('Daytime Rates '!S25*0.15)+'Daytime Rates '!S25</f>
        <v>20.93</v>
      </c>
      <c r="T25" s="28">
        <f t="shared" si="10"/>
        <v>4.8299999999999983</v>
      </c>
      <c r="U25" s="27">
        <f>SUM('Daytime Rates '!U25*0.15)+'Daytime Rates '!U25</f>
        <v>28.175000000000001</v>
      </c>
      <c r="V25" s="27">
        <f t="shared" si="11"/>
        <v>35.21875</v>
      </c>
      <c r="W25" s="241">
        <v>8.0500000000000007</v>
      </c>
      <c r="X25" s="240">
        <f t="shared" si="12"/>
        <v>15.6975</v>
      </c>
      <c r="Y25" s="197">
        <f t="shared" si="13"/>
        <v>7.6474999999999991</v>
      </c>
      <c r="Z25" s="197">
        <f t="shared" si="14"/>
        <v>21.131250000000001</v>
      </c>
      <c r="AA25" s="254">
        <f t="shared" si="15"/>
        <v>26.4140625</v>
      </c>
      <c r="AB25" s="250">
        <v>8.0500000000000007</v>
      </c>
      <c r="AC25" s="29">
        <f t="shared" si="16"/>
        <v>10.465</v>
      </c>
      <c r="AD25" s="29">
        <f t="shared" si="17"/>
        <v>2.4149999999999991</v>
      </c>
      <c r="AE25" s="30">
        <f t="shared" si="18"/>
        <v>14.0875</v>
      </c>
      <c r="AF25" s="156">
        <f t="shared" si="19"/>
        <v>17.609375</v>
      </c>
      <c r="AG25" s="18">
        <v>10.557</v>
      </c>
      <c r="AH25" s="75">
        <f>SUM('Daytime Rates '!AH25*0.15)+'Daytime Rates '!AH25</f>
        <v>10.557</v>
      </c>
      <c r="AI25" s="99">
        <f t="shared" si="20"/>
        <v>0</v>
      </c>
      <c r="AJ25" s="31">
        <f>SUM('Daytime Rates '!AJ25*0.15)+'Daytime Rates '!AJ25</f>
        <v>24.15</v>
      </c>
      <c r="AK25" s="31">
        <f t="shared" si="21"/>
        <v>30.1875</v>
      </c>
      <c r="AL25" s="173">
        <v>7.9177499999999998</v>
      </c>
      <c r="AM25" s="32">
        <f t="shared" si="22"/>
        <v>7.9177499999999998</v>
      </c>
      <c r="AN25" s="41">
        <f t="shared" si="23"/>
        <v>0</v>
      </c>
      <c r="AO25" s="32">
        <f t="shared" si="24"/>
        <v>18.112499999999997</v>
      </c>
      <c r="AP25" s="32">
        <f t="shared" si="25"/>
        <v>22.640624999999996</v>
      </c>
      <c r="AQ25" s="155">
        <v>5.2785000000000002</v>
      </c>
      <c r="AR25" s="33">
        <f t="shared" si="26"/>
        <v>5.2785000000000002</v>
      </c>
      <c r="AS25" s="42">
        <f t="shared" si="27"/>
        <v>0</v>
      </c>
      <c r="AT25" s="34">
        <f t="shared" si="28"/>
        <v>12.074999999999999</v>
      </c>
      <c r="AU25" s="128">
        <f t="shared" si="29"/>
        <v>15.09375</v>
      </c>
    </row>
    <row r="26" spans="1:47" ht="15" thickBot="1" x14ac:dyDescent="0.4">
      <c r="A26" s="337"/>
      <c r="B26" s="5" t="s">
        <v>1</v>
      </c>
      <c r="C26" s="166">
        <v>39.1</v>
      </c>
      <c r="D26" s="111">
        <f>SUM('Daytime Rates '!D26*0.15)+'Daytime Rates '!D26</f>
        <v>46</v>
      </c>
      <c r="E26" s="36">
        <f t="shared" si="0"/>
        <v>6.8999999999999986</v>
      </c>
      <c r="F26" s="35">
        <f>SUM('Daytime Rates '!F26*0.15)+'Daytime Rates '!F26</f>
        <v>63.25</v>
      </c>
      <c r="G26" s="132">
        <f t="shared" si="1"/>
        <v>79.0625</v>
      </c>
      <c r="H26" s="133">
        <v>29.325000000000003</v>
      </c>
      <c r="I26" s="37">
        <f t="shared" si="2"/>
        <v>34.5</v>
      </c>
      <c r="J26" s="37">
        <f t="shared" si="3"/>
        <v>5.1749999999999972</v>
      </c>
      <c r="K26" s="37">
        <f t="shared" si="4"/>
        <v>47.4375</v>
      </c>
      <c r="L26" s="37">
        <f t="shared" si="5"/>
        <v>59.296875</v>
      </c>
      <c r="M26" s="172">
        <v>19.55</v>
      </c>
      <c r="N26" s="38">
        <f t="shared" si="6"/>
        <v>23</v>
      </c>
      <c r="O26" s="38">
        <f t="shared" si="7"/>
        <v>3.4499999999999993</v>
      </c>
      <c r="P26" s="38">
        <f t="shared" si="8"/>
        <v>31.625</v>
      </c>
      <c r="Q26" s="38">
        <f t="shared" si="9"/>
        <v>39.53125</v>
      </c>
      <c r="R26" s="184">
        <v>31.176499999999997</v>
      </c>
      <c r="S26" s="195">
        <f>SUM('Daytime Rates '!S26*0.15)+'Daytime Rates '!S26</f>
        <v>35.65</v>
      </c>
      <c r="T26" s="28">
        <f t="shared" si="10"/>
        <v>4.4735000000000014</v>
      </c>
      <c r="U26" s="27">
        <f>SUM('Daytime Rates '!U26*0.15)+'Daytime Rates '!U26</f>
        <v>46</v>
      </c>
      <c r="V26" s="27">
        <f t="shared" si="11"/>
        <v>57.5</v>
      </c>
      <c r="W26" s="241">
        <v>15.588249999999999</v>
      </c>
      <c r="X26" s="240">
        <f t="shared" si="12"/>
        <v>26.737499999999997</v>
      </c>
      <c r="Y26" s="197">
        <f t="shared" si="13"/>
        <v>11.149249999999999</v>
      </c>
      <c r="Z26" s="197">
        <f t="shared" si="14"/>
        <v>34.5</v>
      </c>
      <c r="AA26" s="254">
        <f t="shared" si="15"/>
        <v>43.125</v>
      </c>
      <c r="AB26" s="250">
        <v>15.588249999999999</v>
      </c>
      <c r="AC26" s="29">
        <f t="shared" si="16"/>
        <v>17.824999999999999</v>
      </c>
      <c r="AD26" s="29">
        <f t="shared" si="17"/>
        <v>2.2367500000000007</v>
      </c>
      <c r="AE26" s="30">
        <f t="shared" si="18"/>
        <v>23</v>
      </c>
      <c r="AF26" s="156">
        <f t="shared" si="19"/>
        <v>28.75</v>
      </c>
      <c r="AG26" s="18">
        <v>20.7</v>
      </c>
      <c r="AH26" s="75">
        <f>SUM('Daytime Rates '!AH26*0.15)+'Daytime Rates '!AH26</f>
        <v>33.533999999999999</v>
      </c>
      <c r="AI26" s="18">
        <f t="shared" si="20"/>
        <v>12.834</v>
      </c>
      <c r="AJ26" s="31">
        <f>SUM('Daytime Rates '!AJ26*0.15)+'Daytime Rates '!AJ26</f>
        <v>39.353000000000002</v>
      </c>
      <c r="AK26" s="31">
        <f t="shared" si="21"/>
        <v>49.191250000000004</v>
      </c>
      <c r="AL26" s="173">
        <v>15.524999999999999</v>
      </c>
      <c r="AM26" s="32">
        <f t="shared" si="22"/>
        <v>25.150500000000001</v>
      </c>
      <c r="AN26" s="32">
        <f t="shared" si="23"/>
        <v>9.6255000000000024</v>
      </c>
      <c r="AO26" s="32">
        <f t="shared" si="24"/>
        <v>29.514749999999999</v>
      </c>
      <c r="AP26" s="32">
        <f t="shared" si="25"/>
        <v>36.893437499999997</v>
      </c>
      <c r="AQ26" s="155">
        <v>10.35</v>
      </c>
      <c r="AR26" s="33">
        <f t="shared" si="26"/>
        <v>16.766999999999999</v>
      </c>
      <c r="AS26" s="33">
        <f t="shared" si="27"/>
        <v>6.4169999999999998</v>
      </c>
      <c r="AT26" s="34">
        <f t="shared" si="28"/>
        <v>19.676500000000001</v>
      </c>
      <c r="AU26" s="128">
        <f t="shared" si="29"/>
        <v>24.595625000000002</v>
      </c>
    </row>
    <row r="27" spans="1:47" ht="15" thickBot="1" x14ac:dyDescent="0.4">
      <c r="A27" s="337"/>
      <c r="B27" s="8" t="s">
        <v>2</v>
      </c>
      <c r="C27" s="166">
        <v>27.024999999999999</v>
      </c>
      <c r="D27" s="111">
        <f>SUM('Daytime Rates '!D27*0.15)+'Daytime Rates '!D27</f>
        <v>46</v>
      </c>
      <c r="E27" s="36">
        <f t="shared" si="0"/>
        <v>18.975000000000001</v>
      </c>
      <c r="F27" s="35">
        <f>SUM('Daytime Rates '!F27*0.15)+'Daytime Rates '!F27</f>
        <v>40.25</v>
      </c>
      <c r="G27" s="132">
        <f t="shared" si="1"/>
        <v>50.3125</v>
      </c>
      <c r="H27" s="133">
        <v>20.268749999999997</v>
      </c>
      <c r="I27" s="37">
        <f t="shared" si="2"/>
        <v>34.5</v>
      </c>
      <c r="J27" s="37">
        <f t="shared" si="3"/>
        <v>14.231250000000003</v>
      </c>
      <c r="K27" s="37">
        <f t="shared" si="4"/>
        <v>30.1875</v>
      </c>
      <c r="L27" s="37">
        <f t="shared" si="5"/>
        <v>37.734375</v>
      </c>
      <c r="M27" s="172">
        <v>13.512499999999999</v>
      </c>
      <c r="N27" s="38">
        <f t="shared" si="6"/>
        <v>23</v>
      </c>
      <c r="O27" s="38">
        <f t="shared" si="7"/>
        <v>9.4875000000000007</v>
      </c>
      <c r="P27" s="38">
        <f t="shared" si="8"/>
        <v>20.125</v>
      </c>
      <c r="Q27" s="38">
        <f t="shared" si="9"/>
        <v>25.15625</v>
      </c>
      <c r="R27" s="184">
        <v>23</v>
      </c>
      <c r="S27" s="195">
        <f>SUM('Daytime Rates '!S27*0.15)+'Daytime Rates '!S27</f>
        <v>29.9</v>
      </c>
      <c r="T27" s="28">
        <f t="shared" si="10"/>
        <v>6.8999999999999986</v>
      </c>
      <c r="U27" s="27">
        <f>SUM('Daytime Rates '!U27*0.15)+'Daytime Rates '!U27</f>
        <v>34.5</v>
      </c>
      <c r="V27" s="27">
        <f t="shared" si="11"/>
        <v>43.125</v>
      </c>
      <c r="W27" s="241">
        <v>11.5</v>
      </c>
      <c r="X27" s="240">
        <f t="shared" si="12"/>
        <v>22.424999999999997</v>
      </c>
      <c r="Y27" s="197">
        <f t="shared" si="13"/>
        <v>10.924999999999997</v>
      </c>
      <c r="Z27" s="197">
        <f t="shared" si="14"/>
        <v>25.875</v>
      </c>
      <c r="AA27" s="254">
        <f t="shared" si="15"/>
        <v>32.34375</v>
      </c>
      <c r="AB27" s="250">
        <v>11.5</v>
      </c>
      <c r="AC27" s="29">
        <f t="shared" si="16"/>
        <v>14.95</v>
      </c>
      <c r="AD27" s="29">
        <f t="shared" si="17"/>
        <v>3.4499999999999993</v>
      </c>
      <c r="AE27" s="30">
        <f t="shared" si="18"/>
        <v>17.25</v>
      </c>
      <c r="AF27" s="156">
        <f t="shared" si="19"/>
        <v>21.5625</v>
      </c>
      <c r="AG27" s="18">
        <v>15.087999999999999</v>
      </c>
      <c r="AH27" s="75">
        <f>SUM('Daytime Rates '!AH27*0.15)+'Daytime Rates '!AH27</f>
        <v>15.087999999999999</v>
      </c>
      <c r="AI27" s="99">
        <f t="shared" si="20"/>
        <v>0</v>
      </c>
      <c r="AJ27" s="31">
        <f>SUM('Daytime Rates '!AJ27*0.15)+'Daytime Rates '!AJ27</f>
        <v>34.5</v>
      </c>
      <c r="AK27" s="31">
        <f t="shared" si="21"/>
        <v>43.125</v>
      </c>
      <c r="AL27" s="173">
        <v>11.315999999999999</v>
      </c>
      <c r="AM27" s="32">
        <f t="shared" si="22"/>
        <v>11.315999999999999</v>
      </c>
      <c r="AN27" s="41">
        <f t="shared" si="23"/>
        <v>0</v>
      </c>
      <c r="AO27" s="32">
        <f t="shared" si="24"/>
        <v>25.875</v>
      </c>
      <c r="AP27" s="32">
        <f t="shared" si="25"/>
        <v>32.34375</v>
      </c>
      <c r="AQ27" s="155">
        <v>7.5439999999999996</v>
      </c>
      <c r="AR27" s="33">
        <f t="shared" si="26"/>
        <v>7.5439999999999996</v>
      </c>
      <c r="AS27" s="42">
        <f t="shared" si="27"/>
        <v>0</v>
      </c>
      <c r="AT27" s="34">
        <f t="shared" si="28"/>
        <v>17.25</v>
      </c>
      <c r="AU27" s="128">
        <f t="shared" si="29"/>
        <v>21.5625</v>
      </c>
    </row>
    <row r="28" spans="1:47" ht="15" thickBot="1" x14ac:dyDescent="0.4">
      <c r="A28" s="338"/>
      <c r="B28" s="6" t="s">
        <v>3</v>
      </c>
      <c r="C28" s="167">
        <v>27.6</v>
      </c>
      <c r="D28" s="120">
        <f>SUM('Daytime Rates '!D28*0.15)+'Daytime Rates '!D28</f>
        <v>34.5</v>
      </c>
      <c r="E28" s="44">
        <f t="shared" si="0"/>
        <v>6.8999999999999986</v>
      </c>
      <c r="F28" s="43">
        <f>SUM('Daytime Rates '!F28*0.15)+'Daytime Rates '!F28</f>
        <v>40.25</v>
      </c>
      <c r="G28" s="136">
        <f t="shared" si="1"/>
        <v>50.3125</v>
      </c>
      <c r="H28" s="137">
        <v>20.700000000000003</v>
      </c>
      <c r="I28" s="45">
        <f t="shared" si="2"/>
        <v>25.875</v>
      </c>
      <c r="J28" s="45">
        <f t="shared" si="3"/>
        <v>5.1749999999999972</v>
      </c>
      <c r="K28" s="45">
        <f t="shared" si="4"/>
        <v>30.1875</v>
      </c>
      <c r="L28" s="45">
        <f t="shared" si="5"/>
        <v>37.734375</v>
      </c>
      <c r="M28" s="174">
        <v>13.8</v>
      </c>
      <c r="N28" s="46">
        <f t="shared" si="6"/>
        <v>17.25</v>
      </c>
      <c r="O28" s="46">
        <f t="shared" si="7"/>
        <v>3.4499999999999993</v>
      </c>
      <c r="P28" s="46">
        <f t="shared" si="8"/>
        <v>20.125</v>
      </c>
      <c r="Q28" s="46">
        <f t="shared" si="9"/>
        <v>25.15625</v>
      </c>
      <c r="R28" s="185">
        <v>23</v>
      </c>
      <c r="S28" s="195">
        <f>SUM('Daytime Rates '!S28*0.15)+'Daytime Rates '!S28</f>
        <v>28.75</v>
      </c>
      <c r="T28" s="50">
        <f t="shared" si="10"/>
        <v>5.75</v>
      </c>
      <c r="U28" s="49">
        <f>SUM('Daytime Rates '!U28*0.15)+'Daytime Rates '!U28</f>
        <v>36.064</v>
      </c>
      <c r="V28" s="49">
        <f t="shared" si="11"/>
        <v>45.08</v>
      </c>
      <c r="W28" s="242">
        <v>11.5</v>
      </c>
      <c r="X28" s="240">
        <f t="shared" si="12"/>
        <v>21.5625</v>
      </c>
      <c r="Y28" s="243">
        <f t="shared" si="13"/>
        <v>10.0625</v>
      </c>
      <c r="Z28" s="243">
        <f t="shared" si="14"/>
        <v>27.048000000000002</v>
      </c>
      <c r="AA28" s="319">
        <f t="shared" si="15"/>
        <v>33.81</v>
      </c>
      <c r="AB28" s="252">
        <v>11.5</v>
      </c>
      <c r="AC28" s="64">
        <f t="shared" si="16"/>
        <v>14.375</v>
      </c>
      <c r="AD28" s="64">
        <f t="shared" si="17"/>
        <v>2.875</v>
      </c>
      <c r="AE28" s="65">
        <f t="shared" si="18"/>
        <v>18.032</v>
      </c>
      <c r="AF28" s="189">
        <f t="shared" si="19"/>
        <v>22.54</v>
      </c>
      <c r="AG28" s="20">
        <v>19.952500000000001</v>
      </c>
      <c r="AH28" s="75">
        <f>SUM('Daytime Rates '!AH28*0.15)+'Daytime Rates '!AH28</f>
        <v>25.690999999999999</v>
      </c>
      <c r="AI28" s="20">
        <f t="shared" si="20"/>
        <v>5.7384999999999984</v>
      </c>
      <c r="AJ28" s="53">
        <f>SUM('Daytime Rates '!AJ28*0.15)+'Daytime Rates '!AJ28</f>
        <v>42.101500000000001</v>
      </c>
      <c r="AK28" s="53">
        <f t="shared" si="21"/>
        <v>52.626874999999998</v>
      </c>
      <c r="AL28" s="175">
        <v>14.964375</v>
      </c>
      <c r="AM28" s="54">
        <f t="shared" si="22"/>
        <v>19.268249999999998</v>
      </c>
      <c r="AN28" s="54">
        <f t="shared" si="23"/>
        <v>4.3038749999999979</v>
      </c>
      <c r="AO28" s="54">
        <f t="shared" si="24"/>
        <v>31.576125000000001</v>
      </c>
      <c r="AP28" s="54">
        <f t="shared" si="25"/>
        <v>39.470156250000002</v>
      </c>
      <c r="AQ28" s="162">
        <v>9.9762500000000003</v>
      </c>
      <c r="AR28" s="55">
        <f t="shared" si="26"/>
        <v>12.845499999999999</v>
      </c>
      <c r="AS28" s="55">
        <f t="shared" si="27"/>
        <v>2.8692499999999992</v>
      </c>
      <c r="AT28" s="56">
        <f t="shared" si="28"/>
        <v>21.050750000000001</v>
      </c>
      <c r="AU28" s="129">
        <f t="shared" si="29"/>
        <v>26.313437499999999</v>
      </c>
    </row>
    <row r="29" spans="1:47" ht="15" customHeight="1" thickBot="1" x14ac:dyDescent="0.4">
      <c r="A29" s="339" t="s">
        <v>31</v>
      </c>
      <c r="B29" s="7" t="s">
        <v>5</v>
      </c>
      <c r="C29" s="168">
        <v>32.200000000000003</v>
      </c>
      <c r="D29" s="176">
        <f>SUM('Daytime Rates '!D29*0.15)+'Daytime Rates '!D29</f>
        <v>42.55</v>
      </c>
      <c r="E29" s="97">
        <f t="shared" si="0"/>
        <v>10.349999999999994</v>
      </c>
      <c r="F29" s="82">
        <f>SUM('Daytime Rates '!F29*0.15)+'Daytime Rates '!F29</f>
        <v>49.702999999999996</v>
      </c>
      <c r="G29" s="177">
        <f t="shared" si="1"/>
        <v>62.128749999999997</v>
      </c>
      <c r="H29" s="178">
        <v>24.150000000000002</v>
      </c>
      <c r="I29" s="84">
        <f t="shared" si="2"/>
        <v>31.912499999999998</v>
      </c>
      <c r="J29" s="84">
        <f t="shared" si="3"/>
        <v>7.7624999999999957</v>
      </c>
      <c r="K29" s="84">
        <f t="shared" si="4"/>
        <v>37.277249999999995</v>
      </c>
      <c r="L29" s="84">
        <f t="shared" si="5"/>
        <v>46.59656249999999</v>
      </c>
      <c r="M29" s="179">
        <v>16.100000000000001</v>
      </c>
      <c r="N29" s="86">
        <f t="shared" si="6"/>
        <v>21.274999999999999</v>
      </c>
      <c r="O29" s="86">
        <f t="shared" si="7"/>
        <v>5.1749999999999972</v>
      </c>
      <c r="P29" s="86">
        <f t="shared" si="8"/>
        <v>24.851499999999998</v>
      </c>
      <c r="Q29" s="86">
        <f t="shared" si="9"/>
        <v>31.064374999999998</v>
      </c>
      <c r="R29" s="186">
        <v>27.6</v>
      </c>
      <c r="S29" s="195">
        <f>SUM('Daytime Rates '!S29*0.15)+'Daytime Rates '!S29</f>
        <v>33.35</v>
      </c>
      <c r="T29" s="88">
        <f t="shared" si="10"/>
        <v>5.75</v>
      </c>
      <c r="U29" s="87">
        <f>SUM('Daytime Rates '!U29*0.15)+'Daytime Rates '!U29</f>
        <v>38.64</v>
      </c>
      <c r="V29" s="87">
        <f t="shared" si="11"/>
        <v>48.3</v>
      </c>
      <c r="W29" s="314">
        <v>13.8</v>
      </c>
      <c r="X29" s="240">
        <f t="shared" si="12"/>
        <v>25.012500000000003</v>
      </c>
      <c r="Y29" s="315">
        <f t="shared" si="13"/>
        <v>11.212500000000002</v>
      </c>
      <c r="Z29" s="315">
        <f t="shared" si="14"/>
        <v>28.98</v>
      </c>
      <c r="AA29" s="320">
        <f t="shared" si="15"/>
        <v>36.225000000000001</v>
      </c>
      <c r="AB29" s="249">
        <v>13.8</v>
      </c>
      <c r="AC29" s="73">
        <f t="shared" si="16"/>
        <v>16.675000000000001</v>
      </c>
      <c r="AD29" s="73">
        <f t="shared" si="17"/>
        <v>2.875</v>
      </c>
      <c r="AE29" s="74">
        <f t="shared" si="18"/>
        <v>19.32</v>
      </c>
      <c r="AF29" s="190">
        <f t="shared" si="19"/>
        <v>24.15</v>
      </c>
      <c r="AG29" s="92">
        <v>13.731</v>
      </c>
      <c r="AH29" s="75">
        <f>SUM('Daytime Rates '!AH29*0.15)+'Daytime Rates '!AH29</f>
        <v>28.75</v>
      </c>
      <c r="AI29" s="92">
        <f t="shared" si="20"/>
        <v>15.019</v>
      </c>
      <c r="AJ29" s="91">
        <f>SUM('Daytime Rates '!AJ29*0.15)+'Daytime Rates '!AJ29</f>
        <v>33.603000000000002</v>
      </c>
      <c r="AK29" s="91">
        <f t="shared" si="21"/>
        <v>42.003750000000004</v>
      </c>
      <c r="AL29" s="180">
        <v>10.298249999999999</v>
      </c>
      <c r="AM29" s="93">
        <f t="shared" si="22"/>
        <v>21.5625</v>
      </c>
      <c r="AN29" s="93">
        <f t="shared" si="23"/>
        <v>11.264250000000001</v>
      </c>
      <c r="AO29" s="93">
        <f t="shared" si="24"/>
        <v>25.202249999999999</v>
      </c>
      <c r="AP29" s="93">
        <f t="shared" si="25"/>
        <v>31.502812499999997</v>
      </c>
      <c r="AQ29" s="157">
        <v>6.8654999999999999</v>
      </c>
      <c r="AR29" s="94">
        <f t="shared" si="26"/>
        <v>14.375</v>
      </c>
      <c r="AS29" s="94">
        <f t="shared" si="27"/>
        <v>7.5095000000000001</v>
      </c>
      <c r="AT29" s="95">
        <f t="shared" si="28"/>
        <v>16.801500000000001</v>
      </c>
      <c r="AU29" s="130">
        <f t="shared" si="29"/>
        <v>21.001875000000002</v>
      </c>
    </row>
    <row r="30" spans="1:47" ht="15" thickBot="1" x14ac:dyDescent="0.4">
      <c r="A30" s="340"/>
      <c r="B30" s="5" t="s">
        <v>22</v>
      </c>
      <c r="C30" s="166">
        <v>17.709999999999997</v>
      </c>
      <c r="D30" s="111">
        <f>SUM('Daytime Rates '!D30*0.15)+'Daytime Rates '!D30</f>
        <v>20.125</v>
      </c>
      <c r="E30" s="36">
        <f t="shared" si="0"/>
        <v>2.4150000000000027</v>
      </c>
      <c r="F30" s="35">
        <f>SUM('Daytime Rates '!F30*0.15)+'Daytime Rates '!F30</f>
        <v>28.175000000000001</v>
      </c>
      <c r="G30" s="132">
        <f t="shared" si="1"/>
        <v>35.21875</v>
      </c>
      <c r="H30" s="133">
        <v>13.282499999999999</v>
      </c>
      <c r="I30" s="37">
        <f t="shared" si="2"/>
        <v>15.09375</v>
      </c>
      <c r="J30" s="37">
        <f t="shared" si="3"/>
        <v>1.8112500000000011</v>
      </c>
      <c r="K30" s="37">
        <f t="shared" si="4"/>
        <v>21.131250000000001</v>
      </c>
      <c r="L30" s="37">
        <f t="shared" si="5"/>
        <v>26.4140625</v>
      </c>
      <c r="M30" s="172">
        <v>8.8549999999999986</v>
      </c>
      <c r="N30" s="38">
        <f t="shared" si="6"/>
        <v>10.0625</v>
      </c>
      <c r="O30" s="38">
        <f t="shared" si="7"/>
        <v>1.2075000000000014</v>
      </c>
      <c r="P30" s="38">
        <f t="shared" si="8"/>
        <v>14.0875</v>
      </c>
      <c r="Q30" s="38">
        <f t="shared" si="9"/>
        <v>17.609375</v>
      </c>
      <c r="R30" s="184">
        <v>16.100000000000001</v>
      </c>
      <c r="S30" s="195">
        <f>SUM('Daytime Rates '!S30*0.15)+'Daytime Rates '!S30</f>
        <v>16.100000000000001</v>
      </c>
      <c r="T30" s="28">
        <f t="shared" si="10"/>
        <v>0</v>
      </c>
      <c r="U30" s="27">
        <f>SUM('Daytime Rates '!U30*0.15)+'Daytime Rates '!U30</f>
        <v>27.369999999999997</v>
      </c>
      <c r="V30" s="27">
        <f t="shared" si="11"/>
        <v>34.212499999999999</v>
      </c>
      <c r="W30" s="241">
        <v>8.0500000000000007</v>
      </c>
      <c r="X30" s="240">
        <f t="shared" si="12"/>
        <v>12.075000000000001</v>
      </c>
      <c r="Y30" s="197">
        <f t="shared" si="13"/>
        <v>4.0250000000000004</v>
      </c>
      <c r="Z30" s="197">
        <f t="shared" si="14"/>
        <v>20.527499999999996</v>
      </c>
      <c r="AA30" s="254">
        <f t="shared" si="15"/>
        <v>25.659374999999997</v>
      </c>
      <c r="AB30" s="250">
        <v>8.0500000000000007</v>
      </c>
      <c r="AC30" s="29">
        <f t="shared" si="16"/>
        <v>8.0500000000000007</v>
      </c>
      <c r="AD30" s="29">
        <f t="shared" si="17"/>
        <v>0</v>
      </c>
      <c r="AE30" s="30">
        <f t="shared" si="18"/>
        <v>13.684999999999999</v>
      </c>
      <c r="AF30" s="156">
        <f t="shared" si="19"/>
        <v>17.106249999999999</v>
      </c>
      <c r="AG30" s="18">
        <v>8.0500000000000007</v>
      </c>
      <c r="AH30" s="75">
        <f>SUM('Daytime Rates '!AH30*0.15)+'Daytime Rates '!AH30</f>
        <v>16.904999999999998</v>
      </c>
      <c r="AI30" s="18">
        <f t="shared" si="20"/>
        <v>8.8549999999999969</v>
      </c>
      <c r="AJ30" s="31">
        <f>SUM('Daytime Rates '!AJ30*0.15)+'Daytime Rates '!AJ30</f>
        <v>20.93</v>
      </c>
      <c r="AK30" s="31">
        <f t="shared" si="21"/>
        <v>26.162500000000001</v>
      </c>
      <c r="AL30" s="173">
        <v>6.0375000000000005</v>
      </c>
      <c r="AM30" s="32">
        <f t="shared" si="22"/>
        <v>12.678749999999997</v>
      </c>
      <c r="AN30" s="32">
        <f t="shared" si="23"/>
        <v>6.6412499999999968</v>
      </c>
      <c r="AO30" s="32">
        <f t="shared" si="24"/>
        <v>15.6975</v>
      </c>
      <c r="AP30" s="32">
        <f t="shared" si="25"/>
        <v>19.621874999999999</v>
      </c>
      <c r="AQ30" s="155">
        <v>4.0250000000000004</v>
      </c>
      <c r="AR30" s="33">
        <f t="shared" si="26"/>
        <v>8.4524999999999988</v>
      </c>
      <c r="AS30" s="33">
        <f t="shared" si="27"/>
        <v>4.4274999999999984</v>
      </c>
      <c r="AT30" s="34">
        <f t="shared" si="28"/>
        <v>10.465</v>
      </c>
      <c r="AU30" s="128">
        <f t="shared" si="29"/>
        <v>13.081250000000001</v>
      </c>
    </row>
    <row r="31" spans="1:47" ht="15" thickBot="1" x14ac:dyDescent="0.4">
      <c r="A31" s="340"/>
      <c r="B31" s="5" t="s">
        <v>1</v>
      </c>
      <c r="C31" s="166">
        <v>39.1</v>
      </c>
      <c r="D31" s="111">
        <f>SUM('Daytime Rates '!D31*0.15)+'Daytime Rates '!D31</f>
        <v>39.1</v>
      </c>
      <c r="E31" s="42">
        <f t="shared" si="0"/>
        <v>0</v>
      </c>
      <c r="F31" s="35">
        <f>SUM('Daytime Rates '!F31*0.15)+'Daytime Rates '!F31</f>
        <v>63.25</v>
      </c>
      <c r="G31" s="132">
        <f t="shared" si="1"/>
        <v>79.0625</v>
      </c>
      <c r="H31" s="133">
        <v>29.325000000000003</v>
      </c>
      <c r="I31" s="37">
        <f t="shared" si="2"/>
        <v>29.325000000000003</v>
      </c>
      <c r="J31" s="40">
        <f t="shared" si="3"/>
        <v>0</v>
      </c>
      <c r="K31" s="37">
        <f t="shared" si="4"/>
        <v>47.4375</v>
      </c>
      <c r="L31" s="37">
        <f t="shared" si="5"/>
        <v>59.296875</v>
      </c>
      <c r="M31" s="172">
        <v>19.55</v>
      </c>
      <c r="N31" s="38">
        <f t="shared" si="6"/>
        <v>19.55</v>
      </c>
      <c r="O31" s="40">
        <f t="shared" si="7"/>
        <v>0</v>
      </c>
      <c r="P31" s="38">
        <f t="shared" si="8"/>
        <v>31.625</v>
      </c>
      <c r="Q31" s="38">
        <f t="shared" si="9"/>
        <v>39.53125</v>
      </c>
      <c r="R31" s="184">
        <v>30.900500000000001</v>
      </c>
      <c r="S31" s="195">
        <f>SUM('Daytime Rates '!S31*0.15)+'Daytime Rates '!S31</f>
        <v>30.900500000000001</v>
      </c>
      <c r="T31" s="40">
        <f t="shared" si="10"/>
        <v>0</v>
      </c>
      <c r="U31" s="27">
        <f>SUM('Daytime Rates '!U31*0.15)+'Daytime Rates '!U31</f>
        <v>46</v>
      </c>
      <c r="V31" s="27">
        <f t="shared" si="11"/>
        <v>57.5</v>
      </c>
      <c r="W31" s="241">
        <v>15.45025</v>
      </c>
      <c r="X31" s="240">
        <f t="shared" si="12"/>
        <v>23.175375000000003</v>
      </c>
      <c r="Y31" s="197">
        <f t="shared" si="13"/>
        <v>7.725125000000002</v>
      </c>
      <c r="Z31" s="197">
        <f t="shared" si="14"/>
        <v>34.5</v>
      </c>
      <c r="AA31" s="254">
        <f t="shared" si="15"/>
        <v>43.125</v>
      </c>
      <c r="AB31" s="250">
        <v>15.45025</v>
      </c>
      <c r="AC31" s="29">
        <f t="shared" si="16"/>
        <v>15.45025</v>
      </c>
      <c r="AD31" s="41">
        <f t="shared" si="17"/>
        <v>0</v>
      </c>
      <c r="AE31" s="30">
        <f t="shared" si="18"/>
        <v>23</v>
      </c>
      <c r="AF31" s="156">
        <f t="shared" si="19"/>
        <v>28.75</v>
      </c>
      <c r="AG31" s="18">
        <v>20.7</v>
      </c>
      <c r="AH31" s="75">
        <f>SUM('Daytime Rates '!AH31*0.15)+'Daytime Rates '!AH31</f>
        <v>34.5</v>
      </c>
      <c r="AI31" s="18">
        <f t="shared" si="20"/>
        <v>13.8</v>
      </c>
      <c r="AJ31" s="31">
        <f>SUM('Daytime Rates '!AJ31*0.15)+'Daytime Rates '!AJ31</f>
        <v>39.433499999999995</v>
      </c>
      <c r="AK31" s="31">
        <f t="shared" si="21"/>
        <v>49.29187499999999</v>
      </c>
      <c r="AL31" s="173">
        <v>15.524999999999999</v>
      </c>
      <c r="AM31" s="32">
        <f t="shared" si="22"/>
        <v>25.875</v>
      </c>
      <c r="AN31" s="32">
        <f t="shared" si="23"/>
        <v>10.350000000000001</v>
      </c>
      <c r="AO31" s="32">
        <f t="shared" si="24"/>
        <v>29.575124999999996</v>
      </c>
      <c r="AP31" s="32">
        <f t="shared" si="25"/>
        <v>36.968906249999996</v>
      </c>
      <c r="AQ31" s="155">
        <v>10.35</v>
      </c>
      <c r="AR31" s="33">
        <f t="shared" si="26"/>
        <v>17.25</v>
      </c>
      <c r="AS31" s="33">
        <f t="shared" si="27"/>
        <v>6.9</v>
      </c>
      <c r="AT31" s="34">
        <f t="shared" si="28"/>
        <v>19.716749999999998</v>
      </c>
      <c r="AU31" s="128">
        <f t="shared" si="29"/>
        <v>24.645937499999995</v>
      </c>
    </row>
    <row r="32" spans="1:47" ht="15" thickBot="1" x14ac:dyDescent="0.4">
      <c r="A32" s="340"/>
      <c r="B32" s="8" t="s">
        <v>2</v>
      </c>
      <c r="C32" s="166">
        <v>25.3</v>
      </c>
      <c r="D32" s="111">
        <f>SUM('Daytime Rates '!D32*0.15)+'Daytime Rates '!D32</f>
        <v>28.75</v>
      </c>
      <c r="E32" s="36">
        <f t="shared" si="0"/>
        <v>3.4499999999999993</v>
      </c>
      <c r="F32" s="35">
        <f>SUM('Daytime Rates '!F32*0.15)+'Daytime Rates '!F32</f>
        <v>40.25</v>
      </c>
      <c r="G32" s="132">
        <f t="shared" si="1"/>
        <v>50.3125</v>
      </c>
      <c r="H32" s="133">
        <v>18.975000000000001</v>
      </c>
      <c r="I32" s="37">
        <f t="shared" si="2"/>
        <v>21.5625</v>
      </c>
      <c r="J32" s="37">
        <f t="shared" si="3"/>
        <v>2.5874999999999986</v>
      </c>
      <c r="K32" s="37">
        <f t="shared" si="4"/>
        <v>30.1875</v>
      </c>
      <c r="L32" s="37">
        <f t="shared" si="5"/>
        <v>37.734375</v>
      </c>
      <c r="M32" s="172">
        <v>12.65</v>
      </c>
      <c r="N32" s="38">
        <f t="shared" si="6"/>
        <v>14.375</v>
      </c>
      <c r="O32" s="38">
        <f t="shared" si="7"/>
        <v>1.7249999999999996</v>
      </c>
      <c r="P32" s="38">
        <f t="shared" si="8"/>
        <v>20.125</v>
      </c>
      <c r="Q32" s="38">
        <f t="shared" si="9"/>
        <v>25.15625</v>
      </c>
      <c r="R32" s="184">
        <v>23</v>
      </c>
      <c r="S32" s="195">
        <f>SUM('Daytime Rates '!S32*0.15)+'Daytime Rates '!S32</f>
        <v>23</v>
      </c>
      <c r="T32" s="28">
        <f t="shared" si="10"/>
        <v>0</v>
      </c>
      <c r="U32" s="27">
        <f>SUM('Daytime Rates '!U32*0.15)+'Daytime Rates '!U32</f>
        <v>34.5</v>
      </c>
      <c r="V32" s="27">
        <f t="shared" si="11"/>
        <v>43.125</v>
      </c>
      <c r="W32" s="241">
        <v>11.5</v>
      </c>
      <c r="X32" s="240">
        <f t="shared" si="12"/>
        <v>17.25</v>
      </c>
      <c r="Y32" s="197">
        <f t="shared" si="13"/>
        <v>5.75</v>
      </c>
      <c r="Z32" s="197">
        <f t="shared" si="14"/>
        <v>25.875</v>
      </c>
      <c r="AA32" s="254">
        <f t="shared" si="15"/>
        <v>32.34375</v>
      </c>
      <c r="AB32" s="250">
        <v>11.5</v>
      </c>
      <c r="AC32" s="29">
        <f t="shared" si="16"/>
        <v>11.5</v>
      </c>
      <c r="AD32" s="29">
        <f t="shared" si="17"/>
        <v>0</v>
      </c>
      <c r="AE32" s="30">
        <f t="shared" si="18"/>
        <v>17.25</v>
      </c>
      <c r="AF32" s="156">
        <f t="shared" si="19"/>
        <v>21.5625</v>
      </c>
      <c r="AG32" s="18">
        <v>11.5</v>
      </c>
      <c r="AH32" s="75">
        <f>SUM('Daytime Rates '!AH32*0.15)+'Daytime Rates '!AH32</f>
        <v>24.15</v>
      </c>
      <c r="AI32" s="18">
        <f t="shared" si="20"/>
        <v>12.649999999999999</v>
      </c>
      <c r="AJ32" s="31">
        <f>SUM('Daytime Rates '!AJ32*0.15)+'Daytime Rates '!AJ32</f>
        <v>29.9</v>
      </c>
      <c r="AK32" s="31">
        <f t="shared" si="21"/>
        <v>37.375</v>
      </c>
      <c r="AL32" s="173">
        <v>8.625</v>
      </c>
      <c r="AM32" s="32">
        <f t="shared" si="22"/>
        <v>18.112499999999997</v>
      </c>
      <c r="AN32" s="32">
        <f t="shared" si="23"/>
        <v>9.4874999999999972</v>
      </c>
      <c r="AO32" s="32">
        <f t="shared" si="24"/>
        <v>22.424999999999997</v>
      </c>
      <c r="AP32" s="32">
        <f t="shared" si="25"/>
        <v>28.031249999999996</v>
      </c>
      <c r="AQ32" s="155">
        <v>5.75</v>
      </c>
      <c r="AR32" s="33">
        <f t="shared" si="26"/>
        <v>12.074999999999999</v>
      </c>
      <c r="AS32" s="33">
        <f t="shared" si="27"/>
        <v>6.3249999999999993</v>
      </c>
      <c r="AT32" s="34">
        <f t="shared" si="28"/>
        <v>14.95</v>
      </c>
      <c r="AU32" s="128">
        <f t="shared" si="29"/>
        <v>18.6875</v>
      </c>
    </row>
    <row r="33" spans="1:51" ht="15" thickBot="1" x14ac:dyDescent="0.4">
      <c r="A33" s="341"/>
      <c r="B33" s="6" t="s">
        <v>3</v>
      </c>
      <c r="C33" s="169">
        <v>24.725000000000001</v>
      </c>
      <c r="D33" s="114">
        <f>SUM('Daytime Rates '!D33*0.15)+'Daytime Rates '!D33</f>
        <v>34.5</v>
      </c>
      <c r="E33" s="80">
        <f t="shared" si="0"/>
        <v>9.7749999999999986</v>
      </c>
      <c r="F33" s="57">
        <f>SUM('Daytime Rates '!F33*0.15)+'Daytime Rates '!F33</f>
        <v>35.65</v>
      </c>
      <c r="G33" s="150">
        <f t="shared" si="1"/>
        <v>44.5625</v>
      </c>
      <c r="H33" s="151">
        <v>18.543750000000003</v>
      </c>
      <c r="I33" s="58">
        <f t="shared" si="2"/>
        <v>25.875</v>
      </c>
      <c r="J33" s="58">
        <f t="shared" si="3"/>
        <v>7.3312499999999972</v>
      </c>
      <c r="K33" s="58">
        <f t="shared" si="4"/>
        <v>26.737499999999997</v>
      </c>
      <c r="L33" s="58">
        <f t="shared" si="5"/>
        <v>33.421875</v>
      </c>
      <c r="M33" s="181">
        <v>12.362500000000001</v>
      </c>
      <c r="N33" s="60">
        <f t="shared" si="6"/>
        <v>17.25</v>
      </c>
      <c r="O33" s="60">
        <f t="shared" si="7"/>
        <v>4.8874999999999993</v>
      </c>
      <c r="P33" s="60">
        <f t="shared" si="8"/>
        <v>17.824999999999999</v>
      </c>
      <c r="Q33" s="60">
        <f t="shared" si="9"/>
        <v>22.28125</v>
      </c>
      <c r="R33" s="187">
        <v>22.102999999999998</v>
      </c>
      <c r="S33" s="195">
        <f>SUM('Daytime Rates '!S33*0.15)+'Daytime Rates '!S33</f>
        <v>28.75</v>
      </c>
      <c r="T33" s="63">
        <f t="shared" si="10"/>
        <v>6.647000000000002</v>
      </c>
      <c r="U33" s="62">
        <f>SUM('Daytime Rates '!U33*0.15)+'Daytime Rates '!U33</f>
        <v>29.9</v>
      </c>
      <c r="V33" s="62">
        <f t="shared" si="11"/>
        <v>37.375</v>
      </c>
      <c r="W33" s="316">
        <v>11.051499999999999</v>
      </c>
      <c r="X33" s="240">
        <f t="shared" si="12"/>
        <v>21.5625</v>
      </c>
      <c r="Y33" s="317">
        <f t="shared" si="13"/>
        <v>10.511000000000001</v>
      </c>
      <c r="Z33" s="317">
        <f t="shared" si="14"/>
        <v>22.424999999999997</v>
      </c>
      <c r="AA33" s="321">
        <f t="shared" si="15"/>
        <v>28.031249999999996</v>
      </c>
      <c r="AB33" s="251">
        <v>11.051499999999999</v>
      </c>
      <c r="AC33" s="51">
        <f t="shared" si="16"/>
        <v>14.375</v>
      </c>
      <c r="AD33" s="51">
        <f t="shared" si="17"/>
        <v>3.323500000000001</v>
      </c>
      <c r="AE33" s="52">
        <f t="shared" si="18"/>
        <v>14.95</v>
      </c>
      <c r="AF33" s="191">
        <f t="shared" si="19"/>
        <v>18.6875</v>
      </c>
      <c r="AG33" s="67">
        <v>17.503</v>
      </c>
      <c r="AH33" s="75">
        <f>SUM('Daytime Rates '!AH33*0.15)+'Daytime Rates '!AH33</f>
        <v>25.690999999999999</v>
      </c>
      <c r="AI33" s="67">
        <f t="shared" si="20"/>
        <v>8.1879999999999988</v>
      </c>
      <c r="AJ33" s="66">
        <f>SUM('Daytime Rates '!AJ33*0.15)+'Daytime Rates '!AJ33</f>
        <v>29.612500000000001</v>
      </c>
      <c r="AK33" s="66">
        <f t="shared" si="21"/>
        <v>37.015625</v>
      </c>
      <c r="AL33" s="182">
        <v>13.12725</v>
      </c>
      <c r="AM33" s="68">
        <f t="shared" si="22"/>
        <v>19.268249999999998</v>
      </c>
      <c r="AN33" s="68">
        <f t="shared" si="23"/>
        <v>6.1409999999999982</v>
      </c>
      <c r="AO33" s="68">
        <f t="shared" si="24"/>
        <v>22.209375000000001</v>
      </c>
      <c r="AP33" s="68">
        <f t="shared" si="25"/>
        <v>27.76171875</v>
      </c>
      <c r="AQ33" s="163">
        <v>8.7515000000000001</v>
      </c>
      <c r="AR33" s="69">
        <f t="shared" si="26"/>
        <v>12.845499999999999</v>
      </c>
      <c r="AS33" s="69">
        <f t="shared" si="27"/>
        <v>4.0939999999999994</v>
      </c>
      <c r="AT33" s="70">
        <f t="shared" si="28"/>
        <v>14.80625</v>
      </c>
      <c r="AU33" s="131">
        <f t="shared" si="29"/>
        <v>18.5078125</v>
      </c>
    </row>
    <row r="34" spans="1:51" ht="15" customHeight="1" thickBot="1" x14ac:dyDescent="0.4">
      <c r="A34" s="336" t="s">
        <v>32</v>
      </c>
      <c r="B34" s="7" t="s">
        <v>5</v>
      </c>
      <c r="C34" s="165">
        <v>34.5</v>
      </c>
      <c r="D34" s="107">
        <f>SUM('Daytime Rates '!D34*0.15)+'Daytime Rates '!D34</f>
        <v>56.405200000000001</v>
      </c>
      <c r="E34" s="23">
        <f t="shared" si="0"/>
        <v>21.905200000000001</v>
      </c>
      <c r="F34" s="22">
        <f>SUM('Daytime Rates '!F34*0.15)+'Daytime Rates '!F34</f>
        <v>57.5</v>
      </c>
      <c r="G34" s="134">
        <f t="shared" si="1"/>
        <v>71.875</v>
      </c>
      <c r="H34" s="135">
        <v>25.875</v>
      </c>
      <c r="I34" s="24">
        <f t="shared" si="2"/>
        <v>42.303899999999999</v>
      </c>
      <c r="J34" s="24">
        <f t="shared" si="3"/>
        <v>16.428899999999999</v>
      </c>
      <c r="K34" s="24">
        <f t="shared" si="4"/>
        <v>43.125</v>
      </c>
      <c r="L34" s="24">
        <f t="shared" si="5"/>
        <v>53.90625</v>
      </c>
      <c r="M34" s="170">
        <v>17.25</v>
      </c>
      <c r="N34" s="25">
        <f t="shared" si="6"/>
        <v>28.2026</v>
      </c>
      <c r="O34" s="25">
        <f t="shared" si="7"/>
        <v>10.9526</v>
      </c>
      <c r="P34" s="25">
        <f t="shared" si="8"/>
        <v>28.75</v>
      </c>
      <c r="Q34" s="25">
        <f t="shared" si="9"/>
        <v>35.9375</v>
      </c>
      <c r="R34" s="183">
        <v>28.75</v>
      </c>
      <c r="S34" s="195">
        <f>SUM('Daytime Rates '!S34*0.15)+'Daytime Rates '!S34</f>
        <v>41.041200000000003</v>
      </c>
      <c r="T34" s="72">
        <f t="shared" si="10"/>
        <v>12.291200000000003</v>
      </c>
      <c r="U34" s="71">
        <f>SUM('Daytime Rates '!U34*0.15)+'Daytime Rates '!U34</f>
        <v>46</v>
      </c>
      <c r="V34" s="71">
        <f t="shared" si="11"/>
        <v>57.5</v>
      </c>
      <c r="W34" s="239">
        <v>14.375</v>
      </c>
      <c r="X34" s="240">
        <f t="shared" si="12"/>
        <v>30.780900000000003</v>
      </c>
      <c r="Y34" s="240">
        <f t="shared" si="13"/>
        <v>16.405900000000003</v>
      </c>
      <c r="Z34" s="240">
        <f t="shared" si="14"/>
        <v>34.5</v>
      </c>
      <c r="AA34" s="318">
        <f t="shared" si="15"/>
        <v>43.125</v>
      </c>
      <c r="AB34" s="253">
        <v>14.375</v>
      </c>
      <c r="AC34" s="89">
        <f t="shared" si="16"/>
        <v>20.520600000000002</v>
      </c>
      <c r="AD34" s="89">
        <f t="shared" si="17"/>
        <v>6.1456000000000017</v>
      </c>
      <c r="AE34" s="90">
        <f t="shared" si="18"/>
        <v>23</v>
      </c>
      <c r="AF34" s="188">
        <f t="shared" si="19"/>
        <v>28.75</v>
      </c>
      <c r="AG34" s="76">
        <v>23</v>
      </c>
      <c r="AH34" s="75">
        <f>SUM('Daytime Rates '!AH34*0.15)+'Daytime Rates '!AH34</f>
        <v>23</v>
      </c>
      <c r="AI34" s="105">
        <f t="shared" si="20"/>
        <v>0</v>
      </c>
      <c r="AJ34" s="75">
        <f>SUM('Daytime Rates '!AJ34*0.15)+'Daytime Rates '!AJ34</f>
        <v>56.602999999999994</v>
      </c>
      <c r="AK34" s="75">
        <f t="shared" si="21"/>
        <v>70.753749999999997</v>
      </c>
      <c r="AL34" s="171">
        <v>17.25</v>
      </c>
      <c r="AM34" s="77">
        <f t="shared" si="22"/>
        <v>17.25</v>
      </c>
      <c r="AN34" s="100">
        <f t="shared" si="23"/>
        <v>0</v>
      </c>
      <c r="AO34" s="77">
        <f t="shared" si="24"/>
        <v>42.452249999999992</v>
      </c>
      <c r="AP34" s="77">
        <f t="shared" si="25"/>
        <v>53.06531249999999</v>
      </c>
      <c r="AQ34" s="159">
        <v>11.5</v>
      </c>
      <c r="AR34" s="78">
        <f t="shared" si="26"/>
        <v>11.5</v>
      </c>
      <c r="AS34" s="103">
        <f t="shared" si="27"/>
        <v>0</v>
      </c>
      <c r="AT34" s="79">
        <f t="shared" si="28"/>
        <v>28.301499999999997</v>
      </c>
      <c r="AU34" s="127">
        <f t="shared" si="29"/>
        <v>35.376874999999998</v>
      </c>
    </row>
    <row r="35" spans="1:51" ht="15" thickBot="1" x14ac:dyDescent="0.4">
      <c r="A35" s="337"/>
      <c r="B35" s="5" t="s">
        <v>22</v>
      </c>
      <c r="C35" s="166">
        <v>19.319999999999997</v>
      </c>
      <c r="D35" s="111">
        <f>SUM('Daytime Rates '!D35*0.15)+'Daytime Rates '!D35</f>
        <v>26.967499999999998</v>
      </c>
      <c r="E35" s="36">
        <f t="shared" si="0"/>
        <v>7.6475000000000009</v>
      </c>
      <c r="F35" s="35">
        <f>SUM('Daytime Rates '!F35*0.15)+'Daytime Rates '!F35</f>
        <v>21.734999999999999</v>
      </c>
      <c r="G35" s="132">
        <f t="shared" si="1"/>
        <v>27.168749999999999</v>
      </c>
      <c r="H35" s="133">
        <v>14.489999999999998</v>
      </c>
      <c r="I35" s="37">
        <f t="shared" si="2"/>
        <v>20.225624999999997</v>
      </c>
      <c r="J35" s="37">
        <f t="shared" si="3"/>
        <v>5.7356249999999989</v>
      </c>
      <c r="K35" s="37">
        <f t="shared" si="4"/>
        <v>16.30125</v>
      </c>
      <c r="L35" s="37">
        <f t="shared" si="5"/>
        <v>20.376562499999999</v>
      </c>
      <c r="M35" s="172">
        <v>9.6599999999999984</v>
      </c>
      <c r="N35" s="38">
        <f t="shared" si="6"/>
        <v>13.483749999999999</v>
      </c>
      <c r="O35" s="38">
        <f t="shared" si="7"/>
        <v>3.8237500000000004</v>
      </c>
      <c r="P35" s="38">
        <f t="shared" si="8"/>
        <v>10.8675</v>
      </c>
      <c r="Q35" s="38">
        <f t="shared" si="9"/>
        <v>13.584375</v>
      </c>
      <c r="R35" s="184">
        <v>16.100000000000001</v>
      </c>
      <c r="S35" s="195">
        <f>SUM('Daytime Rates '!S35*0.15)+'Daytime Rates '!S35</f>
        <v>21.783299999999997</v>
      </c>
      <c r="T35" s="28">
        <f t="shared" si="10"/>
        <v>5.6832999999999956</v>
      </c>
      <c r="U35" s="27">
        <f>SUM('Daytime Rates '!U35*0.15)+'Daytime Rates '!U35</f>
        <v>31.596249999999998</v>
      </c>
      <c r="V35" s="27">
        <f t="shared" si="11"/>
        <v>39.495312499999997</v>
      </c>
      <c r="W35" s="241">
        <v>8.0500000000000007</v>
      </c>
      <c r="X35" s="240">
        <f t="shared" si="12"/>
        <v>16.337474999999998</v>
      </c>
      <c r="Y35" s="197">
        <f t="shared" si="13"/>
        <v>8.287474999999997</v>
      </c>
      <c r="Z35" s="197">
        <f t="shared" si="14"/>
        <v>23.697187499999998</v>
      </c>
      <c r="AA35" s="254">
        <f t="shared" si="15"/>
        <v>29.621484374999998</v>
      </c>
      <c r="AB35" s="250">
        <v>8.0500000000000007</v>
      </c>
      <c r="AC35" s="29">
        <f t="shared" si="16"/>
        <v>10.891649999999998</v>
      </c>
      <c r="AD35" s="29">
        <f t="shared" si="17"/>
        <v>2.8416499999999978</v>
      </c>
      <c r="AE35" s="30">
        <f t="shared" si="18"/>
        <v>15.798124999999999</v>
      </c>
      <c r="AF35" s="156">
        <f t="shared" si="19"/>
        <v>19.747656249999999</v>
      </c>
      <c r="AG35" s="18">
        <v>12.074999999999999</v>
      </c>
      <c r="AH35" s="75">
        <f>SUM('Daytime Rates '!AH35*0.15)+'Daytime Rates '!AH35</f>
        <v>23.522099999999995</v>
      </c>
      <c r="AI35" s="18">
        <f t="shared" si="20"/>
        <v>11.447099999999995</v>
      </c>
      <c r="AJ35" s="31">
        <f>SUM('Daytime Rates '!AJ35*0.15)+'Daytime Rates '!AJ35</f>
        <v>35.419999999999995</v>
      </c>
      <c r="AK35" s="31">
        <f t="shared" si="21"/>
        <v>44.274999999999991</v>
      </c>
      <c r="AL35" s="173">
        <v>9.0562499999999986</v>
      </c>
      <c r="AM35" s="32">
        <f t="shared" si="22"/>
        <v>17.641574999999996</v>
      </c>
      <c r="AN35" s="32">
        <f t="shared" si="23"/>
        <v>8.5853249999999974</v>
      </c>
      <c r="AO35" s="32">
        <f t="shared" si="24"/>
        <v>26.564999999999998</v>
      </c>
      <c r="AP35" s="32">
        <f t="shared" si="25"/>
        <v>33.206249999999997</v>
      </c>
      <c r="AQ35" s="155">
        <v>6.0374999999999996</v>
      </c>
      <c r="AR35" s="33">
        <f t="shared" si="26"/>
        <v>11.761049999999997</v>
      </c>
      <c r="AS35" s="33">
        <f t="shared" si="27"/>
        <v>5.7235499999999977</v>
      </c>
      <c r="AT35" s="34">
        <f t="shared" si="28"/>
        <v>17.709999999999997</v>
      </c>
      <c r="AU35" s="128">
        <f t="shared" si="29"/>
        <v>22.137499999999996</v>
      </c>
    </row>
    <row r="36" spans="1:51" ht="15" thickBot="1" x14ac:dyDescent="0.4">
      <c r="A36" s="337"/>
      <c r="B36" s="5" t="s">
        <v>1</v>
      </c>
      <c r="C36" s="166">
        <v>39.1</v>
      </c>
      <c r="D36" s="111">
        <f>SUM('Daytime Rates '!D36*0.15)+'Daytime Rates '!D36</f>
        <v>57.5</v>
      </c>
      <c r="E36" s="36">
        <f t="shared" si="0"/>
        <v>18.399999999999999</v>
      </c>
      <c r="F36" s="35">
        <f>SUM('Daytime Rates '!F36*0.15)+'Daytime Rates '!F36</f>
        <v>63.134999999999998</v>
      </c>
      <c r="G36" s="132">
        <f t="shared" si="1"/>
        <v>78.918750000000003</v>
      </c>
      <c r="H36" s="133">
        <v>29.325000000000003</v>
      </c>
      <c r="I36" s="37">
        <f t="shared" si="2"/>
        <v>43.125</v>
      </c>
      <c r="J36" s="37">
        <f t="shared" si="3"/>
        <v>13.799999999999997</v>
      </c>
      <c r="K36" s="37">
        <f t="shared" si="4"/>
        <v>47.35125</v>
      </c>
      <c r="L36" s="37">
        <f t="shared" si="5"/>
        <v>59.189062499999999</v>
      </c>
      <c r="M36" s="172">
        <v>19.55</v>
      </c>
      <c r="N36" s="38">
        <f t="shared" si="6"/>
        <v>28.75</v>
      </c>
      <c r="O36" s="38">
        <f t="shared" si="7"/>
        <v>9.1999999999999993</v>
      </c>
      <c r="P36" s="38">
        <f t="shared" si="8"/>
        <v>31.567499999999999</v>
      </c>
      <c r="Q36" s="38">
        <f t="shared" si="9"/>
        <v>39.459375000000001</v>
      </c>
      <c r="R36" s="184">
        <v>31.05</v>
      </c>
      <c r="S36" s="195">
        <f>SUM('Daytime Rates '!S36*0.15)+'Daytime Rates '!S36</f>
        <v>41.519599999999997</v>
      </c>
      <c r="T36" s="118">
        <f t="shared" si="10"/>
        <v>10.469599999999996</v>
      </c>
      <c r="U36" s="27">
        <f>SUM('Daytime Rates '!U36*0.15)+'Daytime Rates '!U36</f>
        <v>46</v>
      </c>
      <c r="V36" s="27">
        <f t="shared" si="11"/>
        <v>57.5</v>
      </c>
      <c r="W36" s="241">
        <v>15.525</v>
      </c>
      <c r="X36" s="240">
        <f t="shared" si="12"/>
        <v>31.139699999999998</v>
      </c>
      <c r="Y36" s="197">
        <f t="shared" si="13"/>
        <v>15.614699999999997</v>
      </c>
      <c r="Z36" s="197">
        <f t="shared" si="14"/>
        <v>34.5</v>
      </c>
      <c r="AA36" s="254">
        <f t="shared" si="15"/>
        <v>43.125</v>
      </c>
      <c r="AB36" s="250">
        <v>15.525</v>
      </c>
      <c r="AC36" s="29">
        <f t="shared" si="16"/>
        <v>20.759799999999998</v>
      </c>
      <c r="AD36" s="29">
        <f t="shared" si="17"/>
        <v>5.2347999999999981</v>
      </c>
      <c r="AE36" s="30">
        <f t="shared" si="18"/>
        <v>23</v>
      </c>
      <c r="AF36" s="156">
        <f t="shared" si="19"/>
        <v>28.75</v>
      </c>
      <c r="AG36" s="18">
        <v>21.022000000000002</v>
      </c>
      <c r="AH36" s="75">
        <f>SUM('Daytime Rates '!AH36*0.15)+'Daytime Rates '!AH36</f>
        <v>32.200000000000003</v>
      </c>
      <c r="AI36" s="18">
        <f t="shared" si="20"/>
        <v>11.178000000000001</v>
      </c>
      <c r="AJ36" s="31">
        <f>SUM('Daytime Rates '!AJ36*0.15)+'Daytime Rates '!AJ36</f>
        <v>40.25</v>
      </c>
      <c r="AK36" s="31">
        <f t="shared" si="21"/>
        <v>50.3125</v>
      </c>
      <c r="AL36" s="173">
        <v>15.766500000000001</v>
      </c>
      <c r="AM36" s="32">
        <f t="shared" si="22"/>
        <v>24.150000000000002</v>
      </c>
      <c r="AN36" s="32">
        <f t="shared" si="23"/>
        <v>8.3835000000000015</v>
      </c>
      <c r="AO36" s="32">
        <f t="shared" si="24"/>
        <v>30.1875</v>
      </c>
      <c r="AP36" s="32">
        <f t="shared" si="25"/>
        <v>37.734375</v>
      </c>
      <c r="AQ36" s="155">
        <v>10.511000000000001</v>
      </c>
      <c r="AR36" s="33">
        <f t="shared" si="26"/>
        <v>16.100000000000001</v>
      </c>
      <c r="AS36" s="33">
        <f t="shared" si="27"/>
        <v>5.5890000000000004</v>
      </c>
      <c r="AT36" s="34">
        <f t="shared" si="28"/>
        <v>20.125</v>
      </c>
      <c r="AU36" s="128">
        <f t="shared" si="29"/>
        <v>25.15625</v>
      </c>
    </row>
    <row r="37" spans="1:51" ht="15" thickBot="1" x14ac:dyDescent="0.4">
      <c r="A37" s="337"/>
      <c r="B37" s="5" t="s">
        <v>2</v>
      </c>
      <c r="C37" s="166">
        <v>27.6</v>
      </c>
      <c r="D37" s="111">
        <f>SUM('Daytime Rates '!D37*0.15)+'Daytime Rates '!D37</f>
        <v>38.524999999999999</v>
      </c>
      <c r="E37" s="36">
        <f t="shared" si="0"/>
        <v>10.924999999999997</v>
      </c>
      <c r="F37" s="35">
        <f>SUM('Daytime Rates '!F37*0.15)+'Daytime Rates '!F37</f>
        <v>46</v>
      </c>
      <c r="G37" s="132">
        <f t="shared" si="1"/>
        <v>57.5</v>
      </c>
      <c r="H37" s="133">
        <v>20.700000000000003</v>
      </c>
      <c r="I37" s="37">
        <f t="shared" si="2"/>
        <v>28.893749999999997</v>
      </c>
      <c r="J37" s="37">
        <f t="shared" si="3"/>
        <v>8.1937499999999943</v>
      </c>
      <c r="K37" s="37">
        <f t="shared" si="4"/>
        <v>34.5</v>
      </c>
      <c r="L37" s="37">
        <f t="shared" si="5"/>
        <v>43.125</v>
      </c>
      <c r="M37" s="172">
        <v>13.8</v>
      </c>
      <c r="N37" s="38">
        <f t="shared" si="6"/>
        <v>19.262499999999999</v>
      </c>
      <c r="O37" s="38">
        <f t="shared" si="7"/>
        <v>5.4624999999999986</v>
      </c>
      <c r="P37" s="38">
        <f t="shared" si="8"/>
        <v>23</v>
      </c>
      <c r="Q37" s="38">
        <f t="shared" si="9"/>
        <v>28.75</v>
      </c>
      <c r="R37" s="184">
        <v>23</v>
      </c>
      <c r="S37" s="195">
        <f>SUM('Daytime Rates '!S37*0.15)+'Daytime Rates '!S37</f>
        <v>31.119</v>
      </c>
      <c r="T37" s="28">
        <f t="shared" si="10"/>
        <v>8.1189999999999998</v>
      </c>
      <c r="U37" s="27">
        <f>SUM('Daytime Rates '!U37*0.15)+'Daytime Rates '!U37</f>
        <v>40.25</v>
      </c>
      <c r="V37" s="27">
        <f t="shared" si="11"/>
        <v>50.3125</v>
      </c>
      <c r="W37" s="241">
        <v>11.5</v>
      </c>
      <c r="X37" s="240">
        <f t="shared" si="12"/>
        <v>23.33925</v>
      </c>
      <c r="Y37" s="197">
        <f t="shared" si="13"/>
        <v>11.83925</v>
      </c>
      <c r="Z37" s="197">
        <f t="shared" si="14"/>
        <v>30.1875</v>
      </c>
      <c r="AA37" s="254">
        <f t="shared" si="15"/>
        <v>37.734375</v>
      </c>
      <c r="AB37" s="250">
        <v>11.5</v>
      </c>
      <c r="AC37" s="29">
        <f t="shared" si="16"/>
        <v>15.5595</v>
      </c>
      <c r="AD37" s="29">
        <f t="shared" si="17"/>
        <v>4.0594999999999999</v>
      </c>
      <c r="AE37" s="30">
        <f t="shared" si="18"/>
        <v>20.125</v>
      </c>
      <c r="AF37" s="156">
        <f t="shared" si="19"/>
        <v>25.15625</v>
      </c>
      <c r="AG37" s="18">
        <v>17.25</v>
      </c>
      <c r="AH37" s="75">
        <f>SUM('Daytime Rates '!AH37*0.15)+'Daytime Rates '!AH37</f>
        <v>33.603000000000002</v>
      </c>
      <c r="AI37" s="18">
        <f t="shared" si="20"/>
        <v>16.353000000000002</v>
      </c>
      <c r="AJ37" s="31">
        <f>SUM('Daytime Rates '!AJ37*0.15)+'Daytime Rates '!AJ37</f>
        <v>50.024999999999999</v>
      </c>
      <c r="AK37" s="31">
        <f t="shared" si="21"/>
        <v>62.53125</v>
      </c>
      <c r="AL37" s="173">
        <v>12.9375</v>
      </c>
      <c r="AM37" s="32">
        <f t="shared" si="22"/>
        <v>25.202249999999999</v>
      </c>
      <c r="AN37" s="32">
        <f t="shared" si="23"/>
        <v>12.264749999999999</v>
      </c>
      <c r="AO37" s="32">
        <f t="shared" si="24"/>
        <v>37.518749999999997</v>
      </c>
      <c r="AP37" s="32">
        <f t="shared" si="25"/>
        <v>46.8984375</v>
      </c>
      <c r="AQ37" s="155">
        <v>8.625</v>
      </c>
      <c r="AR37" s="33">
        <f t="shared" si="26"/>
        <v>16.801500000000001</v>
      </c>
      <c r="AS37" s="33">
        <f t="shared" si="27"/>
        <v>8.1765000000000008</v>
      </c>
      <c r="AT37" s="34">
        <f t="shared" si="28"/>
        <v>25.012499999999999</v>
      </c>
      <c r="AU37" s="128">
        <f t="shared" si="29"/>
        <v>31.265625</v>
      </c>
    </row>
    <row r="38" spans="1:51" ht="15" thickBot="1" x14ac:dyDescent="0.4">
      <c r="A38" s="338"/>
      <c r="B38" s="6" t="s">
        <v>3</v>
      </c>
      <c r="C38" s="167">
        <v>28.75</v>
      </c>
      <c r="D38" s="120">
        <f>SUM('Daytime Rates '!D38*0.15)+'Daytime Rates '!D38</f>
        <v>34.5</v>
      </c>
      <c r="E38" s="44">
        <f t="shared" si="0"/>
        <v>5.75</v>
      </c>
      <c r="F38" s="43">
        <f>SUM('Daytime Rates '!F38*0.15)+'Daytime Rates '!F38</f>
        <v>55.430000000000007</v>
      </c>
      <c r="G38" s="136">
        <f t="shared" si="1"/>
        <v>69.287500000000009</v>
      </c>
      <c r="H38" s="137">
        <v>21.5625</v>
      </c>
      <c r="I38" s="45">
        <f t="shared" si="2"/>
        <v>25.875</v>
      </c>
      <c r="J38" s="45">
        <f t="shared" si="3"/>
        <v>4.3125</v>
      </c>
      <c r="K38" s="45">
        <f t="shared" si="4"/>
        <v>41.572500000000005</v>
      </c>
      <c r="L38" s="45">
        <f t="shared" si="5"/>
        <v>51.965625000000003</v>
      </c>
      <c r="M38" s="174">
        <v>14.375</v>
      </c>
      <c r="N38" s="46">
        <f t="shared" si="6"/>
        <v>17.25</v>
      </c>
      <c r="O38" s="46">
        <f t="shared" si="7"/>
        <v>2.875</v>
      </c>
      <c r="P38" s="46">
        <f t="shared" si="8"/>
        <v>27.715000000000003</v>
      </c>
      <c r="Q38" s="46">
        <f t="shared" si="9"/>
        <v>34.643750000000004</v>
      </c>
      <c r="R38" s="185">
        <v>23</v>
      </c>
      <c r="S38" s="195">
        <f>SUM('Daytime Rates '!S38*0.15)+'Daytime Rates '!S38</f>
        <v>40.25</v>
      </c>
      <c r="T38" s="50">
        <f t="shared" si="10"/>
        <v>17.25</v>
      </c>
      <c r="U38" s="49">
        <f>SUM('Daytime Rates '!U38*0.15)+'Daytime Rates '!U38</f>
        <v>54.05</v>
      </c>
      <c r="V38" s="49">
        <f t="shared" si="11"/>
        <v>67.5625</v>
      </c>
      <c r="W38" s="242">
        <v>11.5</v>
      </c>
      <c r="X38" s="240">
        <f t="shared" si="12"/>
        <v>30.1875</v>
      </c>
      <c r="Y38" s="243">
        <f t="shared" si="13"/>
        <v>18.6875</v>
      </c>
      <c r="Z38" s="243">
        <f t="shared" si="14"/>
        <v>40.537499999999994</v>
      </c>
      <c r="AA38" s="319">
        <f t="shared" si="15"/>
        <v>50.671874999999993</v>
      </c>
      <c r="AB38" s="252">
        <v>11.5</v>
      </c>
      <c r="AC38" s="64">
        <f t="shared" si="16"/>
        <v>20.125</v>
      </c>
      <c r="AD38" s="64">
        <f t="shared" si="17"/>
        <v>8.625</v>
      </c>
      <c r="AE38" s="65">
        <f t="shared" si="18"/>
        <v>27.024999999999999</v>
      </c>
      <c r="AF38" s="189">
        <f t="shared" si="19"/>
        <v>33.78125</v>
      </c>
      <c r="AG38" s="20">
        <v>23</v>
      </c>
      <c r="AH38" s="75">
        <f>SUM('Daytime Rates '!AH38*0.15)+'Daytime Rates '!AH38</f>
        <v>25.690999999999999</v>
      </c>
      <c r="AI38" s="106">
        <f t="shared" si="20"/>
        <v>2.6909999999999989</v>
      </c>
      <c r="AJ38" s="53">
        <f>SUM('Daytime Rates '!AJ38*0.15)+'Daytime Rates '!AJ38</f>
        <v>57.5</v>
      </c>
      <c r="AK38" s="53">
        <f t="shared" si="21"/>
        <v>71.875</v>
      </c>
      <c r="AL38" s="175">
        <v>17.25</v>
      </c>
      <c r="AM38" s="54">
        <f t="shared" si="22"/>
        <v>19.268249999999998</v>
      </c>
      <c r="AN38" s="96">
        <f t="shared" si="23"/>
        <v>2.0182499999999983</v>
      </c>
      <c r="AO38" s="54">
        <f t="shared" si="24"/>
        <v>43.125</v>
      </c>
      <c r="AP38" s="54">
        <f t="shared" si="25"/>
        <v>53.90625</v>
      </c>
      <c r="AQ38" s="162">
        <v>11.5</v>
      </c>
      <c r="AR38" s="55">
        <f t="shared" si="26"/>
        <v>12.845499999999999</v>
      </c>
      <c r="AS38" s="102">
        <f t="shared" si="27"/>
        <v>1.3454999999999995</v>
      </c>
      <c r="AT38" s="56">
        <f t="shared" si="28"/>
        <v>28.75</v>
      </c>
      <c r="AU38" s="129">
        <f t="shared" si="29"/>
        <v>35.9375</v>
      </c>
    </row>
    <row r="39" spans="1:51" ht="15" customHeight="1" thickBot="1" x14ac:dyDescent="0.4">
      <c r="A39" s="336" t="s">
        <v>33</v>
      </c>
      <c r="B39" s="7" t="s">
        <v>5</v>
      </c>
      <c r="C39" s="168">
        <v>33.465000000000003</v>
      </c>
      <c r="D39" s="176">
        <f>SUM('Daytime Rates '!D39*0.15)+'Daytime Rates '!D39</f>
        <v>33.465000000000003</v>
      </c>
      <c r="E39" s="83">
        <f t="shared" si="0"/>
        <v>0</v>
      </c>
      <c r="F39" s="82">
        <f>SUM('Daytime Rates '!F39*0.15)+'Daytime Rates '!F39</f>
        <v>49.162500000000001</v>
      </c>
      <c r="G39" s="177">
        <f t="shared" si="1"/>
        <v>61.453125</v>
      </c>
      <c r="H39" s="178">
        <v>25.098750000000003</v>
      </c>
      <c r="I39" s="84">
        <f t="shared" si="2"/>
        <v>25.098750000000003</v>
      </c>
      <c r="J39" s="85">
        <f t="shared" si="3"/>
        <v>0</v>
      </c>
      <c r="K39" s="84">
        <f t="shared" si="4"/>
        <v>36.871875000000003</v>
      </c>
      <c r="L39" s="84">
        <f t="shared" si="5"/>
        <v>46.08984375</v>
      </c>
      <c r="M39" s="179">
        <v>16.732500000000002</v>
      </c>
      <c r="N39" s="86">
        <f t="shared" si="6"/>
        <v>16.732500000000002</v>
      </c>
      <c r="O39" s="85">
        <f t="shared" si="7"/>
        <v>0</v>
      </c>
      <c r="P39" s="86">
        <f t="shared" si="8"/>
        <v>24.581250000000001</v>
      </c>
      <c r="Q39" s="86">
        <f t="shared" si="9"/>
        <v>30.7265625</v>
      </c>
      <c r="R39" s="186">
        <v>27.6</v>
      </c>
      <c r="S39" s="195">
        <f>SUM('Daytime Rates '!S39*0.15)+'Daytime Rates '!S39</f>
        <v>35.127272727272725</v>
      </c>
      <c r="T39" s="88">
        <f t="shared" si="10"/>
        <v>7.5272727272727238</v>
      </c>
      <c r="U39" s="87">
        <f>SUM('Daytime Rates '!U39*0.15)+'Daytime Rates '!U39</f>
        <v>40.480000000000004</v>
      </c>
      <c r="V39" s="87">
        <f t="shared" si="11"/>
        <v>50.600000000000009</v>
      </c>
      <c r="W39" s="314">
        <v>13.8</v>
      </c>
      <c r="X39" s="240">
        <f t="shared" si="12"/>
        <v>26.345454545454544</v>
      </c>
      <c r="Y39" s="315">
        <f t="shared" si="13"/>
        <v>12.545454545454543</v>
      </c>
      <c r="Z39" s="315">
        <f t="shared" si="14"/>
        <v>30.360000000000003</v>
      </c>
      <c r="AA39" s="320">
        <f t="shared" si="15"/>
        <v>37.950000000000003</v>
      </c>
      <c r="AB39" s="249">
        <v>13.8</v>
      </c>
      <c r="AC39" s="73">
        <f t="shared" si="16"/>
        <v>17.563636363636363</v>
      </c>
      <c r="AD39" s="73">
        <f t="shared" si="17"/>
        <v>3.7636363636363619</v>
      </c>
      <c r="AE39" s="74">
        <f t="shared" si="18"/>
        <v>20.240000000000002</v>
      </c>
      <c r="AF39" s="190">
        <f t="shared" si="19"/>
        <v>25.300000000000004</v>
      </c>
      <c r="AG39" s="92">
        <v>18.802500000000002</v>
      </c>
      <c r="AH39" s="75">
        <f>SUM('Daytime Rates '!AH39*0.15)+'Daytime Rates '!AH39</f>
        <v>18.802500000000002</v>
      </c>
      <c r="AI39" s="104">
        <f t="shared" si="20"/>
        <v>0</v>
      </c>
      <c r="AJ39" s="91">
        <f>SUM('Daytime Rates '!AJ39*0.15)+'Daytime Rates '!AJ39</f>
        <v>37.558999999999997</v>
      </c>
      <c r="AK39" s="91">
        <f t="shared" si="21"/>
        <v>46.948749999999997</v>
      </c>
      <c r="AL39" s="180">
        <v>14.101875000000001</v>
      </c>
      <c r="AM39" s="93">
        <f t="shared" si="22"/>
        <v>14.101875000000001</v>
      </c>
      <c r="AN39" s="101">
        <f t="shared" si="23"/>
        <v>0</v>
      </c>
      <c r="AO39" s="93">
        <f t="shared" si="24"/>
        <v>28.169249999999998</v>
      </c>
      <c r="AP39" s="93">
        <f t="shared" si="25"/>
        <v>35.211562499999999</v>
      </c>
      <c r="AQ39" s="157">
        <v>9.401250000000001</v>
      </c>
      <c r="AR39" s="94">
        <f t="shared" si="26"/>
        <v>9.401250000000001</v>
      </c>
      <c r="AS39" s="83">
        <f t="shared" si="27"/>
        <v>0</v>
      </c>
      <c r="AT39" s="95">
        <f t="shared" si="28"/>
        <v>18.779499999999999</v>
      </c>
      <c r="AU39" s="130">
        <f t="shared" si="29"/>
        <v>23.474374999999998</v>
      </c>
    </row>
    <row r="40" spans="1:51" ht="15" thickBot="1" x14ac:dyDescent="0.4">
      <c r="A40" s="337"/>
      <c r="B40" s="5" t="s">
        <v>22</v>
      </c>
      <c r="C40" s="166">
        <v>17.709999999999997</v>
      </c>
      <c r="D40" s="111">
        <f>SUM('Daytime Rates '!D40*0.15)+'Daytime Rates '!D40</f>
        <v>20.93</v>
      </c>
      <c r="E40" s="36">
        <f t="shared" si="0"/>
        <v>3.2200000000000024</v>
      </c>
      <c r="F40" s="35">
        <f>SUM('Daytime Rates '!F40*0.15)+'Daytime Rates '!F40</f>
        <v>28.175000000000001</v>
      </c>
      <c r="G40" s="132">
        <f t="shared" si="1"/>
        <v>35.21875</v>
      </c>
      <c r="H40" s="133">
        <v>13.282499999999999</v>
      </c>
      <c r="I40" s="37">
        <f t="shared" si="2"/>
        <v>15.6975</v>
      </c>
      <c r="J40" s="37">
        <f t="shared" si="3"/>
        <v>2.4150000000000009</v>
      </c>
      <c r="K40" s="37">
        <f t="shared" si="4"/>
        <v>21.131250000000001</v>
      </c>
      <c r="L40" s="37">
        <f t="shared" si="5"/>
        <v>26.4140625</v>
      </c>
      <c r="M40" s="172">
        <v>8.8549999999999986</v>
      </c>
      <c r="N40" s="38">
        <f t="shared" si="6"/>
        <v>10.465</v>
      </c>
      <c r="O40" s="38">
        <f t="shared" si="7"/>
        <v>1.6100000000000012</v>
      </c>
      <c r="P40" s="38">
        <f t="shared" si="8"/>
        <v>14.0875</v>
      </c>
      <c r="Q40" s="38">
        <f t="shared" si="9"/>
        <v>17.609375</v>
      </c>
      <c r="R40" s="184">
        <v>16.100000000000001</v>
      </c>
      <c r="S40" s="195">
        <f>SUM('Daytime Rates '!S40*0.15)+'Daytime Rates '!S40</f>
        <v>16.100000000000001</v>
      </c>
      <c r="T40" s="28">
        <f t="shared" si="10"/>
        <v>0</v>
      </c>
      <c r="U40" s="27">
        <f>SUM('Daytime Rates '!U40*0.15)+'Daytime Rates '!U40</f>
        <v>28.175000000000001</v>
      </c>
      <c r="V40" s="27">
        <f t="shared" si="11"/>
        <v>35.21875</v>
      </c>
      <c r="W40" s="241">
        <v>8.0500000000000007</v>
      </c>
      <c r="X40" s="240">
        <f t="shared" si="12"/>
        <v>12.075000000000001</v>
      </c>
      <c r="Y40" s="197">
        <f t="shared" si="13"/>
        <v>4.0250000000000004</v>
      </c>
      <c r="Z40" s="197">
        <f t="shared" si="14"/>
        <v>21.131250000000001</v>
      </c>
      <c r="AA40" s="254">
        <f t="shared" si="15"/>
        <v>26.4140625</v>
      </c>
      <c r="AB40" s="250">
        <v>8.0500000000000007</v>
      </c>
      <c r="AC40" s="29">
        <f t="shared" si="16"/>
        <v>8.0500000000000007</v>
      </c>
      <c r="AD40" s="29">
        <f t="shared" si="17"/>
        <v>0</v>
      </c>
      <c r="AE40" s="30">
        <f t="shared" si="18"/>
        <v>14.0875</v>
      </c>
      <c r="AF40" s="156">
        <f t="shared" si="19"/>
        <v>17.609375</v>
      </c>
      <c r="AG40" s="18">
        <v>11.5</v>
      </c>
      <c r="AH40" s="75">
        <f>SUM('Daytime Rates '!AH40*0.15)+'Daytime Rates '!AH40</f>
        <v>19.319999999999997</v>
      </c>
      <c r="AI40" s="18">
        <f t="shared" si="20"/>
        <v>7.8199999999999967</v>
      </c>
      <c r="AJ40" s="31">
        <f>SUM('Daytime Rates '!AJ40*0.15)+'Daytime Rates '!AJ40</f>
        <v>24.15</v>
      </c>
      <c r="AK40" s="31">
        <f t="shared" si="21"/>
        <v>30.1875</v>
      </c>
      <c r="AL40" s="173">
        <v>8.625</v>
      </c>
      <c r="AM40" s="32">
        <f t="shared" si="22"/>
        <v>14.489999999999998</v>
      </c>
      <c r="AN40" s="32">
        <f t="shared" si="23"/>
        <v>5.8649999999999984</v>
      </c>
      <c r="AO40" s="32">
        <f t="shared" si="24"/>
        <v>18.112499999999997</v>
      </c>
      <c r="AP40" s="32">
        <f t="shared" si="25"/>
        <v>22.640624999999996</v>
      </c>
      <c r="AQ40" s="155">
        <v>5.75</v>
      </c>
      <c r="AR40" s="33">
        <f t="shared" si="26"/>
        <v>9.6599999999999984</v>
      </c>
      <c r="AS40" s="33">
        <f t="shared" si="27"/>
        <v>3.9099999999999984</v>
      </c>
      <c r="AT40" s="34">
        <f t="shared" si="28"/>
        <v>12.074999999999999</v>
      </c>
      <c r="AU40" s="128">
        <f t="shared" si="29"/>
        <v>15.09375</v>
      </c>
    </row>
    <row r="41" spans="1:51" ht="15" thickBot="1" x14ac:dyDescent="0.4">
      <c r="A41" s="337"/>
      <c r="B41" s="5" t="s">
        <v>1</v>
      </c>
      <c r="C41" s="166">
        <v>39.1</v>
      </c>
      <c r="D41" s="111">
        <f>SUM('Daytime Rates '!D41*0.15)+'Daytime Rates '!D41</f>
        <v>46.551999999999992</v>
      </c>
      <c r="E41" s="36">
        <f t="shared" si="0"/>
        <v>7.4519999999999911</v>
      </c>
      <c r="F41" s="35">
        <f>SUM('Daytime Rates '!F41*0.15)+'Daytime Rates '!F41</f>
        <v>63.25</v>
      </c>
      <c r="G41" s="132">
        <f t="shared" si="1"/>
        <v>79.0625</v>
      </c>
      <c r="H41" s="133">
        <v>29.325000000000003</v>
      </c>
      <c r="I41" s="37">
        <f t="shared" si="2"/>
        <v>34.913999999999994</v>
      </c>
      <c r="J41" s="37">
        <f t="shared" si="3"/>
        <v>5.5889999999999915</v>
      </c>
      <c r="K41" s="37">
        <f t="shared" si="4"/>
        <v>47.4375</v>
      </c>
      <c r="L41" s="37">
        <f t="shared" si="5"/>
        <v>59.296875</v>
      </c>
      <c r="M41" s="172">
        <v>19.55</v>
      </c>
      <c r="N41" s="38">
        <f t="shared" si="6"/>
        <v>23.275999999999996</v>
      </c>
      <c r="O41" s="38">
        <f t="shared" si="7"/>
        <v>3.7259999999999955</v>
      </c>
      <c r="P41" s="38">
        <f t="shared" si="8"/>
        <v>31.625</v>
      </c>
      <c r="Q41" s="38">
        <f t="shared" si="9"/>
        <v>39.53125</v>
      </c>
      <c r="R41" s="184">
        <v>30.497999999999998</v>
      </c>
      <c r="S41" s="195">
        <f>SUM('Daytime Rates '!S41*0.15)+'Daytime Rates '!S41</f>
        <v>38.1892</v>
      </c>
      <c r="T41" s="28">
        <f t="shared" si="10"/>
        <v>7.691200000000002</v>
      </c>
      <c r="U41" s="27">
        <f>SUM('Daytime Rates '!U41*0.15)+'Daytime Rates '!U41</f>
        <v>46</v>
      </c>
      <c r="V41" s="27">
        <f t="shared" si="11"/>
        <v>57.5</v>
      </c>
      <c r="W41" s="241">
        <v>15.248999999999999</v>
      </c>
      <c r="X41" s="240">
        <f t="shared" si="12"/>
        <v>28.6419</v>
      </c>
      <c r="Y41" s="197">
        <f t="shared" si="13"/>
        <v>13.392900000000001</v>
      </c>
      <c r="Z41" s="197">
        <f t="shared" si="14"/>
        <v>34.5</v>
      </c>
      <c r="AA41" s="254">
        <f t="shared" si="15"/>
        <v>43.125</v>
      </c>
      <c r="AB41" s="250">
        <v>15.248999999999999</v>
      </c>
      <c r="AC41" s="29">
        <f t="shared" si="16"/>
        <v>19.0946</v>
      </c>
      <c r="AD41" s="29">
        <f t="shared" si="17"/>
        <v>3.845600000000001</v>
      </c>
      <c r="AE41" s="30">
        <f t="shared" si="18"/>
        <v>23</v>
      </c>
      <c r="AF41" s="156">
        <f t="shared" si="19"/>
        <v>28.75</v>
      </c>
      <c r="AG41" s="18">
        <v>20.7</v>
      </c>
      <c r="AH41" s="75">
        <f>SUM('Daytime Rates '!AH41*0.15)+'Daytime Rates '!AH41</f>
        <v>28.152000000000001</v>
      </c>
      <c r="AI41" s="18">
        <f t="shared" si="20"/>
        <v>7.4520000000000017</v>
      </c>
      <c r="AJ41" s="31">
        <f>SUM('Daytime Rates '!AJ41*0.15)+'Daytime Rates '!AJ41</f>
        <v>39.272500000000001</v>
      </c>
      <c r="AK41" s="31">
        <f t="shared" si="21"/>
        <v>49.090625000000003</v>
      </c>
      <c r="AL41" s="173">
        <v>15.524999999999999</v>
      </c>
      <c r="AM41" s="32">
        <f t="shared" si="22"/>
        <v>21.114000000000001</v>
      </c>
      <c r="AN41" s="32">
        <f t="shared" si="23"/>
        <v>5.5890000000000022</v>
      </c>
      <c r="AO41" s="32">
        <f t="shared" si="24"/>
        <v>29.454374999999999</v>
      </c>
      <c r="AP41" s="32">
        <f t="shared" si="25"/>
        <v>36.817968749999999</v>
      </c>
      <c r="AQ41" s="155">
        <v>10.35</v>
      </c>
      <c r="AR41" s="33">
        <f t="shared" si="26"/>
        <v>14.076000000000001</v>
      </c>
      <c r="AS41" s="33">
        <f t="shared" si="27"/>
        <v>3.7260000000000009</v>
      </c>
      <c r="AT41" s="34">
        <f t="shared" si="28"/>
        <v>19.63625</v>
      </c>
      <c r="AU41" s="128">
        <f t="shared" si="29"/>
        <v>24.545312500000001</v>
      </c>
    </row>
    <row r="42" spans="1:51" ht="15" thickBot="1" x14ac:dyDescent="0.4">
      <c r="A42" s="337"/>
      <c r="B42" s="5" t="s">
        <v>2</v>
      </c>
      <c r="C42" s="166">
        <v>25.3</v>
      </c>
      <c r="D42" s="111">
        <f>SUM('Daytime Rates '!D42*0.15)+'Daytime Rates '!D42</f>
        <v>29.9</v>
      </c>
      <c r="E42" s="36">
        <f t="shared" si="0"/>
        <v>4.5999999999999979</v>
      </c>
      <c r="F42" s="35">
        <f>SUM('Daytime Rates '!F42*0.15)+'Daytime Rates '!F42</f>
        <v>40.25</v>
      </c>
      <c r="G42" s="132">
        <f t="shared" si="1"/>
        <v>50.3125</v>
      </c>
      <c r="H42" s="133">
        <v>18.975000000000001</v>
      </c>
      <c r="I42" s="37">
        <f t="shared" si="2"/>
        <v>22.424999999999997</v>
      </c>
      <c r="J42" s="37">
        <f t="shared" si="3"/>
        <v>3.4499999999999957</v>
      </c>
      <c r="K42" s="37">
        <f t="shared" si="4"/>
        <v>30.1875</v>
      </c>
      <c r="L42" s="37">
        <f t="shared" si="5"/>
        <v>37.734375</v>
      </c>
      <c r="M42" s="172">
        <v>12.65</v>
      </c>
      <c r="N42" s="38">
        <f t="shared" si="6"/>
        <v>14.95</v>
      </c>
      <c r="O42" s="38">
        <f t="shared" si="7"/>
        <v>2.2999999999999989</v>
      </c>
      <c r="P42" s="38">
        <f t="shared" si="8"/>
        <v>20.125</v>
      </c>
      <c r="Q42" s="38">
        <f t="shared" si="9"/>
        <v>25.15625</v>
      </c>
      <c r="R42" s="184">
        <v>23</v>
      </c>
      <c r="S42" s="195">
        <f>SUM('Daytime Rates '!S42*0.15)+'Daytime Rates '!S42</f>
        <v>23</v>
      </c>
      <c r="T42" s="28">
        <f t="shared" si="10"/>
        <v>0</v>
      </c>
      <c r="U42" s="27">
        <f>SUM('Daytime Rates '!U42*0.15)+'Daytime Rates '!U42</f>
        <v>34.5</v>
      </c>
      <c r="V42" s="27">
        <f t="shared" si="11"/>
        <v>43.125</v>
      </c>
      <c r="W42" s="241">
        <v>11.5</v>
      </c>
      <c r="X42" s="240">
        <f t="shared" si="12"/>
        <v>17.25</v>
      </c>
      <c r="Y42" s="197">
        <f t="shared" si="13"/>
        <v>5.75</v>
      </c>
      <c r="Z42" s="197">
        <f t="shared" si="14"/>
        <v>25.875</v>
      </c>
      <c r="AA42" s="254">
        <f t="shared" si="15"/>
        <v>32.34375</v>
      </c>
      <c r="AB42" s="250">
        <v>11.5</v>
      </c>
      <c r="AC42" s="29">
        <f t="shared" si="16"/>
        <v>11.5</v>
      </c>
      <c r="AD42" s="29">
        <f t="shared" si="17"/>
        <v>0</v>
      </c>
      <c r="AE42" s="30">
        <f t="shared" si="18"/>
        <v>17.25</v>
      </c>
      <c r="AF42" s="156">
        <f t="shared" si="19"/>
        <v>21.5625</v>
      </c>
      <c r="AG42" s="18">
        <v>12.983499999999999</v>
      </c>
      <c r="AH42" s="75">
        <f>SUM('Daytime Rates '!AH42*0.15)+'Daytime Rates '!AH42</f>
        <v>27.6</v>
      </c>
      <c r="AI42" s="18">
        <f t="shared" si="20"/>
        <v>14.616500000000002</v>
      </c>
      <c r="AJ42" s="31">
        <f>SUM('Daytime Rates '!AJ42*0.15)+'Daytime Rates '!AJ42</f>
        <v>33.603000000000002</v>
      </c>
      <c r="AK42" s="31">
        <f t="shared" si="21"/>
        <v>42.003750000000004</v>
      </c>
      <c r="AL42" s="173">
        <v>9.7376249999999995</v>
      </c>
      <c r="AM42" s="32">
        <f t="shared" si="22"/>
        <v>20.700000000000003</v>
      </c>
      <c r="AN42" s="32">
        <f t="shared" si="23"/>
        <v>10.962375000000003</v>
      </c>
      <c r="AO42" s="32">
        <f t="shared" si="24"/>
        <v>25.202249999999999</v>
      </c>
      <c r="AP42" s="32">
        <f t="shared" si="25"/>
        <v>31.502812499999997</v>
      </c>
      <c r="AQ42" s="155">
        <v>6.4917499999999997</v>
      </c>
      <c r="AR42" s="33">
        <f t="shared" si="26"/>
        <v>13.8</v>
      </c>
      <c r="AS42" s="33">
        <f t="shared" si="27"/>
        <v>7.308250000000001</v>
      </c>
      <c r="AT42" s="34">
        <f t="shared" si="28"/>
        <v>16.801500000000001</v>
      </c>
      <c r="AU42" s="128">
        <f t="shared" si="29"/>
        <v>21.001875000000002</v>
      </c>
    </row>
    <row r="43" spans="1:51" ht="15" thickBot="1" x14ac:dyDescent="0.4">
      <c r="A43" s="338"/>
      <c r="B43" s="6" t="s">
        <v>3</v>
      </c>
      <c r="C43" s="169">
        <v>26.702999999999999</v>
      </c>
      <c r="D43" s="114">
        <f>SUM('Daytime Rates '!D43*0.15)+'Daytime Rates '!D43</f>
        <v>34.5</v>
      </c>
      <c r="E43" s="80">
        <f t="shared" si="0"/>
        <v>7.7970000000000006</v>
      </c>
      <c r="F43" s="57">
        <f>SUM('Daytime Rates '!F43*0.15)+'Daytime Rates '!F43</f>
        <v>39.962499999999999</v>
      </c>
      <c r="G43" s="150">
        <f t="shared" si="1"/>
        <v>49.953125</v>
      </c>
      <c r="H43" s="151">
        <v>20.027249999999999</v>
      </c>
      <c r="I43" s="58">
        <f t="shared" si="2"/>
        <v>25.875</v>
      </c>
      <c r="J43" s="58">
        <f t="shared" si="3"/>
        <v>5.8477500000000013</v>
      </c>
      <c r="K43" s="58">
        <f t="shared" si="4"/>
        <v>29.971874999999997</v>
      </c>
      <c r="L43" s="58">
        <f t="shared" si="5"/>
        <v>37.46484375</v>
      </c>
      <c r="M43" s="181">
        <v>13.3515</v>
      </c>
      <c r="N43" s="60">
        <f t="shared" si="6"/>
        <v>17.25</v>
      </c>
      <c r="O43" s="60">
        <f t="shared" si="7"/>
        <v>3.8985000000000003</v>
      </c>
      <c r="P43" s="60">
        <f t="shared" si="8"/>
        <v>19.981249999999999</v>
      </c>
      <c r="Q43" s="60">
        <f t="shared" si="9"/>
        <v>24.9765625</v>
      </c>
      <c r="R43" s="187">
        <v>22.195</v>
      </c>
      <c r="S43" s="195">
        <f>SUM('Daytime Rates '!S43*0.15)+'Daytime Rates '!S43</f>
        <v>28.75</v>
      </c>
      <c r="T43" s="63">
        <f t="shared" si="10"/>
        <v>6.5549999999999997</v>
      </c>
      <c r="U43" s="62">
        <f>SUM('Daytime Rates '!U43*0.15)+'Daytime Rates '!U43</f>
        <v>34.5</v>
      </c>
      <c r="V43" s="62">
        <f t="shared" si="11"/>
        <v>43.125</v>
      </c>
      <c r="W43" s="316">
        <v>11.0975</v>
      </c>
      <c r="X43" s="240">
        <f t="shared" si="12"/>
        <v>21.5625</v>
      </c>
      <c r="Y43" s="317">
        <f t="shared" si="13"/>
        <v>10.465</v>
      </c>
      <c r="Z43" s="317">
        <f t="shared" si="14"/>
        <v>25.875</v>
      </c>
      <c r="AA43" s="321">
        <f t="shared" si="15"/>
        <v>32.34375</v>
      </c>
      <c r="AB43" s="251">
        <v>11.0975</v>
      </c>
      <c r="AC43" s="51">
        <f t="shared" si="16"/>
        <v>14.375</v>
      </c>
      <c r="AD43" s="51">
        <f t="shared" si="17"/>
        <v>3.2774999999999999</v>
      </c>
      <c r="AE43" s="52">
        <f t="shared" si="18"/>
        <v>17.25</v>
      </c>
      <c r="AF43" s="191">
        <f t="shared" si="19"/>
        <v>21.5625</v>
      </c>
      <c r="AG43" s="67">
        <v>18.077999999999999</v>
      </c>
      <c r="AH43" s="75">
        <f>SUM('Daytime Rates '!AH43*0.15)+'Daytime Rates '!AH43</f>
        <v>25.690999999999999</v>
      </c>
      <c r="AI43" s="67">
        <f t="shared" si="20"/>
        <v>7.6129999999999995</v>
      </c>
      <c r="AJ43" s="66">
        <f>SUM('Daytime Rates '!AJ43*0.15)+'Daytime Rates '!AJ43</f>
        <v>39.1</v>
      </c>
      <c r="AK43" s="66">
        <f t="shared" si="21"/>
        <v>48.875</v>
      </c>
      <c r="AL43" s="182">
        <v>13.558499999999999</v>
      </c>
      <c r="AM43" s="68">
        <f t="shared" si="22"/>
        <v>19.268249999999998</v>
      </c>
      <c r="AN43" s="68">
        <f t="shared" si="23"/>
        <v>5.7097499999999997</v>
      </c>
      <c r="AO43" s="68">
        <f t="shared" si="24"/>
        <v>29.325000000000003</v>
      </c>
      <c r="AP43" s="68">
        <f t="shared" si="25"/>
        <v>36.65625</v>
      </c>
      <c r="AQ43" s="163">
        <v>9.0389999999999997</v>
      </c>
      <c r="AR43" s="69">
        <f t="shared" si="26"/>
        <v>12.845499999999999</v>
      </c>
      <c r="AS43" s="69">
        <f t="shared" si="27"/>
        <v>3.8064999999999998</v>
      </c>
      <c r="AT43" s="70">
        <f t="shared" si="28"/>
        <v>19.55</v>
      </c>
      <c r="AU43" s="131">
        <f t="shared" si="29"/>
        <v>24.4375</v>
      </c>
    </row>
    <row r="44" spans="1:51" ht="15" customHeight="1" thickBot="1" x14ac:dyDescent="0.4">
      <c r="A44" s="336" t="s">
        <v>34</v>
      </c>
      <c r="B44" s="7" t="s">
        <v>5</v>
      </c>
      <c r="C44" s="165">
        <v>33.35</v>
      </c>
      <c r="D44" s="107">
        <f>SUM('Daytime Rates '!D44*0.15)+'Daytime Rates '!D44</f>
        <v>41.4</v>
      </c>
      <c r="E44" s="23">
        <f t="shared" si="0"/>
        <v>8.0499999999999972</v>
      </c>
      <c r="F44" s="22">
        <f>SUM('Daytime Rates '!F44*0.15)+'Daytime Rates '!F44</f>
        <v>51.75</v>
      </c>
      <c r="G44" s="134">
        <f t="shared" si="1"/>
        <v>64.6875</v>
      </c>
      <c r="H44" s="135">
        <v>25.012500000000003</v>
      </c>
      <c r="I44" s="24">
        <f t="shared" si="2"/>
        <v>31.049999999999997</v>
      </c>
      <c r="J44" s="24">
        <f t="shared" si="3"/>
        <v>6.0374999999999943</v>
      </c>
      <c r="K44" s="24">
        <f t="shared" si="4"/>
        <v>38.8125</v>
      </c>
      <c r="L44" s="24">
        <f t="shared" si="5"/>
        <v>48.515625</v>
      </c>
      <c r="M44" s="170">
        <v>16.675000000000001</v>
      </c>
      <c r="N44" s="25">
        <f t="shared" si="6"/>
        <v>20.7</v>
      </c>
      <c r="O44" s="25">
        <f t="shared" si="7"/>
        <v>4.0249999999999986</v>
      </c>
      <c r="P44" s="25">
        <f t="shared" si="8"/>
        <v>25.875</v>
      </c>
      <c r="Q44" s="25">
        <f t="shared" si="9"/>
        <v>32.34375</v>
      </c>
      <c r="R44" s="183">
        <v>27.6</v>
      </c>
      <c r="S44" s="195">
        <f>SUM('Daytime Rates '!S44*0.15)+'Daytime Rates '!S44</f>
        <v>27.6</v>
      </c>
      <c r="T44" s="98">
        <f t="shared" si="10"/>
        <v>0</v>
      </c>
      <c r="U44" s="71">
        <f>SUM('Daytime Rates '!U44*0.15)+'Daytime Rates '!U44</f>
        <v>40.25</v>
      </c>
      <c r="V44" s="71">
        <f t="shared" si="11"/>
        <v>50.3125</v>
      </c>
      <c r="W44" s="239">
        <v>13.8</v>
      </c>
      <c r="X44" s="240">
        <f t="shared" si="12"/>
        <v>20.700000000000003</v>
      </c>
      <c r="Y44" s="240">
        <f t="shared" si="13"/>
        <v>6.9000000000000021</v>
      </c>
      <c r="Z44" s="240">
        <f t="shared" si="14"/>
        <v>30.1875</v>
      </c>
      <c r="AA44" s="318">
        <f t="shared" si="15"/>
        <v>37.734375</v>
      </c>
      <c r="AB44" s="253">
        <v>13.8</v>
      </c>
      <c r="AC44" s="89">
        <f t="shared" si="16"/>
        <v>13.8</v>
      </c>
      <c r="AD44" s="101">
        <f t="shared" si="17"/>
        <v>0</v>
      </c>
      <c r="AE44" s="90">
        <f t="shared" si="18"/>
        <v>20.125</v>
      </c>
      <c r="AF44" s="188">
        <f t="shared" si="19"/>
        <v>25.15625</v>
      </c>
      <c r="AG44" s="76">
        <v>15.778</v>
      </c>
      <c r="AH44" s="75">
        <f>SUM('Daytime Rates '!AH44*0.15)+'Daytime Rates '!AH44</f>
        <v>28.75</v>
      </c>
      <c r="AI44" s="76">
        <f t="shared" si="20"/>
        <v>12.972</v>
      </c>
      <c r="AJ44" s="75">
        <f>SUM('Daytime Rates '!AJ44*0.15)+'Daytime Rates '!AJ44</f>
        <v>37.432499999999997</v>
      </c>
      <c r="AK44" s="75">
        <f t="shared" si="21"/>
        <v>46.790624999999999</v>
      </c>
      <c r="AL44" s="171">
        <v>11.833500000000001</v>
      </c>
      <c r="AM44" s="77">
        <f t="shared" si="22"/>
        <v>21.5625</v>
      </c>
      <c r="AN44" s="77">
        <f t="shared" si="23"/>
        <v>9.7289999999999992</v>
      </c>
      <c r="AO44" s="77">
        <f t="shared" si="24"/>
        <v>28.074374999999996</v>
      </c>
      <c r="AP44" s="77">
        <f t="shared" si="25"/>
        <v>35.092968749999997</v>
      </c>
      <c r="AQ44" s="159">
        <v>7.8890000000000002</v>
      </c>
      <c r="AR44" s="78">
        <f t="shared" si="26"/>
        <v>14.375</v>
      </c>
      <c r="AS44" s="78">
        <f t="shared" si="27"/>
        <v>6.4859999999999998</v>
      </c>
      <c r="AT44" s="79">
        <f t="shared" si="28"/>
        <v>18.716249999999999</v>
      </c>
      <c r="AU44" s="127">
        <f t="shared" si="29"/>
        <v>23.395312499999999</v>
      </c>
    </row>
    <row r="45" spans="1:51" ht="15" thickBot="1" x14ac:dyDescent="0.4">
      <c r="A45" s="337"/>
      <c r="B45" s="5" t="s">
        <v>22</v>
      </c>
      <c r="C45" s="166">
        <v>17.709999999999997</v>
      </c>
      <c r="D45" s="111">
        <f>SUM('Daytime Rates '!D45*0.15)+'Daytime Rates '!D45</f>
        <v>26.564999999999998</v>
      </c>
      <c r="E45" s="36">
        <f t="shared" si="0"/>
        <v>8.8550000000000004</v>
      </c>
      <c r="F45" s="35">
        <f>SUM('Daytime Rates '!F45*0.15)+'Daytime Rates '!F45</f>
        <v>28.175000000000001</v>
      </c>
      <c r="G45" s="132">
        <f t="shared" si="1"/>
        <v>35.21875</v>
      </c>
      <c r="H45" s="133">
        <v>13.282499999999999</v>
      </c>
      <c r="I45" s="37">
        <f t="shared" si="2"/>
        <v>19.923749999999998</v>
      </c>
      <c r="J45" s="37">
        <f t="shared" si="3"/>
        <v>6.6412499999999994</v>
      </c>
      <c r="K45" s="37">
        <f t="shared" si="4"/>
        <v>21.131250000000001</v>
      </c>
      <c r="L45" s="37">
        <f t="shared" si="5"/>
        <v>26.4140625</v>
      </c>
      <c r="M45" s="172">
        <v>8.8549999999999986</v>
      </c>
      <c r="N45" s="38">
        <f t="shared" si="6"/>
        <v>13.282499999999999</v>
      </c>
      <c r="O45" s="38">
        <f t="shared" si="7"/>
        <v>4.4275000000000002</v>
      </c>
      <c r="P45" s="38">
        <f t="shared" si="8"/>
        <v>14.0875</v>
      </c>
      <c r="Q45" s="38">
        <f t="shared" si="9"/>
        <v>17.609375</v>
      </c>
      <c r="R45" s="184">
        <v>16.100000000000001</v>
      </c>
      <c r="S45" s="195">
        <f>SUM('Daytime Rates '!S45*0.15)+'Daytime Rates '!S45</f>
        <v>21.734999999999999</v>
      </c>
      <c r="T45" s="28">
        <f t="shared" si="10"/>
        <v>5.634999999999998</v>
      </c>
      <c r="U45" s="27">
        <f>SUM('Daytime Rates '!U45*0.15)+'Daytime Rates '!U45</f>
        <v>28.062299999999997</v>
      </c>
      <c r="V45" s="27">
        <f t="shared" si="11"/>
        <v>35.077874999999999</v>
      </c>
      <c r="W45" s="241">
        <v>8.0500000000000007</v>
      </c>
      <c r="X45" s="240">
        <f t="shared" si="12"/>
        <v>16.30125</v>
      </c>
      <c r="Y45" s="197">
        <f t="shared" si="13"/>
        <v>8.2512499999999989</v>
      </c>
      <c r="Z45" s="197">
        <f t="shared" si="14"/>
        <v>21.046724999999999</v>
      </c>
      <c r="AA45" s="254">
        <f t="shared" si="15"/>
        <v>26.308406249999997</v>
      </c>
      <c r="AB45" s="250">
        <v>8.0500000000000007</v>
      </c>
      <c r="AC45" s="29">
        <f t="shared" si="16"/>
        <v>10.8675</v>
      </c>
      <c r="AD45" s="29">
        <f t="shared" si="17"/>
        <v>2.817499999999999</v>
      </c>
      <c r="AE45" s="30">
        <f t="shared" si="18"/>
        <v>14.031149999999998</v>
      </c>
      <c r="AF45" s="156">
        <f t="shared" si="19"/>
        <v>17.538937499999999</v>
      </c>
      <c r="AG45" s="18">
        <v>10.718</v>
      </c>
      <c r="AH45" s="75">
        <f>SUM('Daytime Rates '!AH45*0.15)+'Daytime Rates '!AH45</f>
        <v>16.904999999999998</v>
      </c>
      <c r="AI45" s="18">
        <f t="shared" si="20"/>
        <v>6.1869999999999976</v>
      </c>
      <c r="AJ45" s="31">
        <f>SUM('Daytime Rates '!AJ45*0.15)+'Daytime Rates '!AJ45</f>
        <v>23.94875</v>
      </c>
      <c r="AK45" s="31">
        <f t="shared" si="21"/>
        <v>29.935937500000001</v>
      </c>
      <c r="AL45" s="173">
        <v>8.0384999999999991</v>
      </c>
      <c r="AM45" s="32">
        <f t="shared" si="22"/>
        <v>12.678749999999997</v>
      </c>
      <c r="AN45" s="32">
        <f t="shared" si="23"/>
        <v>4.6402499999999982</v>
      </c>
      <c r="AO45" s="32">
        <f t="shared" si="24"/>
        <v>17.961562499999999</v>
      </c>
      <c r="AP45" s="32">
        <f t="shared" si="25"/>
        <v>22.451953124999999</v>
      </c>
      <c r="AQ45" s="155">
        <v>5.359</v>
      </c>
      <c r="AR45" s="33">
        <f t="shared" si="26"/>
        <v>8.4524999999999988</v>
      </c>
      <c r="AS45" s="33">
        <f t="shared" si="27"/>
        <v>3.0934999999999988</v>
      </c>
      <c r="AT45" s="34">
        <f t="shared" si="28"/>
        <v>11.974375</v>
      </c>
      <c r="AU45" s="128">
        <f t="shared" si="29"/>
        <v>14.967968750000001</v>
      </c>
    </row>
    <row r="46" spans="1:51" ht="15" thickBot="1" x14ac:dyDescent="0.4">
      <c r="A46" s="337"/>
      <c r="B46" s="5" t="s">
        <v>1</v>
      </c>
      <c r="C46" s="166">
        <v>39.1</v>
      </c>
      <c r="D46" s="111">
        <f>SUM('Daytime Rates '!D46*0.15)+'Daytime Rates '!D46</f>
        <v>52.094999999999999</v>
      </c>
      <c r="E46" s="36">
        <f t="shared" si="0"/>
        <v>12.994999999999997</v>
      </c>
      <c r="F46" s="35">
        <f>SUM('Daytime Rates '!F46*0.15)+'Daytime Rates '!F46</f>
        <v>63.25</v>
      </c>
      <c r="G46" s="132">
        <f t="shared" si="1"/>
        <v>79.0625</v>
      </c>
      <c r="H46" s="133">
        <v>29.325000000000003</v>
      </c>
      <c r="I46" s="37">
        <f t="shared" si="2"/>
        <v>39.071249999999999</v>
      </c>
      <c r="J46" s="37">
        <f t="shared" si="3"/>
        <v>9.7462499999999963</v>
      </c>
      <c r="K46" s="37">
        <f t="shared" si="4"/>
        <v>47.4375</v>
      </c>
      <c r="L46" s="37">
        <f t="shared" si="5"/>
        <v>59.296875</v>
      </c>
      <c r="M46" s="172">
        <v>19.55</v>
      </c>
      <c r="N46" s="38">
        <f t="shared" si="6"/>
        <v>26.047499999999999</v>
      </c>
      <c r="O46" s="38">
        <f t="shared" si="7"/>
        <v>6.4974999999999987</v>
      </c>
      <c r="P46" s="38">
        <f t="shared" si="8"/>
        <v>31.625</v>
      </c>
      <c r="Q46" s="38">
        <f t="shared" si="9"/>
        <v>39.53125</v>
      </c>
      <c r="R46" s="184">
        <v>31.05</v>
      </c>
      <c r="S46" s="195">
        <f>SUM('Daytime Rates '!S46*0.15)+'Daytime Rates '!S46</f>
        <v>34.5</v>
      </c>
      <c r="T46" s="28">
        <f t="shared" si="10"/>
        <v>3.4499999999999993</v>
      </c>
      <c r="U46" s="27">
        <f>SUM('Daytime Rates '!U46*0.15)+'Daytime Rates '!U46</f>
        <v>46</v>
      </c>
      <c r="V46" s="27">
        <f t="shared" si="11"/>
        <v>57.5</v>
      </c>
      <c r="W46" s="241">
        <v>15.525</v>
      </c>
      <c r="X46" s="240">
        <f t="shared" si="12"/>
        <v>25.875</v>
      </c>
      <c r="Y46" s="197">
        <f t="shared" si="13"/>
        <v>10.35</v>
      </c>
      <c r="Z46" s="197">
        <f t="shared" si="14"/>
        <v>34.5</v>
      </c>
      <c r="AA46" s="254">
        <f t="shared" si="15"/>
        <v>43.125</v>
      </c>
      <c r="AB46" s="250">
        <v>15.525</v>
      </c>
      <c r="AC46" s="29">
        <f t="shared" si="16"/>
        <v>17.25</v>
      </c>
      <c r="AD46" s="29">
        <f t="shared" si="17"/>
        <v>1.7249999999999996</v>
      </c>
      <c r="AE46" s="30">
        <f t="shared" si="18"/>
        <v>23</v>
      </c>
      <c r="AF46" s="156">
        <f t="shared" si="19"/>
        <v>28.75</v>
      </c>
      <c r="AG46" s="18">
        <v>20.7</v>
      </c>
      <c r="AH46" s="75">
        <f>SUM('Daytime Rates '!AH46*0.15)+'Daytime Rates '!AH46</f>
        <v>22.54</v>
      </c>
      <c r="AI46" s="99">
        <f t="shared" si="20"/>
        <v>1.8399999999999999</v>
      </c>
      <c r="AJ46" s="31">
        <f>SUM('Daytime Rates '!AJ46*0.15)+'Daytime Rates '!AJ46</f>
        <v>39.893499999999996</v>
      </c>
      <c r="AK46" s="31">
        <f t="shared" si="21"/>
        <v>49.866874999999993</v>
      </c>
      <c r="AL46" s="173">
        <v>15.524999999999999</v>
      </c>
      <c r="AM46" s="32">
        <f t="shared" si="22"/>
        <v>16.905000000000001</v>
      </c>
      <c r="AN46" s="41">
        <f t="shared" si="23"/>
        <v>1.3800000000000026</v>
      </c>
      <c r="AO46" s="32">
        <f t="shared" si="24"/>
        <v>29.920124999999999</v>
      </c>
      <c r="AP46" s="32">
        <f t="shared" si="25"/>
        <v>37.400156249999995</v>
      </c>
      <c r="AQ46" s="155">
        <v>10.35</v>
      </c>
      <c r="AR46" s="33">
        <f t="shared" si="26"/>
        <v>11.27</v>
      </c>
      <c r="AS46" s="42">
        <f t="shared" si="27"/>
        <v>0.91999999999999993</v>
      </c>
      <c r="AT46" s="34">
        <f t="shared" si="28"/>
        <v>19.946749999999998</v>
      </c>
      <c r="AU46" s="128">
        <f t="shared" si="29"/>
        <v>24.933437499999997</v>
      </c>
    </row>
    <row r="47" spans="1:51" ht="15" thickBot="1" x14ac:dyDescent="0.4">
      <c r="A47" s="337"/>
      <c r="B47" s="5" t="s">
        <v>2</v>
      </c>
      <c r="C47" s="166">
        <v>25.3</v>
      </c>
      <c r="D47" s="111">
        <f>SUM('Daytime Rates '!D47*0.15)+'Daytime Rates '!D47</f>
        <v>37.950000000000003</v>
      </c>
      <c r="E47" s="36">
        <f t="shared" si="0"/>
        <v>12.650000000000002</v>
      </c>
      <c r="F47" s="35">
        <f>SUM('Daytime Rates '!F47*0.15)+'Daytime Rates '!F47</f>
        <v>40.25</v>
      </c>
      <c r="G47" s="132">
        <f t="shared" si="1"/>
        <v>50.3125</v>
      </c>
      <c r="H47" s="133">
        <v>18.975000000000001</v>
      </c>
      <c r="I47" s="37">
        <f t="shared" si="2"/>
        <v>28.462500000000002</v>
      </c>
      <c r="J47" s="37">
        <f t="shared" si="3"/>
        <v>9.4875000000000007</v>
      </c>
      <c r="K47" s="37">
        <f t="shared" si="4"/>
        <v>30.1875</v>
      </c>
      <c r="L47" s="37">
        <f t="shared" si="5"/>
        <v>37.734375</v>
      </c>
      <c r="M47" s="172">
        <v>12.65</v>
      </c>
      <c r="N47" s="38">
        <f t="shared" si="6"/>
        <v>18.975000000000001</v>
      </c>
      <c r="O47" s="38">
        <f t="shared" si="7"/>
        <v>6.3250000000000011</v>
      </c>
      <c r="P47" s="38">
        <f t="shared" si="8"/>
        <v>20.125</v>
      </c>
      <c r="Q47" s="38">
        <f t="shared" si="9"/>
        <v>25.15625</v>
      </c>
      <c r="R47" s="184">
        <v>23</v>
      </c>
      <c r="S47" s="195">
        <f>SUM('Daytime Rates '!S47*0.15)+'Daytime Rates '!S47</f>
        <v>31.05</v>
      </c>
      <c r="T47" s="28">
        <f t="shared" si="10"/>
        <v>8.0500000000000007</v>
      </c>
      <c r="U47" s="27">
        <f>SUM('Daytime Rates '!U47*0.15)+'Daytime Rates '!U47</f>
        <v>34.5</v>
      </c>
      <c r="V47" s="27">
        <f t="shared" si="11"/>
        <v>43.125</v>
      </c>
      <c r="W47" s="241">
        <v>11.5</v>
      </c>
      <c r="X47" s="240">
        <f t="shared" si="12"/>
        <v>23.287500000000001</v>
      </c>
      <c r="Y47" s="197">
        <f t="shared" si="13"/>
        <v>11.787500000000001</v>
      </c>
      <c r="Z47" s="197">
        <f t="shared" si="14"/>
        <v>25.875</v>
      </c>
      <c r="AA47" s="254">
        <f t="shared" si="15"/>
        <v>32.34375</v>
      </c>
      <c r="AB47" s="250">
        <v>11.5</v>
      </c>
      <c r="AC47" s="29">
        <f t="shared" si="16"/>
        <v>15.525</v>
      </c>
      <c r="AD47" s="29">
        <f t="shared" si="17"/>
        <v>4.0250000000000004</v>
      </c>
      <c r="AE47" s="30">
        <f t="shared" si="18"/>
        <v>17.25</v>
      </c>
      <c r="AF47" s="156">
        <f t="shared" si="19"/>
        <v>21.5625</v>
      </c>
      <c r="AG47" s="18">
        <v>13.708</v>
      </c>
      <c r="AH47" s="75">
        <f>SUM('Daytime Rates '!AH47*0.15)+'Daytime Rates '!AH47</f>
        <v>24.15</v>
      </c>
      <c r="AI47" s="18">
        <f t="shared" si="20"/>
        <v>10.441999999999998</v>
      </c>
      <c r="AJ47" s="31">
        <f>SUM('Daytime Rates '!AJ47*0.15)+'Daytime Rates '!AJ47</f>
        <v>33.35</v>
      </c>
      <c r="AK47" s="31">
        <f t="shared" si="21"/>
        <v>41.6875</v>
      </c>
      <c r="AL47" s="173">
        <v>10.281000000000001</v>
      </c>
      <c r="AM47" s="32">
        <f t="shared" si="22"/>
        <v>18.112499999999997</v>
      </c>
      <c r="AN47" s="32">
        <f t="shared" si="23"/>
        <v>7.8314999999999966</v>
      </c>
      <c r="AO47" s="32">
        <f t="shared" si="24"/>
        <v>25.012500000000003</v>
      </c>
      <c r="AP47" s="32">
        <f t="shared" si="25"/>
        <v>31.265625000000004</v>
      </c>
      <c r="AQ47" s="155">
        <v>6.8540000000000001</v>
      </c>
      <c r="AR47" s="33">
        <f t="shared" si="26"/>
        <v>12.074999999999999</v>
      </c>
      <c r="AS47" s="33">
        <f t="shared" si="27"/>
        <v>5.2209999999999992</v>
      </c>
      <c r="AT47" s="34">
        <f t="shared" si="28"/>
        <v>16.675000000000001</v>
      </c>
      <c r="AU47" s="128">
        <f t="shared" si="29"/>
        <v>20.84375</v>
      </c>
    </row>
    <row r="48" spans="1:51" ht="15" thickBot="1" x14ac:dyDescent="0.4">
      <c r="A48" s="338"/>
      <c r="B48" s="6" t="s">
        <v>3</v>
      </c>
      <c r="C48" s="167">
        <v>27.024999999999999</v>
      </c>
      <c r="D48" s="120">
        <f>SUM('Daytime Rates '!D48*0.15)+'Daytime Rates '!D48</f>
        <v>34.5</v>
      </c>
      <c r="E48" s="44">
        <f t="shared" si="0"/>
        <v>7.4750000000000014</v>
      </c>
      <c r="F48" s="43">
        <f>SUM('Daytime Rates '!F48*0.15)+'Daytime Rates '!F48</f>
        <v>39.1</v>
      </c>
      <c r="G48" s="136">
        <f t="shared" si="1"/>
        <v>48.875</v>
      </c>
      <c r="H48" s="137">
        <v>20.268749999999997</v>
      </c>
      <c r="I48" s="45">
        <f t="shared" si="2"/>
        <v>25.875</v>
      </c>
      <c r="J48" s="45">
        <f t="shared" si="3"/>
        <v>5.6062500000000028</v>
      </c>
      <c r="K48" s="45">
        <f t="shared" si="4"/>
        <v>29.325000000000003</v>
      </c>
      <c r="L48" s="45">
        <f t="shared" si="5"/>
        <v>36.65625</v>
      </c>
      <c r="M48" s="174">
        <v>13.512499999999999</v>
      </c>
      <c r="N48" s="46">
        <f t="shared" si="6"/>
        <v>17.25</v>
      </c>
      <c r="O48" s="46">
        <f t="shared" si="7"/>
        <v>3.7375000000000007</v>
      </c>
      <c r="P48" s="46">
        <f t="shared" si="8"/>
        <v>19.55</v>
      </c>
      <c r="Q48" s="46">
        <f t="shared" si="9"/>
        <v>24.4375</v>
      </c>
      <c r="R48" s="185">
        <v>22.3675</v>
      </c>
      <c r="S48" s="195">
        <f>SUM('Daytime Rates '!S48*0.15)+'Daytime Rates '!S48</f>
        <v>26.45</v>
      </c>
      <c r="T48" s="50">
        <f t="shared" si="10"/>
        <v>4.0824999999999996</v>
      </c>
      <c r="U48" s="49">
        <f>SUM('Daytime Rates '!U48*0.15)+'Daytime Rates '!U48</f>
        <v>34.5</v>
      </c>
      <c r="V48" s="49">
        <f t="shared" si="11"/>
        <v>43.125</v>
      </c>
      <c r="W48" s="242">
        <v>11.18375</v>
      </c>
      <c r="X48" s="240">
        <f t="shared" si="12"/>
        <v>19.837499999999999</v>
      </c>
      <c r="Y48" s="243">
        <f t="shared" si="13"/>
        <v>8.6537499999999987</v>
      </c>
      <c r="Z48" s="243">
        <f t="shared" si="14"/>
        <v>25.875</v>
      </c>
      <c r="AA48" s="319">
        <f t="shared" si="15"/>
        <v>32.34375</v>
      </c>
      <c r="AB48" s="252">
        <v>11.18375</v>
      </c>
      <c r="AC48" s="64">
        <f t="shared" si="16"/>
        <v>13.225</v>
      </c>
      <c r="AD48" s="64">
        <f t="shared" si="17"/>
        <v>2.0412499999999998</v>
      </c>
      <c r="AE48" s="65">
        <f t="shared" si="18"/>
        <v>17.25</v>
      </c>
      <c r="AF48" s="189">
        <f t="shared" si="19"/>
        <v>21.5625</v>
      </c>
      <c r="AG48" s="20">
        <v>18.319499999999998</v>
      </c>
      <c r="AH48" s="75">
        <f>SUM('Daytime Rates '!AH48*0.15)+'Daytime Rates '!AH48</f>
        <v>26.45</v>
      </c>
      <c r="AI48" s="20">
        <f t="shared" si="20"/>
        <v>8.1305000000000014</v>
      </c>
      <c r="AJ48" s="53">
        <f>SUM('Daytime Rates '!AJ48*0.15)+'Daytime Rates '!AJ48</f>
        <v>38.8125</v>
      </c>
      <c r="AK48" s="53">
        <f t="shared" si="21"/>
        <v>48.515625</v>
      </c>
      <c r="AL48" s="175">
        <v>13.739624999999998</v>
      </c>
      <c r="AM48" s="54">
        <f t="shared" si="22"/>
        <v>19.837499999999999</v>
      </c>
      <c r="AN48" s="54">
        <f t="shared" si="23"/>
        <v>6.0978750000000002</v>
      </c>
      <c r="AO48" s="54">
        <f t="shared" si="24"/>
        <v>29.109375</v>
      </c>
      <c r="AP48" s="54">
        <f t="shared" si="25"/>
        <v>36.38671875</v>
      </c>
      <c r="AQ48" s="162">
        <v>9.1597499999999989</v>
      </c>
      <c r="AR48" s="55">
        <f t="shared" si="26"/>
        <v>13.225</v>
      </c>
      <c r="AS48" s="55">
        <f t="shared" si="27"/>
        <v>4.0652500000000007</v>
      </c>
      <c r="AT48" s="56">
        <f t="shared" si="28"/>
        <v>19.40625</v>
      </c>
      <c r="AU48" s="129">
        <f t="shared" si="29"/>
        <v>24.2578125</v>
      </c>
      <c r="AY48" s="322"/>
    </row>
    <row r="49" spans="1:51" ht="15" customHeight="1" thickBot="1" x14ac:dyDescent="0.4">
      <c r="A49" s="336" t="s">
        <v>35</v>
      </c>
      <c r="B49" s="7" t="s">
        <v>5</v>
      </c>
      <c r="C49" s="168">
        <v>33.35</v>
      </c>
      <c r="D49" s="176">
        <f>SUM('Daytime Rates '!D49*0.15)+'Daytime Rates '!D49</f>
        <v>45.655000000000001</v>
      </c>
      <c r="E49" s="97">
        <f t="shared" si="0"/>
        <v>12.305</v>
      </c>
      <c r="F49" s="82">
        <f>SUM('Daytime Rates '!F49*0.15)+'Daytime Rates '!F49</f>
        <v>49.45</v>
      </c>
      <c r="G49" s="177">
        <f t="shared" si="1"/>
        <v>61.8125</v>
      </c>
      <c r="H49" s="178">
        <v>25.012500000000003</v>
      </c>
      <c r="I49" s="84">
        <f t="shared" si="2"/>
        <v>34.241250000000001</v>
      </c>
      <c r="J49" s="84">
        <f t="shared" si="3"/>
        <v>9.228749999999998</v>
      </c>
      <c r="K49" s="84">
        <f t="shared" si="4"/>
        <v>37.087500000000006</v>
      </c>
      <c r="L49" s="84">
        <f t="shared" si="5"/>
        <v>46.359375000000007</v>
      </c>
      <c r="M49" s="179">
        <v>16.675000000000001</v>
      </c>
      <c r="N49" s="86">
        <f t="shared" si="6"/>
        <v>22.827500000000001</v>
      </c>
      <c r="O49" s="86">
        <f t="shared" si="7"/>
        <v>6.1524999999999999</v>
      </c>
      <c r="P49" s="86">
        <f t="shared" si="8"/>
        <v>24.725000000000001</v>
      </c>
      <c r="Q49" s="86">
        <f t="shared" si="9"/>
        <v>30.90625</v>
      </c>
      <c r="R49" s="186">
        <v>27.6</v>
      </c>
      <c r="S49" s="195">
        <f>SUM('Daytime Rates '!S49*0.15)+'Daytime Rates '!S49</f>
        <v>37.726272727272729</v>
      </c>
      <c r="T49" s="88">
        <f t="shared" si="10"/>
        <v>10.126272727272728</v>
      </c>
      <c r="U49" s="87">
        <f>SUM('Daytime Rates '!U49*0.15)+'Daytime Rates '!U49</f>
        <v>41.227499999999999</v>
      </c>
      <c r="V49" s="87">
        <f t="shared" si="11"/>
        <v>51.534374999999997</v>
      </c>
      <c r="W49" s="314">
        <v>13.8</v>
      </c>
      <c r="X49" s="240">
        <f t="shared" si="12"/>
        <v>28.294704545454547</v>
      </c>
      <c r="Y49" s="315">
        <f t="shared" si="13"/>
        <v>14.494704545454546</v>
      </c>
      <c r="Z49" s="315">
        <f t="shared" si="14"/>
        <v>30.920625000000001</v>
      </c>
      <c r="AA49" s="320">
        <f t="shared" si="15"/>
        <v>38.650781250000001</v>
      </c>
      <c r="AB49" s="249">
        <v>13.8</v>
      </c>
      <c r="AC49" s="73">
        <f t="shared" si="16"/>
        <v>18.863136363636364</v>
      </c>
      <c r="AD49" s="73">
        <f t="shared" si="17"/>
        <v>5.0631363636363638</v>
      </c>
      <c r="AE49" s="74">
        <f t="shared" si="18"/>
        <v>20.61375</v>
      </c>
      <c r="AF49" s="190">
        <f t="shared" si="19"/>
        <v>25.767187499999999</v>
      </c>
      <c r="AG49" s="92">
        <v>19.872</v>
      </c>
      <c r="AH49" s="75">
        <f>SUM('Daytime Rates '!AH49*0.15)+'Daytime Rates '!AH49</f>
        <v>28.75</v>
      </c>
      <c r="AI49" s="92">
        <f t="shared" si="20"/>
        <v>8.8780000000000001</v>
      </c>
      <c r="AJ49" s="91">
        <f>SUM('Daytime Rates '!AJ49*0.15)+'Daytime Rates '!AJ49</f>
        <v>39.1</v>
      </c>
      <c r="AK49" s="91">
        <f t="shared" si="21"/>
        <v>48.875</v>
      </c>
      <c r="AL49" s="180">
        <v>14.904</v>
      </c>
      <c r="AM49" s="93">
        <f t="shared" si="22"/>
        <v>21.5625</v>
      </c>
      <c r="AN49" s="93">
        <f t="shared" si="23"/>
        <v>6.6585000000000001</v>
      </c>
      <c r="AO49" s="93">
        <f t="shared" si="24"/>
        <v>29.325000000000003</v>
      </c>
      <c r="AP49" s="93">
        <f t="shared" si="25"/>
        <v>36.65625</v>
      </c>
      <c r="AQ49" s="157">
        <v>9.9359999999999999</v>
      </c>
      <c r="AR49" s="94">
        <f t="shared" si="26"/>
        <v>14.375</v>
      </c>
      <c r="AS49" s="94">
        <f t="shared" si="27"/>
        <v>4.4390000000000001</v>
      </c>
      <c r="AT49" s="95">
        <f t="shared" si="28"/>
        <v>19.55</v>
      </c>
      <c r="AU49" s="130">
        <f t="shared" si="29"/>
        <v>24.4375</v>
      </c>
    </row>
    <row r="50" spans="1:51" ht="15" thickBot="1" x14ac:dyDescent="0.4">
      <c r="A50" s="337"/>
      <c r="B50" s="5" t="s">
        <v>22</v>
      </c>
      <c r="C50" s="166">
        <v>19.319999999999997</v>
      </c>
      <c r="D50" s="111">
        <f>SUM('Daytime Rates '!D50*0.15)+'Daytime Rates '!D50</f>
        <v>20.092799999999997</v>
      </c>
      <c r="E50" s="36">
        <f t="shared" si="0"/>
        <v>0.77280000000000015</v>
      </c>
      <c r="F50" s="35">
        <f>SUM('Daytime Rates '!F50*0.15)+'Daytime Rates '!F50</f>
        <v>28.98</v>
      </c>
      <c r="G50" s="132">
        <f t="shared" si="1"/>
        <v>36.225000000000001</v>
      </c>
      <c r="H50" s="133">
        <v>14.489999999999998</v>
      </c>
      <c r="I50" s="37">
        <f t="shared" si="2"/>
        <v>15.069599999999998</v>
      </c>
      <c r="J50" s="37">
        <f t="shared" si="3"/>
        <v>0.57959999999999923</v>
      </c>
      <c r="K50" s="37">
        <f t="shared" si="4"/>
        <v>21.734999999999999</v>
      </c>
      <c r="L50" s="37">
        <f t="shared" si="5"/>
        <v>27.168749999999999</v>
      </c>
      <c r="M50" s="172">
        <v>9.6599999999999984</v>
      </c>
      <c r="N50" s="38">
        <f t="shared" si="6"/>
        <v>10.046399999999998</v>
      </c>
      <c r="O50" s="38">
        <f t="shared" si="7"/>
        <v>0.38640000000000008</v>
      </c>
      <c r="P50" s="38">
        <f t="shared" si="8"/>
        <v>14.49</v>
      </c>
      <c r="Q50" s="38">
        <f t="shared" si="9"/>
        <v>18.112500000000001</v>
      </c>
      <c r="R50" s="184">
        <v>16.100000000000001</v>
      </c>
      <c r="S50" s="195">
        <f>SUM('Daytime Rates '!S50*0.15)+'Daytime Rates '!S50</f>
        <v>20.3826</v>
      </c>
      <c r="T50" s="28">
        <f t="shared" si="10"/>
        <v>4.2825999999999986</v>
      </c>
      <c r="U50" s="27">
        <f>SUM('Daytime Rates '!U50*0.15)+'Daytime Rates '!U50</f>
        <v>28.175000000000001</v>
      </c>
      <c r="V50" s="27">
        <f t="shared" si="11"/>
        <v>35.21875</v>
      </c>
      <c r="W50" s="241">
        <v>8.0500000000000007</v>
      </c>
      <c r="X50" s="240">
        <f t="shared" si="12"/>
        <v>15.286950000000001</v>
      </c>
      <c r="Y50" s="197">
        <f t="shared" si="13"/>
        <v>7.2369500000000002</v>
      </c>
      <c r="Z50" s="197">
        <f t="shared" si="14"/>
        <v>21.131250000000001</v>
      </c>
      <c r="AA50" s="254">
        <f t="shared" si="15"/>
        <v>26.4140625</v>
      </c>
      <c r="AB50" s="250">
        <v>8.0500000000000007</v>
      </c>
      <c r="AC50" s="29">
        <f t="shared" si="16"/>
        <v>10.1913</v>
      </c>
      <c r="AD50" s="29">
        <f t="shared" si="17"/>
        <v>2.1412999999999993</v>
      </c>
      <c r="AE50" s="30">
        <f t="shared" si="18"/>
        <v>14.0875</v>
      </c>
      <c r="AF50" s="156">
        <f t="shared" si="19"/>
        <v>17.609375</v>
      </c>
      <c r="AG50" s="18">
        <v>11.672499999999999</v>
      </c>
      <c r="AH50" s="75">
        <f>SUM('Daytime Rates '!AH50*0.15)+'Daytime Rates '!AH50</f>
        <v>16.904999999999998</v>
      </c>
      <c r="AI50" s="18">
        <f t="shared" si="20"/>
        <v>5.2324999999999982</v>
      </c>
      <c r="AJ50" s="31">
        <f>SUM('Daytime Rates '!AJ50*0.15)+'Daytime Rates '!AJ50</f>
        <v>28.175000000000001</v>
      </c>
      <c r="AK50" s="31">
        <f t="shared" si="21"/>
        <v>35.21875</v>
      </c>
      <c r="AL50" s="173">
        <v>8.7543749999999996</v>
      </c>
      <c r="AM50" s="32">
        <f t="shared" si="22"/>
        <v>12.678749999999997</v>
      </c>
      <c r="AN50" s="32">
        <f t="shared" si="23"/>
        <v>3.9243749999999977</v>
      </c>
      <c r="AO50" s="32">
        <f t="shared" si="24"/>
        <v>21.131250000000001</v>
      </c>
      <c r="AP50" s="32">
        <f t="shared" si="25"/>
        <v>26.4140625</v>
      </c>
      <c r="AQ50" s="155">
        <v>5.8362499999999997</v>
      </c>
      <c r="AR50" s="33">
        <f t="shared" si="26"/>
        <v>8.4524999999999988</v>
      </c>
      <c r="AS50" s="33">
        <f t="shared" si="27"/>
        <v>2.6162499999999991</v>
      </c>
      <c r="AT50" s="34">
        <f t="shared" si="28"/>
        <v>14.0875</v>
      </c>
      <c r="AU50" s="128">
        <f t="shared" si="29"/>
        <v>17.609375</v>
      </c>
    </row>
    <row r="51" spans="1:51" ht="15" thickBot="1" x14ac:dyDescent="0.4">
      <c r="A51" s="337"/>
      <c r="B51" s="5" t="s">
        <v>1</v>
      </c>
      <c r="C51" s="166">
        <v>39.1</v>
      </c>
      <c r="D51" s="111">
        <f>SUM('Daytime Rates '!D51*0.15)+'Daytime Rates '!D51</f>
        <v>46</v>
      </c>
      <c r="E51" s="36">
        <f t="shared" si="0"/>
        <v>6.8999999999999986</v>
      </c>
      <c r="F51" s="35">
        <f>SUM('Daytime Rates '!F51*0.15)+'Daytime Rates '!F51</f>
        <v>63.019999999999996</v>
      </c>
      <c r="G51" s="132">
        <f t="shared" si="1"/>
        <v>78.774999999999991</v>
      </c>
      <c r="H51" s="133">
        <v>29.325000000000003</v>
      </c>
      <c r="I51" s="37">
        <f t="shared" si="2"/>
        <v>34.5</v>
      </c>
      <c r="J51" s="37">
        <f t="shared" si="3"/>
        <v>5.1749999999999972</v>
      </c>
      <c r="K51" s="37">
        <f t="shared" si="4"/>
        <v>47.265000000000001</v>
      </c>
      <c r="L51" s="37">
        <f t="shared" si="5"/>
        <v>59.081249999999997</v>
      </c>
      <c r="M51" s="172">
        <v>19.55</v>
      </c>
      <c r="N51" s="38">
        <f t="shared" si="6"/>
        <v>23</v>
      </c>
      <c r="O51" s="38">
        <f t="shared" si="7"/>
        <v>3.4499999999999993</v>
      </c>
      <c r="P51" s="38">
        <f t="shared" si="8"/>
        <v>31.509999999999998</v>
      </c>
      <c r="Q51" s="38">
        <f t="shared" si="9"/>
        <v>39.387499999999996</v>
      </c>
      <c r="R51" s="184">
        <v>31.05</v>
      </c>
      <c r="S51" s="195">
        <f>SUM('Daytime Rates '!S51*0.15)+'Daytime Rates '!S51</f>
        <v>31.05</v>
      </c>
      <c r="T51" s="40">
        <f t="shared" si="10"/>
        <v>0</v>
      </c>
      <c r="U51" s="27">
        <f>SUM('Daytime Rates '!U51*0.15)+'Daytime Rates '!U51</f>
        <v>46</v>
      </c>
      <c r="V51" s="27">
        <f t="shared" si="11"/>
        <v>57.5</v>
      </c>
      <c r="W51" s="241">
        <v>15.525</v>
      </c>
      <c r="X51" s="240">
        <f t="shared" si="12"/>
        <v>23.287500000000001</v>
      </c>
      <c r="Y51" s="197">
        <f t="shared" si="13"/>
        <v>7.7625000000000011</v>
      </c>
      <c r="Z51" s="197">
        <f t="shared" si="14"/>
        <v>34.5</v>
      </c>
      <c r="AA51" s="254">
        <f t="shared" si="15"/>
        <v>43.125</v>
      </c>
      <c r="AB51" s="250">
        <v>15.525</v>
      </c>
      <c r="AC51" s="29">
        <f t="shared" si="16"/>
        <v>15.525</v>
      </c>
      <c r="AD51" s="41">
        <f t="shared" si="17"/>
        <v>0</v>
      </c>
      <c r="AE51" s="30">
        <f t="shared" si="18"/>
        <v>23</v>
      </c>
      <c r="AF51" s="156">
        <f t="shared" si="19"/>
        <v>28.75</v>
      </c>
      <c r="AG51" s="18">
        <v>21.263499999999997</v>
      </c>
      <c r="AH51" s="75">
        <f>SUM('Daytime Rates '!AH51*0.15)+'Daytime Rates '!AH51</f>
        <v>24.5548</v>
      </c>
      <c r="AI51" s="18">
        <f t="shared" si="20"/>
        <v>3.2913000000000032</v>
      </c>
      <c r="AJ51" s="31">
        <f>SUM('Daytime Rates '!AJ51*0.15)+'Daytime Rates '!AJ51</f>
        <v>40.25</v>
      </c>
      <c r="AK51" s="31">
        <f t="shared" si="21"/>
        <v>50.3125</v>
      </c>
      <c r="AL51" s="173">
        <v>15.947624999999999</v>
      </c>
      <c r="AM51" s="32">
        <f t="shared" si="22"/>
        <v>18.4161</v>
      </c>
      <c r="AN51" s="32">
        <f t="shared" si="23"/>
        <v>2.4684750000000015</v>
      </c>
      <c r="AO51" s="32">
        <f t="shared" si="24"/>
        <v>30.1875</v>
      </c>
      <c r="AP51" s="32">
        <f t="shared" si="25"/>
        <v>37.734375</v>
      </c>
      <c r="AQ51" s="155">
        <v>10.631749999999998</v>
      </c>
      <c r="AR51" s="33">
        <f t="shared" si="26"/>
        <v>12.2774</v>
      </c>
      <c r="AS51" s="33">
        <f t="shared" si="27"/>
        <v>1.6456500000000016</v>
      </c>
      <c r="AT51" s="34">
        <f t="shared" si="28"/>
        <v>20.125</v>
      </c>
      <c r="AU51" s="128">
        <f t="shared" si="29"/>
        <v>25.15625</v>
      </c>
    </row>
    <row r="52" spans="1:51" ht="15" thickBot="1" x14ac:dyDescent="0.4">
      <c r="A52" s="337"/>
      <c r="B52" s="5" t="s">
        <v>2</v>
      </c>
      <c r="C52" s="166">
        <v>27.6</v>
      </c>
      <c r="D52" s="111">
        <f>SUM('Daytime Rates '!D52*0.15)+'Daytime Rates '!D52</f>
        <v>28.704000000000001</v>
      </c>
      <c r="E52" s="36">
        <f t="shared" si="0"/>
        <v>1.1039999999999992</v>
      </c>
      <c r="F52" s="35">
        <f>SUM('Daytime Rates '!F52*0.15)+'Daytime Rates '!F52</f>
        <v>41.4</v>
      </c>
      <c r="G52" s="132">
        <f t="shared" si="1"/>
        <v>51.75</v>
      </c>
      <c r="H52" s="133">
        <v>20.700000000000003</v>
      </c>
      <c r="I52" s="37">
        <f t="shared" si="2"/>
        <v>21.527999999999999</v>
      </c>
      <c r="J52" s="37">
        <f t="shared" si="3"/>
        <v>0.82799999999999585</v>
      </c>
      <c r="K52" s="37">
        <f t="shared" si="4"/>
        <v>31.049999999999997</v>
      </c>
      <c r="L52" s="37">
        <f t="shared" si="5"/>
        <v>38.8125</v>
      </c>
      <c r="M52" s="172">
        <v>13.8</v>
      </c>
      <c r="N52" s="38">
        <f t="shared" si="6"/>
        <v>14.352</v>
      </c>
      <c r="O52" s="38">
        <f t="shared" si="7"/>
        <v>0.5519999999999996</v>
      </c>
      <c r="P52" s="38">
        <f t="shared" si="8"/>
        <v>20.7</v>
      </c>
      <c r="Q52" s="38">
        <f t="shared" si="9"/>
        <v>25.875</v>
      </c>
      <c r="R52" s="184">
        <v>23</v>
      </c>
      <c r="S52" s="195">
        <f>SUM('Daytime Rates '!S52*0.15)+'Daytime Rates '!S52</f>
        <v>29.118000000000002</v>
      </c>
      <c r="T52" s="28">
        <f t="shared" si="10"/>
        <v>6.1180000000000021</v>
      </c>
      <c r="U52" s="27">
        <f>SUM('Daytime Rates '!U52*0.15)+'Daytime Rates '!U52</f>
        <v>37.950000000000003</v>
      </c>
      <c r="V52" s="27">
        <f t="shared" si="11"/>
        <v>47.4375</v>
      </c>
      <c r="W52" s="241">
        <v>11.5</v>
      </c>
      <c r="X52" s="240">
        <f t="shared" si="12"/>
        <v>21.838500000000003</v>
      </c>
      <c r="Y52" s="197">
        <f t="shared" si="13"/>
        <v>10.338500000000003</v>
      </c>
      <c r="Z52" s="197">
        <f t="shared" si="14"/>
        <v>28.462500000000002</v>
      </c>
      <c r="AA52" s="254">
        <f t="shared" si="15"/>
        <v>35.578125</v>
      </c>
      <c r="AB52" s="250">
        <v>11.5</v>
      </c>
      <c r="AC52" s="29">
        <f t="shared" si="16"/>
        <v>14.559000000000001</v>
      </c>
      <c r="AD52" s="29">
        <f t="shared" si="17"/>
        <v>3.0590000000000011</v>
      </c>
      <c r="AE52" s="30">
        <f t="shared" si="18"/>
        <v>18.975000000000001</v>
      </c>
      <c r="AF52" s="156">
        <f t="shared" si="19"/>
        <v>23.71875</v>
      </c>
      <c r="AG52" s="18">
        <v>16.675000000000001</v>
      </c>
      <c r="AH52" s="75">
        <f>SUM('Daytime Rates '!AH52*0.15)+'Daytime Rates '!AH52</f>
        <v>24.15</v>
      </c>
      <c r="AI52" s="18">
        <f t="shared" si="20"/>
        <v>7.4749999999999979</v>
      </c>
      <c r="AJ52" s="31">
        <f>SUM('Daytime Rates '!AJ52*0.15)+'Daytime Rates '!AJ52</f>
        <v>39.674999999999997</v>
      </c>
      <c r="AK52" s="31">
        <f t="shared" si="21"/>
        <v>49.59375</v>
      </c>
      <c r="AL52" s="173">
        <v>12.506250000000001</v>
      </c>
      <c r="AM52" s="32">
        <f t="shared" si="22"/>
        <v>18.112499999999997</v>
      </c>
      <c r="AN52" s="32">
        <f t="shared" si="23"/>
        <v>5.6062499999999957</v>
      </c>
      <c r="AO52" s="32">
        <f t="shared" si="24"/>
        <v>29.756249999999998</v>
      </c>
      <c r="AP52" s="32">
        <f t="shared" si="25"/>
        <v>37.1953125</v>
      </c>
      <c r="AQ52" s="155">
        <v>8.3375000000000004</v>
      </c>
      <c r="AR52" s="33">
        <f t="shared" si="26"/>
        <v>12.074999999999999</v>
      </c>
      <c r="AS52" s="33">
        <f t="shared" si="27"/>
        <v>3.7374999999999989</v>
      </c>
      <c r="AT52" s="34">
        <f t="shared" si="28"/>
        <v>19.837499999999999</v>
      </c>
      <c r="AU52" s="128">
        <f t="shared" si="29"/>
        <v>24.796875</v>
      </c>
    </row>
    <row r="53" spans="1:51" ht="15" thickBot="1" x14ac:dyDescent="0.4">
      <c r="A53" s="338"/>
      <c r="B53" s="6" t="s">
        <v>3</v>
      </c>
      <c r="C53" s="169">
        <v>27.852999999999998</v>
      </c>
      <c r="D53" s="114">
        <f>SUM('Daytime Rates '!D53*0.15)+'Daytime Rates '!D53</f>
        <v>38.202999999999996</v>
      </c>
      <c r="E53" s="80">
        <f t="shared" si="0"/>
        <v>10.349999999999998</v>
      </c>
      <c r="F53" s="57">
        <f>SUM('Daytime Rates '!F53*0.15)+'Daytime Rates '!F53</f>
        <v>41.4</v>
      </c>
      <c r="G53" s="150">
        <f t="shared" si="1"/>
        <v>51.75</v>
      </c>
      <c r="H53" s="151">
        <v>20.889749999999999</v>
      </c>
      <c r="I53" s="58">
        <f t="shared" si="2"/>
        <v>28.652249999999995</v>
      </c>
      <c r="J53" s="58">
        <f t="shared" si="3"/>
        <v>7.7624999999999957</v>
      </c>
      <c r="K53" s="58">
        <f t="shared" si="4"/>
        <v>31.049999999999997</v>
      </c>
      <c r="L53" s="58">
        <f t="shared" si="5"/>
        <v>38.8125</v>
      </c>
      <c r="M53" s="181">
        <v>13.926499999999999</v>
      </c>
      <c r="N53" s="60">
        <f t="shared" si="6"/>
        <v>19.101499999999998</v>
      </c>
      <c r="O53" s="60">
        <f t="shared" si="7"/>
        <v>5.1749999999999989</v>
      </c>
      <c r="P53" s="60">
        <f t="shared" si="8"/>
        <v>20.7</v>
      </c>
      <c r="Q53" s="60">
        <f t="shared" si="9"/>
        <v>25.875</v>
      </c>
      <c r="R53" s="187">
        <v>24.679000000000002</v>
      </c>
      <c r="S53" s="195">
        <f>SUM('Daytime Rates '!S53*0.15)+'Daytime Rates '!S53</f>
        <v>31.372</v>
      </c>
      <c r="T53" s="63">
        <f t="shared" si="10"/>
        <v>6.6929999999999978</v>
      </c>
      <c r="U53" s="62">
        <f>SUM('Daytime Rates '!U53*0.15)+'Daytime Rates '!U53</f>
        <v>40.25</v>
      </c>
      <c r="V53" s="62">
        <f t="shared" si="11"/>
        <v>50.3125</v>
      </c>
      <c r="W53" s="316">
        <v>12.339500000000001</v>
      </c>
      <c r="X53" s="240">
        <f t="shared" si="12"/>
        <v>23.529</v>
      </c>
      <c r="Y53" s="317">
        <f t="shared" si="13"/>
        <v>11.189499999999999</v>
      </c>
      <c r="Z53" s="317">
        <f t="shared" si="14"/>
        <v>30.1875</v>
      </c>
      <c r="AA53" s="321">
        <f t="shared" si="15"/>
        <v>37.734375</v>
      </c>
      <c r="AB53" s="251">
        <v>12.339500000000001</v>
      </c>
      <c r="AC53" s="51">
        <f t="shared" si="16"/>
        <v>15.686</v>
      </c>
      <c r="AD53" s="51">
        <f t="shared" si="17"/>
        <v>3.3464999999999989</v>
      </c>
      <c r="AE53" s="52">
        <f t="shared" si="18"/>
        <v>20.125</v>
      </c>
      <c r="AF53" s="191">
        <f t="shared" si="19"/>
        <v>25.15625</v>
      </c>
      <c r="AG53" s="67">
        <v>19.825999999999997</v>
      </c>
      <c r="AH53" s="75">
        <f>SUM('Daytime Rates '!AH53*0.15)+'Daytime Rates '!AH53</f>
        <v>33.304000000000002</v>
      </c>
      <c r="AI53" s="67">
        <f t="shared" si="20"/>
        <v>13.478000000000005</v>
      </c>
      <c r="AJ53" s="66">
        <f>SUM('Daytime Rates '!AJ53*0.15)+'Daytime Rates '!AJ53</f>
        <v>46</v>
      </c>
      <c r="AK53" s="66">
        <f t="shared" si="21"/>
        <v>57.5</v>
      </c>
      <c r="AL53" s="182">
        <v>14.869499999999999</v>
      </c>
      <c r="AM53" s="68">
        <f t="shared" si="22"/>
        <v>24.978000000000002</v>
      </c>
      <c r="AN53" s="68">
        <f t="shared" si="23"/>
        <v>10.108500000000003</v>
      </c>
      <c r="AO53" s="68">
        <f t="shared" si="24"/>
        <v>34.5</v>
      </c>
      <c r="AP53" s="68">
        <f t="shared" si="25"/>
        <v>43.125</v>
      </c>
      <c r="AQ53" s="163">
        <v>9.9129999999999985</v>
      </c>
      <c r="AR53" s="69">
        <f t="shared" si="26"/>
        <v>16.652000000000001</v>
      </c>
      <c r="AS53" s="69">
        <f t="shared" si="27"/>
        <v>6.7390000000000025</v>
      </c>
      <c r="AT53" s="70">
        <f t="shared" si="28"/>
        <v>23</v>
      </c>
      <c r="AU53" s="131">
        <f t="shared" si="29"/>
        <v>28.75</v>
      </c>
    </row>
    <row r="54" spans="1:51" ht="15" customHeight="1" thickBot="1" x14ac:dyDescent="0.4">
      <c r="A54" s="336" t="s">
        <v>36</v>
      </c>
      <c r="B54" s="7" t="s">
        <v>5</v>
      </c>
      <c r="C54" s="165">
        <v>34.5</v>
      </c>
      <c r="D54" s="107">
        <f>SUM('Daytime Rates '!D54*0.15)+'Daytime Rates '!D54</f>
        <v>42.55</v>
      </c>
      <c r="E54" s="23">
        <f t="shared" si="0"/>
        <v>8.0499999999999972</v>
      </c>
      <c r="F54" s="22">
        <f>SUM('Daytime Rates '!F54*0.15)+'Daytime Rates '!F54</f>
        <v>54.05</v>
      </c>
      <c r="G54" s="134">
        <f t="shared" si="1"/>
        <v>67.5625</v>
      </c>
      <c r="H54" s="135">
        <v>25.875</v>
      </c>
      <c r="I54" s="24">
        <f t="shared" si="2"/>
        <v>31.912499999999998</v>
      </c>
      <c r="J54" s="24">
        <f t="shared" si="3"/>
        <v>6.0374999999999979</v>
      </c>
      <c r="K54" s="24">
        <f t="shared" si="4"/>
        <v>40.537499999999994</v>
      </c>
      <c r="L54" s="24">
        <f t="shared" si="5"/>
        <v>50.671874999999993</v>
      </c>
      <c r="M54" s="170">
        <v>17.25</v>
      </c>
      <c r="N54" s="25">
        <f t="shared" si="6"/>
        <v>21.274999999999999</v>
      </c>
      <c r="O54" s="25">
        <f t="shared" si="7"/>
        <v>4.0249999999999986</v>
      </c>
      <c r="P54" s="25">
        <f t="shared" si="8"/>
        <v>27.024999999999999</v>
      </c>
      <c r="Q54" s="25">
        <f t="shared" si="9"/>
        <v>33.78125</v>
      </c>
      <c r="R54" s="183">
        <v>28.75</v>
      </c>
      <c r="S54" s="195">
        <f>SUM('Daytime Rates '!S54*0.15)+'Daytime Rates '!S54</f>
        <v>33.35</v>
      </c>
      <c r="T54" s="72">
        <f t="shared" si="10"/>
        <v>4.6000000000000014</v>
      </c>
      <c r="U54" s="71">
        <f>SUM('Daytime Rates '!U54*0.15)+'Daytime Rates '!U54</f>
        <v>43.7</v>
      </c>
      <c r="V54" s="71">
        <f t="shared" si="11"/>
        <v>54.625</v>
      </c>
      <c r="W54" s="239">
        <v>14.375</v>
      </c>
      <c r="X54" s="240">
        <f t="shared" si="12"/>
        <v>25.012500000000003</v>
      </c>
      <c r="Y54" s="240">
        <f t="shared" si="13"/>
        <v>10.637500000000003</v>
      </c>
      <c r="Z54" s="240">
        <f t="shared" si="14"/>
        <v>32.775000000000006</v>
      </c>
      <c r="AA54" s="318">
        <f t="shared" si="15"/>
        <v>40.968750000000007</v>
      </c>
      <c r="AB54" s="253">
        <v>14.375</v>
      </c>
      <c r="AC54" s="89">
        <f t="shared" si="16"/>
        <v>16.675000000000001</v>
      </c>
      <c r="AD54" s="89">
        <f t="shared" si="17"/>
        <v>2.3000000000000007</v>
      </c>
      <c r="AE54" s="90">
        <f t="shared" si="18"/>
        <v>21.85</v>
      </c>
      <c r="AF54" s="188">
        <f t="shared" si="19"/>
        <v>27.3125</v>
      </c>
      <c r="AG54" s="76">
        <v>23</v>
      </c>
      <c r="AH54" s="75">
        <f>SUM('Daytime Rates '!AH54*0.15)+'Daytime Rates '!AH54</f>
        <v>23</v>
      </c>
      <c r="AI54" s="105">
        <f t="shared" si="20"/>
        <v>0</v>
      </c>
      <c r="AJ54" s="75">
        <f>SUM('Daytime Rates '!AJ54*0.15)+'Daytime Rates '!AJ54</f>
        <v>46</v>
      </c>
      <c r="AK54" s="75">
        <f t="shared" si="21"/>
        <v>57.5</v>
      </c>
      <c r="AL54" s="171">
        <v>17.25</v>
      </c>
      <c r="AM54" s="77">
        <f t="shared" si="22"/>
        <v>17.25</v>
      </c>
      <c r="AN54" s="100">
        <f t="shared" si="23"/>
        <v>0</v>
      </c>
      <c r="AO54" s="77">
        <f t="shared" si="24"/>
        <v>34.5</v>
      </c>
      <c r="AP54" s="77">
        <f t="shared" si="25"/>
        <v>43.125</v>
      </c>
      <c r="AQ54" s="159">
        <v>11.5</v>
      </c>
      <c r="AR54" s="78">
        <f t="shared" si="26"/>
        <v>11.5</v>
      </c>
      <c r="AS54" s="103">
        <f t="shared" si="27"/>
        <v>0</v>
      </c>
      <c r="AT54" s="79">
        <f t="shared" si="28"/>
        <v>23</v>
      </c>
      <c r="AU54" s="127">
        <f t="shared" si="29"/>
        <v>28.75</v>
      </c>
    </row>
    <row r="55" spans="1:51" ht="15" thickBot="1" x14ac:dyDescent="0.4">
      <c r="A55" s="325"/>
      <c r="B55" s="5" t="s">
        <v>22</v>
      </c>
      <c r="C55" s="166">
        <v>19.319999999999997</v>
      </c>
      <c r="D55" s="111">
        <f>SUM('Daytime Rates '!D55*0.15)+'Daytime Rates '!D55</f>
        <v>28.175000000000001</v>
      </c>
      <c r="E55" s="36">
        <f t="shared" si="0"/>
        <v>8.855000000000004</v>
      </c>
      <c r="F55" s="35">
        <f>SUM('Daytime Rates '!F55*0.15)+'Daytime Rates '!F55</f>
        <v>28.98</v>
      </c>
      <c r="G55" s="132">
        <f t="shared" si="1"/>
        <v>36.225000000000001</v>
      </c>
      <c r="H55" s="133">
        <v>14.489999999999998</v>
      </c>
      <c r="I55" s="37">
        <f t="shared" si="2"/>
        <v>21.131250000000001</v>
      </c>
      <c r="J55" s="37">
        <f t="shared" si="3"/>
        <v>6.641250000000003</v>
      </c>
      <c r="K55" s="37">
        <f t="shared" si="4"/>
        <v>21.734999999999999</v>
      </c>
      <c r="L55" s="37">
        <f t="shared" si="5"/>
        <v>27.168749999999999</v>
      </c>
      <c r="M55" s="172">
        <v>9.6599999999999984</v>
      </c>
      <c r="N55" s="38">
        <f t="shared" si="6"/>
        <v>14.0875</v>
      </c>
      <c r="O55" s="38">
        <f t="shared" si="7"/>
        <v>4.427500000000002</v>
      </c>
      <c r="P55" s="38">
        <f t="shared" si="8"/>
        <v>14.49</v>
      </c>
      <c r="Q55" s="38">
        <f t="shared" si="9"/>
        <v>18.112500000000001</v>
      </c>
      <c r="R55" s="184">
        <v>17.275300000000001</v>
      </c>
      <c r="S55" s="195">
        <f>SUM('Daytime Rates '!S55*0.15)+'Daytime Rates '!S55</f>
        <v>24.6008</v>
      </c>
      <c r="T55" s="28">
        <f t="shared" si="10"/>
        <v>7.3254999999999981</v>
      </c>
      <c r="U55" s="27">
        <f>SUM('Daytime Rates '!U55*0.15)+'Daytime Rates '!U55</f>
        <v>28.577499999999997</v>
      </c>
      <c r="V55" s="27">
        <f t="shared" si="11"/>
        <v>35.721874999999997</v>
      </c>
      <c r="W55" s="241">
        <v>8.6376500000000007</v>
      </c>
      <c r="X55" s="240">
        <f t="shared" si="12"/>
        <v>18.450600000000001</v>
      </c>
      <c r="Y55" s="197">
        <f t="shared" si="13"/>
        <v>9.8129500000000007</v>
      </c>
      <c r="Z55" s="197">
        <f t="shared" si="14"/>
        <v>21.433124999999997</v>
      </c>
      <c r="AA55" s="254">
        <f t="shared" si="15"/>
        <v>26.791406249999994</v>
      </c>
      <c r="AB55" s="250">
        <v>8.6376500000000007</v>
      </c>
      <c r="AC55" s="29">
        <f t="shared" si="16"/>
        <v>12.3004</v>
      </c>
      <c r="AD55" s="29">
        <f t="shared" si="17"/>
        <v>3.6627499999999991</v>
      </c>
      <c r="AE55" s="30">
        <f t="shared" si="18"/>
        <v>14.288749999999999</v>
      </c>
      <c r="AF55" s="156">
        <f t="shared" si="19"/>
        <v>17.860937499999999</v>
      </c>
      <c r="AG55" s="18">
        <v>13.8</v>
      </c>
      <c r="AH55" s="75">
        <f>SUM('Daytime Rates '!AH55*0.15)+'Daytime Rates '!AH55</f>
        <v>20.044499999999996</v>
      </c>
      <c r="AI55" s="18">
        <f t="shared" si="20"/>
        <v>6.2444999999999951</v>
      </c>
      <c r="AJ55" s="31">
        <f>SUM('Daytime Rates '!AJ55*0.15)+'Daytime Rates '!AJ55</f>
        <v>28.98</v>
      </c>
      <c r="AK55" s="31">
        <f t="shared" si="21"/>
        <v>36.225000000000001</v>
      </c>
      <c r="AL55" s="173">
        <v>10.350000000000001</v>
      </c>
      <c r="AM55" s="32">
        <f t="shared" si="22"/>
        <v>15.033374999999996</v>
      </c>
      <c r="AN55" s="32">
        <f t="shared" si="23"/>
        <v>4.6833749999999945</v>
      </c>
      <c r="AO55" s="32">
        <f t="shared" si="24"/>
        <v>21.734999999999999</v>
      </c>
      <c r="AP55" s="32">
        <f t="shared" si="25"/>
        <v>27.168749999999999</v>
      </c>
      <c r="AQ55" s="155">
        <v>6.9</v>
      </c>
      <c r="AR55" s="33">
        <f t="shared" si="26"/>
        <v>10.022249999999998</v>
      </c>
      <c r="AS55" s="33">
        <f t="shared" si="27"/>
        <v>3.1222499999999975</v>
      </c>
      <c r="AT55" s="34">
        <f t="shared" si="28"/>
        <v>14.49</v>
      </c>
      <c r="AU55" s="128">
        <f t="shared" si="29"/>
        <v>18.112500000000001</v>
      </c>
    </row>
    <row r="56" spans="1:51" ht="15" thickBot="1" x14ac:dyDescent="0.4">
      <c r="A56" s="325"/>
      <c r="B56" s="5" t="s">
        <v>1</v>
      </c>
      <c r="C56" s="166">
        <v>39.1</v>
      </c>
      <c r="D56" s="111">
        <f>SUM('Daytime Rates '!D56*0.15)+'Daytime Rates '!D56</f>
        <v>58.511999999999993</v>
      </c>
      <c r="E56" s="36">
        <f t="shared" si="0"/>
        <v>19.411999999999992</v>
      </c>
      <c r="F56" s="35">
        <f>SUM('Daytime Rates '!F56*0.15)+'Daytime Rates '!F56</f>
        <v>62.56</v>
      </c>
      <c r="G56" s="132">
        <f t="shared" si="1"/>
        <v>78.2</v>
      </c>
      <c r="H56" s="133">
        <v>29.325000000000003</v>
      </c>
      <c r="I56" s="37">
        <f t="shared" si="2"/>
        <v>43.883999999999993</v>
      </c>
      <c r="J56" s="37">
        <f t="shared" si="3"/>
        <v>14.55899999999999</v>
      </c>
      <c r="K56" s="37">
        <f t="shared" si="4"/>
        <v>46.92</v>
      </c>
      <c r="L56" s="37">
        <f t="shared" si="5"/>
        <v>58.650000000000006</v>
      </c>
      <c r="M56" s="172">
        <v>19.55</v>
      </c>
      <c r="N56" s="38">
        <f t="shared" si="6"/>
        <v>29.255999999999997</v>
      </c>
      <c r="O56" s="38">
        <f t="shared" si="7"/>
        <v>9.705999999999996</v>
      </c>
      <c r="P56" s="38">
        <f t="shared" si="8"/>
        <v>31.28</v>
      </c>
      <c r="Q56" s="38">
        <f t="shared" si="9"/>
        <v>39.1</v>
      </c>
      <c r="R56" s="184">
        <v>31.05</v>
      </c>
      <c r="S56" s="195">
        <f>SUM('Daytime Rates '!S56*0.15)+'Daytime Rates '!S56</f>
        <v>45.837327272727272</v>
      </c>
      <c r="T56" s="28">
        <f t="shared" si="10"/>
        <v>14.787327272727271</v>
      </c>
      <c r="U56" s="27">
        <f>SUM('Daytime Rates '!U56*0.15)+'Daytime Rates '!U56</f>
        <v>46</v>
      </c>
      <c r="V56" s="27">
        <f t="shared" si="11"/>
        <v>57.5</v>
      </c>
      <c r="W56" s="241">
        <v>15.525</v>
      </c>
      <c r="X56" s="240">
        <f t="shared" si="12"/>
        <v>34.377995454545456</v>
      </c>
      <c r="Y56" s="197">
        <f t="shared" si="13"/>
        <v>18.852995454545457</v>
      </c>
      <c r="Z56" s="197">
        <f t="shared" si="14"/>
        <v>34.5</v>
      </c>
      <c r="AA56" s="254">
        <f t="shared" si="15"/>
        <v>43.125</v>
      </c>
      <c r="AB56" s="250">
        <v>15.525</v>
      </c>
      <c r="AC56" s="29">
        <f t="shared" si="16"/>
        <v>22.918663636363636</v>
      </c>
      <c r="AD56" s="29">
        <f t="shared" si="17"/>
        <v>7.3936636363636357</v>
      </c>
      <c r="AE56" s="30">
        <f t="shared" si="18"/>
        <v>23</v>
      </c>
      <c r="AF56" s="156">
        <f t="shared" si="19"/>
        <v>28.75</v>
      </c>
      <c r="AG56" s="18">
        <v>22.045500000000001</v>
      </c>
      <c r="AH56" s="75">
        <f>SUM('Daytime Rates '!AH56*0.15)+'Daytime Rates '!AH56</f>
        <v>41.031999999999996</v>
      </c>
      <c r="AI56" s="18">
        <f t="shared" si="20"/>
        <v>18.986499999999996</v>
      </c>
      <c r="AJ56" s="31">
        <f>SUM('Daytime Rates '!AJ56*0.15)+'Daytime Rates '!AJ56</f>
        <v>40.25</v>
      </c>
      <c r="AK56" s="31">
        <f t="shared" si="21"/>
        <v>50.3125</v>
      </c>
      <c r="AL56" s="173">
        <v>16.534125</v>
      </c>
      <c r="AM56" s="32">
        <f t="shared" si="22"/>
        <v>30.773999999999997</v>
      </c>
      <c r="AN56" s="32">
        <f t="shared" si="23"/>
        <v>14.239874999999998</v>
      </c>
      <c r="AO56" s="32">
        <f t="shared" si="24"/>
        <v>30.1875</v>
      </c>
      <c r="AP56" s="32">
        <f t="shared" si="25"/>
        <v>37.734375</v>
      </c>
      <c r="AQ56" s="155">
        <v>11.02275</v>
      </c>
      <c r="AR56" s="33">
        <f t="shared" si="26"/>
        <v>20.515999999999998</v>
      </c>
      <c r="AS56" s="33">
        <f t="shared" si="27"/>
        <v>9.493249999999998</v>
      </c>
      <c r="AT56" s="34">
        <f t="shared" si="28"/>
        <v>20.125</v>
      </c>
      <c r="AU56" s="128">
        <f t="shared" si="29"/>
        <v>25.15625</v>
      </c>
    </row>
    <row r="57" spans="1:51" ht="15" thickBot="1" x14ac:dyDescent="0.4">
      <c r="A57" s="325"/>
      <c r="B57" s="5" t="s">
        <v>2</v>
      </c>
      <c r="C57" s="166">
        <v>27.6</v>
      </c>
      <c r="D57" s="111">
        <f>SUM('Daytime Rates '!D57*0.15)+'Daytime Rates '!D57</f>
        <v>40.25</v>
      </c>
      <c r="E57" s="36">
        <f t="shared" si="0"/>
        <v>12.649999999999999</v>
      </c>
      <c r="F57" s="35">
        <f>SUM('Daytime Rates '!F57*0.15)+'Daytime Rates '!F57</f>
        <v>41.4</v>
      </c>
      <c r="G57" s="132">
        <f t="shared" si="1"/>
        <v>51.75</v>
      </c>
      <c r="H57" s="133">
        <v>20.700000000000003</v>
      </c>
      <c r="I57" s="37">
        <f t="shared" si="2"/>
        <v>30.1875</v>
      </c>
      <c r="J57" s="37">
        <f t="shared" si="3"/>
        <v>9.4874999999999972</v>
      </c>
      <c r="K57" s="37">
        <f t="shared" si="4"/>
        <v>31.049999999999997</v>
      </c>
      <c r="L57" s="37">
        <f t="shared" si="5"/>
        <v>38.8125</v>
      </c>
      <c r="M57" s="172">
        <v>13.8</v>
      </c>
      <c r="N57" s="38">
        <f t="shared" si="6"/>
        <v>20.125</v>
      </c>
      <c r="O57" s="38">
        <f t="shared" si="7"/>
        <v>6.3249999999999993</v>
      </c>
      <c r="P57" s="38">
        <f t="shared" si="8"/>
        <v>20.7</v>
      </c>
      <c r="Q57" s="38">
        <f t="shared" si="9"/>
        <v>25.875</v>
      </c>
      <c r="R57" s="184">
        <v>24.679000000000002</v>
      </c>
      <c r="S57" s="195">
        <f>SUM('Daytime Rates '!S57*0.15)+'Daytime Rates '!S57</f>
        <v>35.143999999999998</v>
      </c>
      <c r="T57" s="28">
        <f t="shared" si="10"/>
        <v>10.464999999999996</v>
      </c>
      <c r="U57" s="27">
        <f>SUM('Daytime Rates '!U57*0.15)+'Daytime Rates '!U57</f>
        <v>37.950000000000003</v>
      </c>
      <c r="V57" s="27">
        <f t="shared" si="11"/>
        <v>47.4375</v>
      </c>
      <c r="W57" s="241">
        <v>12.339500000000001</v>
      </c>
      <c r="X57" s="240">
        <f t="shared" si="12"/>
        <v>26.357999999999997</v>
      </c>
      <c r="Y57" s="197">
        <f t="shared" si="13"/>
        <v>14.018499999999996</v>
      </c>
      <c r="Z57" s="197">
        <f t="shared" si="14"/>
        <v>28.462500000000002</v>
      </c>
      <c r="AA57" s="254">
        <f t="shared" si="15"/>
        <v>35.578125</v>
      </c>
      <c r="AB57" s="250">
        <v>12.339500000000001</v>
      </c>
      <c r="AC57" s="29">
        <f t="shared" si="16"/>
        <v>17.571999999999999</v>
      </c>
      <c r="AD57" s="29">
        <f t="shared" si="17"/>
        <v>5.2324999999999982</v>
      </c>
      <c r="AE57" s="30">
        <f t="shared" si="18"/>
        <v>18.975000000000001</v>
      </c>
      <c r="AF57" s="156">
        <f t="shared" si="19"/>
        <v>23.71875</v>
      </c>
      <c r="AG57" s="18">
        <v>17.25</v>
      </c>
      <c r="AH57" s="75">
        <f>SUM('Daytime Rates '!AH57*0.15)+'Daytime Rates '!AH57</f>
        <v>28.634999999999998</v>
      </c>
      <c r="AI57" s="18">
        <f t="shared" si="20"/>
        <v>11.384999999999998</v>
      </c>
      <c r="AJ57" s="31">
        <f>SUM('Daytime Rates '!AJ57*0.15)+'Daytime Rates '!AJ57</f>
        <v>41.112499999999997</v>
      </c>
      <c r="AK57" s="31">
        <f t="shared" si="21"/>
        <v>51.390625</v>
      </c>
      <c r="AL57" s="173">
        <v>12.9375</v>
      </c>
      <c r="AM57" s="32">
        <f t="shared" si="22"/>
        <v>21.47625</v>
      </c>
      <c r="AN57" s="32">
        <f t="shared" si="23"/>
        <v>8.5387500000000003</v>
      </c>
      <c r="AO57" s="32">
        <f t="shared" si="24"/>
        <v>30.834374999999998</v>
      </c>
      <c r="AP57" s="32">
        <f t="shared" si="25"/>
        <v>38.54296875</v>
      </c>
      <c r="AQ57" s="155">
        <v>8.625</v>
      </c>
      <c r="AR57" s="33">
        <f t="shared" si="26"/>
        <v>14.317499999999999</v>
      </c>
      <c r="AS57" s="33">
        <f t="shared" si="27"/>
        <v>5.692499999999999</v>
      </c>
      <c r="AT57" s="34">
        <f t="shared" si="28"/>
        <v>20.556249999999999</v>
      </c>
      <c r="AU57" s="128">
        <f t="shared" si="29"/>
        <v>25.6953125</v>
      </c>
    </row>
    <row r="58" spans="1:51" ht="15" thickBot="1" x14ac:dyDescent="0.4">
      <c r="A58" s="326"/>
      <c r="B58" s="6" t="s">
        <v>3</v>
      </c>
      <c r="C58" s="167">
        <v>28.75</v>
      </c>
      <c r="D58" s="120">
        <f>SUM('Daytime Rates '!D58*0.15)+'Daytime Rates '!D58</f>
        <v>42.136000000000003</v>
      </c>
      <c r="E58" s="44">
        <f t="shared" si="0"/>
        <v>13.386000000000003</v>
      </c>
      <c r="F58" s="43">
        <f>SUM('Daytime Rates '!F58*0.15)+'Daytime Rates '!F58</f>
        <v>46</v>
      </c>
      <c r="G58" s="136">
        <f t="shared" si="1"/>
        <v>57.5</v>
      </c>
      <c r="H58" s="137">
        <v>21.5625</v>
      </c>
      <c r="I58" s="45">
        <f t="shared" si="2"/>
        <v>31.602000000000004</v>
      </c>
      <c r="J58" s="45">
        <f t="shared" si="3"/>
        <v>10.039500000000004</v>
      </c>
      <c r="K58" s="45">
        <f t="shared" si="4"/>
        <v>34.5</v>
      </c>
      <c r="L58" s="45">
        <f t="shared" si="5"/>
        <v>43.125</v>
      </c>
      <c r="M58" s="174">
        <v>14.375</v>
      </c>
      <c r="N58" s="46">
        <f t="shared" si="6"/>
        <v>21.068000000000001</v>
      </c>
      <c r="O58" s="46">
        <f t="shared" si="7"/>
        <v>6.6930000000000014</v>
      </c>
      <c r="P58" s="46">
        <f t="shared" si="8"/>
        <v>23</v>
      </c>
      <c r="Q58" s="46">
        <f t="shared" si="9"/>
        <v>28.75</v>
      </c>
      <c r="R58" s="185">
        <v>23</v>
      </c>
      <c r="S58" s="195">
        <f>SUM('Daytime Rates '!S58*0.15)+'Daytime Rates '!S58</f>
        <v>38.502000000000002</v>
      </c>
      <c r="T58" s="50">
        <f t="shared" si="10"/>
        <v>15.502000000000002</v>
      </c>
      <c r="U58" s="49">
        <f>SUM('Daytime Rates '!U58*0.15)+'Daytime Rates '!U58</f>
        <v>42.55</v>
      </c>
      <c r="V58" s="49">
        <f t="shared" si="11"/>
        <v>53.1875</v>
      </c>
      <c r="W58" s="242">
        <v>11.5</v>
      </c>
      <c r="X58" s="240">
        <f t="shared" si="12"/>
        <v>28.8765</v>
      </c>
      <c r="Y58" s="243">
        <f t="shared" si="13"/>
        <v>17.3765</v>
      </c>
      <c r="Z58" s="243">
        <f t="shared" si="14"/>
        <v>31.912499999999998</v>
      </c>
      <c r="AA58" s="319">
        <f t="shared" si="15"/>
        <v>39.890625</v>
      </c>
      <c r="AB58" s="252">
        <v>11.5</v>
      </c>
      <c r="AC58" s="64">
        <f t="shared" si="16"/>
        <v>19.251000000000001</v>
      </c>
      <c r="AD58" s="64">
        <f t="shared" si="17"/>
        <v>7.7510000000000012</v>
      </c>
      <c r="AE58" s="65">
        <f t="shared" si="18"/>
        <v>21.274999999999999</v>
      </c>
      <c r="AF58" s="189">
        <f t="shared" si="19"/>
        <v>26.59375</v>
      </c>
      <c r="AG58" s="20">
        <v>23.448499999999999</v>
      </c>
      <c r="AH58" s="75">
        <f>SUM('Daytime Rates '!AH58*0.15)+'Daytime Rates '!AH58</f>
        <v>37.379181818181813</v>
      </c>
      <c r="AI58" s="20">
        <f t="shared" si="20"/>
        <v>13.930681818181814</v>
      </c>
      <c r="AJ58" s="53">
        <f>SUM('Daytime Rates '!AJ58*0.15)+'Daytime Rates '!AJ58</f>
        <v>47.15</v>
      </c>
      <c r="AK58" s="53">
        <f t="shared" si="21"/>
        <v>58.9375</v>
      </c>
      <c r="AL58" s="175">
        <v>17.586375</v>
      </c>
      <c r="AM58" s="54">
        <f t="shared" si="22"/>
        <v>28.034386363636358</v>
      </c>
      <c r="AN58" s="54">
        <f t="shared" si="23"/>
        <v>10.448011363636358</v>
      </c>
      <c r="AO58" s="54">
        <f t="shared" si="24"/>
        <v>35.362499999999997</v>
      </c>
      <c r="AP58" s="54">
        <f t="shared" si="25"/>
        <v>44.203125</v>
      </c>
      <c r="AQ58" s="162">
        <v>11.72425</v>
      </c>
      <c r="AR58" s="55">
        <f t="shared" si="26"/>
        <v>18.689590909090906</v>
      </c>
      <c r="AS58" s="55">
        <f t="shared" si="27"/>
        <v>6.9653409090909069</v>
      </c>
      <c r="AT58" s="56">
        <f t="shared" si="28"/>
        <v>23.574999999999999</v>
      </c>
      <c r="AU58" s="129">
        <f t="shared" si="29"/>
        <v>29.46875</v>
      </c>
      <c r="AY58" s="322"/>
    </row>
    <row r="59" spans="1:51" ht="15" customHeight="1" thickBot="1" x14ac:dyDescent="0.4">
      <c r="A59" s="336" t="s">
        <v>37</v>
      </c>
      <c r="B59" s="7" t="s">
        <v>5</v>
      </c>
      <c r="C59" s="168">
        <v>32.200000000000003</v>
      </c>
      <c r="D59" s="176">
        <f>SUM('Daytime Rates '!D59*0.15)+'Daytime Rates '!D59</f>
        <v>42.55</v>
      </c>
      <c r="E59" s="97">
        <f t="shared" si="0"/>
        <v>10.349999999999994</v>
      </c>
      <c r="F59" s="82">
        <f>SUM('Daytime Rates '!F59*0.15)+'Daytime Rates '!F59</f>
        <v>49.702999999999996</v>
      </c>
      <c r="G59" s="177">
        <f t="shared" si="1"/>
        <v>62.128749999999997</v>
      </c>
      <c r="H59" s="178">
        <v>24.150000000000002</v>
      </c>
      <c r="I59" s="84">
        <f t="shared" si="2"/>
        <v>31.912499999999998</v>
      </c>
      <c r="J59" s="84">
        <f t="shared" si="3"/>
        <v>7.7624999999999957</v>
      </c>
      <c r="K59" s="84">
        <f t="shared" si="4"/>
        <v>37.277249999999995</v>
      </c>
      <c r="L59" s="84">
        <f t="shared" si="5"/>
        <v>46.59656249999999</v>
      </c>
      <c r="M59" s="179">
        <v>16.100000000000001</v>
      </c>
      <c r="N59" s="86">
        <f t="shared" si="6"/>
        <v>21.274999999999999</v>
      </c>
      <c r="O59" s="86">
        <f t="shared" si="7"/>
        <v>5.1749999999999972</v>
      </c>
      <c r="P59" s="86">
        <f t="shared" si="8"/>
        <v>24.851499999999998</v>
      </c>
      <c r="Q59" s="86">
        <f t="shared" si="9"/>
        <v>31.064374999999998</v>
      </c>
      <c r="R59" s="186">
        <v>26.956000000000003</v>
      </c>
      <c r="S59" s="195">
        <f>SUM('Daytime Rates '!S59*0.15)+'Daytime Rates '!S59</f>
        <v>33.35</v>
      </c>
      <c r="T59" s="88">
        <f t="shared" si="10"/>
        <v>6.3939999999999984</v>
      </c>
      <c r="U59" s="87">
        <f>SUM('Daytime Rates '!U59*0.15)+'Daytime Rates '!U59</f>
        <v>38.64</v>
      </c>
      <c r="V59" s="87">
        <f t="shared" si="11"/>
        <v>48.3</v>
      </c>
      <c r="W59" s="314">
        <v>13.478000000000002</v>
      </c>
      <c r="X59" s="240">
        <f t="shared" si="12"/>
        <v>25.012500000000003</v>
      </c>
      <c r="Y59" s="315">
        <f t="shared" si="13"/>
        <v>11.534500000000001</v>
      </c>
      <c r="Z59" s="315">
        <f t="shared" si="14"/>
        <v>28.98</v>
      </c>
      <c r="AA59" s="320">
        <f t="shared" si="15"/>
        <v>36.225000000000001</v>
      </c>
      <c r="AB59" s="249">
        <v>13.478000000000002</v>
      </c>
      <c r="AC59" s="73">
        <f t="shared" si="16"/>
        <v>16.675000000000001</v>
      </c>
      <c r="AD59" s="73">
        <f t="shared" si="17"/>
        <v>3.1969999999999992</v>
      </c>
      <c r="AE59" s="74">
        <f t="shared" si="18"/>
        <v>19.32</v>
      </c>
      <c r="AF59" s="190">
        <f t="shared" si="19"/>
        <v>24.15</v>
      </c>
      <c r="AG59" s="92">
        <v>13.731</v>
      </c>
      <c r="AH59" s="75">
        <f>SUM('Daytime Rates '!AH59*0.15)+'Daytime Rates '!AH59</f>
        <v>28.75</v>
      </c>
      <c r="AI59" s="92">
        <f t="shared" si="20"/>
        <v>15.019</v>
      </c>
      <c r="AJ59" s="91">
        <f>SUM('Daytime Rates '!AJ59*0.15)+'Daytime Rates '!AJ59</f>
        <v>33.603000000000002</v>
      </c>
      <c r="AK59" s="91">
        <f t="shared" si="21"/>
        <v>42.003750000000004</v>
      </c>
      <c r="AL59" s="180">
        <v>10.298249999999999</v>
      </c>
      <c r="AM59" s="93">
        <f t="shared" si="22"/>
        <v>21.5625</v>
      </c>
      <c r="AN59" s="93">
        <f t="shared" si="23"/>
        <v>11.264250000000001</v>
      </c>
      <c r="AO59" s="93">
        <f t="shared" si="24"/>
        <v>25.202249999999999</v>
      </c>
      <c r="AP59" s="93">
        <f t="shared" si="25"/>
        <v>31.502812499999997</v>
      </c>
      <c r="AQ59" s="157">
        <v>6.8654999999999999</v>
      </c>
      <c r="AR59" s="94">
        <f t="shared" si="26"/>
        <v>14.375</v>
      </c>
      <c r="AS59" s="94">
        <f t="shared" si="27"/>
        <v>7.5095000000000001</v>
      </c>
      <c r="AT59" s="95">
        <f t="shared" si="28"/>
        <v>16.801500000000001</v>
      </c>
      <c r="AU59" s="130">
        <f t="shared" si="29"/>
        <v>21.001875000000002</v>
      </c>
    </row>
    <row r="60" spans="1:51" ht="15" thickBot="1" x14ac:dyDescent="0.4">
      <c r="A60" s="325"/>
      <c r="B60" s="5" t="s">
        <v>22</v>
      </c>
      <c r="C60" s="166">
        <v>17.709999999999997</v>
      </c>
      <c r="D60" s="111">
        <f>SUM('Daytime Rates '!D60*0.15)+'Daytime Rates '!D60</f>
        <v>17.71</v>
      </c>
      <c r="E60" s="42">
        <f t="shared" si="0"/>
        <v>0</v>
      </c>
      <c r="F60" s="35">
        <f>SUM('Daytime Rates '!F60*0.15)+'Daytime Rates '!F60</f>
        <v>28.175000000000001</v>
      </c>
      <c r="G60" s="132">
        <f t="shared" si="1"/>
        <v>35.21875</v>
      </c>
      <c r="H60" s="133">
        <v>13.282499999999999</v>
      </c>
      <c r="I60" s="37">
        <f t="shared" si="2"/>
        <v>13.282500000000001</v>
      </c>
      <c r="J60" s="40">
        <f t="shared" si="3"/>
        <v>0</v>
      </c>
      <c r="K60" s="37">
        <f t="shared" si="4"/>
        <v>21.131250000000001</v>
      </c>
      <c r="L60" s="37">
        <f t="shared" si="5"/>
        <v>26.4140625</v>
      </c>
      <c r="M60" s="172">
        <v>8.8549999999999986</v>
      </c>
      <c r="N60" s="38">
        <f t="shared" si="6"/>
        <v>8.8550000000000004</v>
      </c>
      <c r="O60" s="40">
        <f t="shared" si="7"/>
        <v>0</v>
      </c>
      <c r="P60" s="38">
        <f t="shared" si="8"/>
        <v>14.0875</v>
      </c>
      <c r="Q60" s="38">
        <f t="shared" si="9"/>
        <v>17.609375</v>
      </c>
      <c r="R60" s="184">
        <v>16.100000000000001</v>
      </c>
      <c r="S60" s="195">
        <f>SUM('Daytime Rates '!S60*0.15)+'Daytime Rates '!S60</f>
        <v>16.100000000000001</v>
      </c>
      <c r="T60" s="40">
        <f t="shared" si="10"/>
        <v>0</v>
      </c>
      <c r="U60" s="27">
        <f>SUM('Daytime Rates '!U60*0.15)+'Daytime Rates '!U60</f>
        <v>27.369999999999997</v>
      </c>
      <c r="V60" s="27">
        <f t="shared" si="11"/>
        <v>34.212499999999999</v>
      </c>
      <c r="W60" s="241">
        <v>8.0500000000000007</v>
      </c>
      <c r="X60" s="240">
        <f t="shared" si="12"/>
        <v>12.075000000000001</v>
      </c>
      <c r="Y60" s="197">
        <f t="shared" si="13"/>
        <v>4.0250000000000004</v>
      </c>
      <c r="Z60" s="197">
        <f t="shared" si="14"/>
        <v>20.527499999999996</v>
      </c>
      <c r="AA60" s="254">
        <f t="shared" si="15"/>
        <v>25.659374999999997</v>
      </c>
      <c r="AB60" s="250">
        <v>8.0500000000000007</v>
      </c>
      <c r="AC60" s="29">
        <f t="shared" si="16"/>
        <v>8.0500000000000007</v>
      </c>
      <c r="AD60" s="41">
        <f t="shared" si="17"/>
        <v>0</v>
      </c>
      <c r="AE60" s="30">
        <f t="shared" si="18"/>
        <v>13.684999999999999</v>
      </c>
      <c r="AF60" s="156">
        <f t="shared" si="19"/>
        <v>17.106249999999999</v>
      </c>
      <c r="AG60" s="18">
        <v>10.718</v>
      </c>
      <c r="AH60" s="75">
        <f>SUM('Daytime Rates '!AH60*0.15)+'Daytime Rates '!AH60</f>
        <v>14.151899999999998</v>
      </c>
      <c r="AI60" s="18">
        <f t="shared" si="20"/>
        <v>3.4338999999999977</v>
      </c>
      <c r="AJ60" s="31">
        <f>SUM('Daytime Rates '!AJ60*0.15)+'Daytime Rates '!AJ60</f>
        <v>20.93</v>
      </c>
      <c r="AK60" s="31">
        <f t="shared" si="21"/>
        <v>26.162500000000001</v>
      </c>
      <c r="AL60" s="173">
        <v>8.0384999999999991</v>
      </c>
      <c r="AM60" s="32">
        <f t="shared" si="22"/>
        <v>10.613924999999998</v>
      </c>
      <c r="AN60" s="32">
        <f t="shared" si="23"/>
        <v>2.5754249999999992</v>
      </c>
      <c r="AO60" s="32">
        <f t="shared" si="24"/>
        <v>15.6975</v>
      </c>
      <c r="AP60" s="32">
        <f t="shared" si="25"/>
        <v>19.621874999999999</v>
      </c>
      <c r="AQ60" s="155">
        <v>5.359</v>
      </c>
      <c r="AR60" s="33">
        <f t="shared" si="26"/>
        <v>7.0759499999999989</v>
      </c>
      <c r="AS60" s="33">
        <f t="shared" si="27"/>
        <v>1.7169499999999989</v>
      </c>
      <c r="AT60" s="34">
        <f t="shared" si="28"/>
        <v>10.465</v>
      </c>
      <c r="AU60" s="128">
        <f t="shared" si="29"/>
        <v>13.081250000000001</v>
      </c>
    </row>
    <row r="61" spans="1:51" ht="15" thickBot="1" x14ac:dyDescent="0.4">
      <c r="A61" s="325"/>
      <c r="B61" s="5" t="s">
        <v>1</v>
      </c>
      <c r="C61" s="166">
        <v>39.1</v>
      </c>
      <c r="D61" s="111">
        <f>SUM('Daytime Rates '!D61*0.15)+'Daytime Rates '!D61</f>
        <v>54.05</v>
      </c>
      <c r="E61" s="36">
        <f t="shared" si="0"/>
        <v>14.949999999999996</v>
      </c>
      <c r="F61" s="35">
        <f>SUM('Daytime Rates '!F61*0.15)+'Daytime Rates '!F61</f>
        <v>63.25</v>
      </c>
      <c r="G61" s="132">
        <f t="shared" si="1"/>
        <v>79.0625</v>
      </c>
      <c r="H61" s="133">
        <v>29.325000000000003</v>
      </c>
      <c r="I61" s="37">
        <f t="shared" si="2"/>
        <v>40.537499999999994</v>
      </c>
      <c r="J61" s="37">
        <f t="shared" si="3"/>
        <v>11.212499999999991</v>
      </c>
      <c r="K61" s="37">
        <f t="shared" si="4"/>
        <v>47.4375</v>
      </c>
      <c r="L61" s="37">
        <f t="shared" si="5"/>
        <v>59.296875</v>
      </c>
      <c r="M61" s="172">
        <v>19.55</v>
      </c>
      <c r="N61" s="38">
        <f t="shared" si="6"/>
        <v>27.024999999999999</v>
      </c>
      <c r="O61" s="38">
        <f t="shared" si="7"/>
        <v>7.4749999999999979</v>
      </c>
      <c r="P61" s="38">
        <f t="shared" si="8"/>
        <v>31.625</v>
      </c>
      <c r="Q61" s="38">
        <f t="shared" si="9"/>
        <v>39.53125</v>
      </c>
      <c r="R61" s="184">
        <v>30.497999999999998</v>
      </c>
      <c r="S61" s="195">
        <f>SUM('Daytime Rates '!S61*0.15)+'Daytime Rates '!S61</f>
        <v>40.25</v>
      </c>
      <c r="T61" s="28">
        <f t="shared" si="10"/>
        <v>9.7520000000000024</v>
      </c>
      <c r="U61" s="27">
        <f>SUM('Daytime Rates '!U61*0.15)+'Daytime Rates '!U61</f>
        <v>46</v>
      </c>
      <c r="V61" s="27">
        <f t="shared" si="11"/>
        <v>57.5</v>
      </c>
      <c r="W61" s="241">
        <v>15.248999999999999</v>
      </c>
      <c r="X61" s="240">
        <f t="shared" si="12"/>
        <v>30.1875</v>
      </c>
      <c r="Y61" s="197">
        <f t="shared" si="13"/>
        <v>14.938500000000001</v>
      </c>
      <c r="Z61" s="197">
        <f t="shared" si="14"/>
        <v>34.5</v>
      </c>
      <c r="AA61" s="254">
        <f t="shared" si="15"/>
        <v>43.125</v>
      </c>
      <c r="AB61" s="250">
        <v>15.248999999999999</v>
      </c>
      <c r="AC61" s="29">
        <f t="shared" si="16"/>
        <v>20.125</v>
      </c>
      <c r="AD61" s="29">
        <f t="shared" si="17"/>
        <v>4.8760000000000012</v>
      </c>
      <c r="AE61" s="30">
        <f t="shared" si="18"/>
        <v>23</v>
      </c>
      <c r="AF61" s="156">
        <f t="shared" si="19"/>
        <v>28.75</v>
      </c>
      <c r="AG61" s="18">
        <v>20.7</v>
      </c>
      <c r="AH61" s="75">
        <f>SUM('Daytime Rates '!AH61*0.15)+'Daytime Rates '!AH61</f>
        <v>34.5</v>
      </c>
      <c r="AI61" s="18">
        <f t="shared" si="20"/>
        <v>13.8</v>
      </c>
      <c r="AJ61" s="31">
        <f>SUM('Daytime Rates '!AJ61*0.15)+'Daytime Rates '!AJ61</f>
        <v>39.272500000000001</v>
      </c>
      <c r="AK61" s="31">
        <f t="shared" si="21"/>
        <v>49.090625000000003</v>
      </c>
      <c r="AL61" s="173">
        <v>15.524999999999999</v>
      </c>
      <c r="AM61" s="32">
        <f t="shared" si="22"/>
        <v>25.875</v>
      </c>
      <c r="AN61" s="32">
        <f t="shared" si="23"/>
        <v>10.350000000000001</v>
      </c>
      <c r="AO61" s="32">
        <f t="shared" si="24"/>
        <v>29.454374999999999</v>
      </c>
      <c r="AP61" s="32">
        <f t="shared" si="25"/>
        <v>36.817968749999999</v>
      </c>
      <c r="AQ61" s="155">
        <v>10.35</v>
      </c>
      <c r="AR61" s="33">
        <f t="shared" si="26"/>
        <v>17.25</v>
      </c>
      <c r="AS61" s="33">
        <f t="shared" si="27"/>
        <v>6.9</v>
      </c>
      <c r="AT61" s="34">
        <f t="shared" si="28"/>
        <v>19.63625</v>
      </c>
      <c r="AU61" s="128">
        <f t="shared" si="29"/>
        <v>24.545312500000001</v>
      </c>
    </row>
    <row r="62" spans="1:51" ht="15" thickBot="1" x14ac:dyDescent="0.4">
      <c r="A62" s="325"/>
      <c r="B62" s="5" t="s">
        <v>2</v>
      </c>
      <c r="C62" s="166">
        <v>25.3</v>
      </c>
      <c r="D62" s="111">
        <f>SUM('Daytime Rates '!D62*0.15)+'Daytime Rates '!D62</f>
        <v>25.3</v>
      </c>
      <c r="E62" s="42">
        <f t="shared" si="0"/>
        <v>0</v>
      </c>
      <c r="F62" s="35">
        <f>SUM('Daytime Rates '!F62*0.15)+'Daytime Rates '!F62</f>
        <v>40.25</v>
      </c>
      <c r="G62" s="132">
        <f t="shared" si="1"/>
        <v>50.3125</v>
      </c>
      <c r="H62" s="133">
        <v>18.975000000000001</v>
      </c>
      <c r="I62" s="37">
        <f t="shared" si="2"/>
        <v>18.975000000000001</v>
      </c>
      <c r="J62" s="40">
        <f t="shared" si="3"/>
        <v>0</v>
      </c>
      <c r="K62" s="37">
        <f t="shared" si="4"/>
        <v>30.1875</v>
      </c>
      <c r="L62" s="37">
        <f t="shared" si="5"/>
        <v>37.734375</v>
      </c>
      <c r="M62" s="172">
        <v>12.65</v>
      </c>
      <c r="N62" s="38">
        <f t="shared" si="6"/>
        <v>12.65</v>
      </c>
      <c r="O62" s="40">
        <f t="shared" si="7"/>
        <v>0</v>
      </c>
      <c r="P62" s="38">
        <f t="shared" si="8"/>
        <v>20.125</v>
      </c>
      <c r="Q62" s="38">
        <f t="shared" si="9"/>
        <v>25.15625</v>
      </c>
      <c r="R62" s="184">
        <v>23</v>
      </c>
      <c r="S62" s="195">
        <f>SUM('Daytime Rates '!S62*0.15)+'Daytime Rates '!S62</f>
        <v>23</v>
      </c>
      <c r="T62" s="40">
        <f t="shared" si="10"/>
        <v>0</v>
      </c>
      <c r="U62" s="27">
        <f>SUM('Daytime Rates '!U62*0.15)+'Daytime Rates '!U62</f>
        <v>34.5</v>
      </c>
      <c r="V62" s="27">
        <f t="shared" si="11"/>
        <v>43.125</v>
      </c>
      <c r="W62" s="241">
        <v>11.5</v>
      </c>
      <c r="X62" s="240">
        <f t="shared" si="12"/>
        <v>17.25</v>
      </c>
      <c r="Y62" s="197">
        <f t="shared" si="13"/>
        <v>5.75</v>
      </c>
      <c r="Z62" s="197">
        <f t="shared" si="14"/>
        <v>25.875</v>
      </c>
      <c r="AA62" s="254">
        <f t="shared" si="15"/>
        <v>32.34375</v>
      </c>
      <c r="AB62" s="250">
        <v>11.5</v>
      </c>
      <c r="AC62" s="29">
        <f t="shared" si="16"/>
        <v>11.5</v>
      </c>
      <c r="AD62" s="41">
        <f t="shared" si="17"/>
        <v>0</v>
      </c>
      <c r="AE62" s="30">
        <f t="shared" si="18"/>
        <v>17.25</v>
      </c>
      <c r="AF62" s="156">
        <f t="shared" si="19"/>
        <v>21.5625</v>
      </c>
      <c r="AG62" s="18">
        <v>12.339500000000001</v>
      </c>
      <c r="AH62" s="75">
        <f>SUM('Daytime Rates '!AH62*0.15)+'Daytime Rates '!AH62</f>
        <v>20.216999999999999</v>
      </c>
      <c r="AI62" s="18">
        <f t="shared" si="20"/>
        <v>7.8774999999999977</v>
      </c>
      <c r="AJ62" s="31">
        <f>SUM('Daytime Rates '!AJ62*0.15)+'Daytime Rates '!AJ62</f>
        <v>29.9</v>
      </c>
      <c r="AK62" s="31">
        <f t="shared" si="21"/>
        <v>37.375</v>
      </c>
      <c r="AL62" s="173">
        <v>9.2546250000000008</v>
      </c>
      <c r="AM62" s="32">
        <f t="shared" si="22"/>
        <v>15.162749999999999</v>
      </c>
      <c r="AN62" s="32">
        <f t="shared" si="23"/>
        <v>5.9081249999999983</v>
      </c>
      <c r="AO62" s="32">
        <f t="shared" si="24"/>
        <v>22.424999999999997</v>
      </c>
      <c r="AP62" s="32">
        <f t="shared" si="25"/>
        <v>28.031249999999996</v>
      </c>
      <c r="AQ62" s="155">
        <v>6.1697500000000005</v>
      </c>
      <c r="AR62" s="33">
        <f t="shared" si="26"/>
        <v>10.108499999999999</v>
      </c>
      <c r="AS62" s="33">
        <f t="shared" si="27"/>
        <v>3.9387499999999989</v>
      </c>
      <c r="AT62" s="34">
        <f t="shared" si="28"/>
        <v>14.95</v>
      </c>
      <c r="AU62" s="128">
        <f t="shared" si="29"/>
        <v>18.6875</v>
      </c>
    </row>
    <row r="63" spans="1:51" ht="15" thickBot="1" x14ac:dyDescent="0.4">
      <c r="A63" s="326"/>
      <c r="B63" s="6" t="s">
        <v>3</v>
      </c>
      <c r="C63" s="169">
        <v>23</v>
      </c>
      <c r="D63" s="114">
        <f>SUM('Daytime Rates '!D63*0.15)+'Daytime Rates '!D63</f>
        <v>34.5</v>
      </c>
      <c r="E63" s="80">
        <f t="shared" si="0"/>
        <v>11.5</v>
      </c>
      <c r="F63" s="57">
        <f>SUM('Daytime Rates '!F63*0.15)+'Daytime Rates '!F63</f>
        <v>35.65</v>
      </c>
      <c r="G63" s="150">
        <f t="shared" si="1"/>
        <v>44.5625</v>
      </c>
      <c r="H63" s="151">
        <v>17.25</v>
      </c>
      <c r="I63" s="58">
        <f t="shared" si="2"/>
        <v>25.875</v>
      </c>
      <c r="J63" s="58">
        <f t="shared" si="3"/>
        <v>8.625</v>
      </c>
      <c r="K63" s="58">
        <f t="shared" si="4"/>
        <v>26.737499999999997</v>
      </c>
      <c r="L63" s="58">
        <f t="shared" si="5"/>
        <v>33.421875</v>
      </c>
      <c r="M63" s="181">
        <v>11.5</v>
      </c>
      <c r="N63" s="60">
        <f t="shared" si="6"/>
        <v>17.25</v>
      </c>
      <c r="O63" s="60">
        <f t="shared" si="7"/>
        <v>5.75</v>
      </c>
      <c r="P63" s="60">
        <f t="shared" si="8"/>
        <v>17.824999999999999</v>
      </c>
      <c r="Q63" s="60">
        <f t="shared" si="9"/>
        <v>22.28125</v>
      </c>
      <c r="R63" s="187">
        <v>21.85</v>
      </c>
      <c r="S63" s="195">
        <f>SUM('Daytime Rates '!S63*0.15)+'Daytime Rates '!S63</f>
        <v>28.75</v>
      </c>
      <c r="T63" s="63">
        <f t="shared" si="10"/>
        <v>6.8999999999999986</v>
      </c>
      <c r="U63" s="62">
        <f>SUM('Daytime Rates '!U63*0.15)+'Daytime Rates '!U63</f>
        <v>29.9</v>
      </c>
      <c r="V63" s="62">
        <f t="shared" si="11"/>
        <v>37.375</v>
      </c>
      <c r="W63" s="316">
        <v>10.925000000000001</v>
      </c>
      <c r="X63" s="240">
        <f t="shared" si="12"/>
        <v>21.5625</v>
      </c>
      <c r="Y63" s="317">
        <f t="shared" si="13"/>
        <v>10.637499999999999</v>
      </c>
      <c r="Z63" s="317">
        <f t="shared" si="14"/>
        <v>22.424999999999997</v>
      </c>
      <c r="AA63" s="321">
        <f t="shared" si="15"/>
        <v>28.031249999999996</v>
      </c>
      <c r="AB63" s="251">
        <v>10.925000000000001</v>
      </c>
      <c r="AC63" s="51">
        <f t="shared" si="16"/>
        <v>14.375</v>
      </c>
      <c r="AD63" s="51">
        <f t="shared" si="17"/>
        <v>3.4499999999999993</v>
      </c>
      <c r="AE63" s="52">
        <f t="shared" si="18"/>
        <v>14.95</v>
      </c>
      <c r="AF63" s="191">
        <f t="shared" si="19"/>
        <v>18.6875</v>
      </c>
      <c r="AG63" s="67">
        <v>17.503</v>
      </c>
      <c r="AH63" s="75">
        <f>SUM('Daytime Rates '!AH63*0.15)+'Daytime Rates '!AH63</f>
        <v>25.690999999999999</v>
      </c>
      <c r="AI63" s="67">
        <f t="shared" si="20"/>
        <v>8.1879999999999988</v>
      </c>
      <c r="AJ63" s="66">
        <f>SUM('Daytime Rates '!AJ63*0.15)+'Daytime Rates '!AJ63</f>
        <v>29.612500000000001</v>
      </c>
      <c r="AK63" s="66">
        <f t="shared" si="21"/>
        <v>37.015625</v>
      </c>
      <c r="AL63" s="182">
        <v>13.12725</v>
      </c>
      <c r="AM63" s="68">
        <f t="shared" si="22"/>
        <v>19.268249999999998</v>
      </c>
      <c r="AN63" s="68">
        <f t="shared" si="23"/>
        <v>6.1409999999999982</v>
      </c>
      <c r="AO63" s="68">
        <f t="shared" si="24"/>
        <v>22.209375000000001</v>
      </c>
      <c r="AP63" s="68">
        <f t="shared" si="25"/>
        <v>27.76171875</v>
      </c>
      <c r="AQ63" s="163">
        <v>8.7515000000000001</v>
      </c>
      <c r="AR63" s="69">
        <f t="shared" si="26"/>
        <v>12.845499999999999</v>
      </c>
      <c r="AS63" s="69">
        <f t="shared" si="27"/>
        <v>4.0939999999999994</v>
      </c>
      <c r="AT63" s="70">
        <f t="shared" si="28"/>
        <v>14.80625</v>
      </c>
      <c r="AU63" s="131">
        <f t="shared" si="29"/>
        <v>18.5078125</v>
      </c>
    </row>
    <row r="64" spans="1:51" ht="15" customHeight="1" thickBot="1" x14ac:dyDescent="0.4">
      <c r="A64" s="342" t="s">
        <v>38</v>
      </c>
      <c r="B64" s="7" t="s">
        <v>5</v>
      </c>
      <c r="C64" s="165">
        <v>33.35</v>
      </c>
      <c r="D64" s="107">
        <f>SUM('Daytime Rates '!D64*0.15)+'Daytime Rates '!D64</f>
        <v>42.55</v>
      </c>
      <c r="E64" s="23">
        <f t="shared" si="0"/>
        <v>9.1999999999999957</v>
      </c>
      <c r="F64" s="22">
        <f>SUM('Daytime Rates '!F64*0.15)+'Daytime Rates '!F64</f>
        <v>52.9</v>
      </c>
      <c r="G64" s="134">
        <f t="shared" si="1"/>
        <v>66.125</v>
      </c>
      <c r="H64" s="135">
        <v>25.012500000000003</v>
      </c>
      <c r="I64" s="24">
        <f t="shared" si="2"/>
        <v>31.912499999999998</v>
      </c>
      <c r="J64" s="24">
        <f t="shared" si="3"/>
        <v>6.899999999999995</v>
      </c>
      <c r="K64" s="24">
        <f t="shared" si="4"/>
        <v>39.674999999999997</v>
      </c>
      <c r="L64" s="24">
        <f t="shared" si="5"/>
        <v>49.59375</v>
      </c>
      <c r="M64" s="170">
        <v>16.675000000000001</v>
      </c>
      <c r="N64" s="25">
        <f t="shared" si="6"/>
        <v>21.274999999999999</v>
      </c>
      <c r="O64" s="25">
        <f t="shared" si="7"/>
        <v>4.5999999999999979</v>
      </c>
      <c r="P64" s="25">
        <f t="shared" si="8"/>
        <v>26.45</v>
      </c>
      <c r="Q64" s="25">
        <f t="shared" si="9"/>
        <v>33.0625</v>
      </c>
      <c r="R64" s="183">
        <v>27.6</v>
      </c>
      <c r="S64" s="195">
        <f>SUM('Daytime Rates '!S64*0.15)+'Daytime Rates '!S64</f>
        <v>28.75</v>
      </c>
      <c r="T64" s="72">
        <f t="shared" si="10"/>
        <v>1.1499999999999986</v>
      </c>
      <c r="U64" s="71">
        <f>SUM('Daytime Rates '!U64*0.15)+'Daytime Rates '!U64</f>
        <v>40.594999999999999</v>
      </c>
      <c r="V64" s="71">
        <f t="shared" si="11"/>
        <v>50.743749999999999</v>
      </c>
      <c r="W64" s="239">
        <v>13.8</v>
      </c>
      <c r="X64" s="240">
        <f t="shared" si="12"/>
        <v>21.5625</v>
      </c>
      <c r="Y64" s="240">
        <f t="shared" si="13"/>
        <v>7.7624999999999993</v>
      </c>
      <c r="Z64" s="240">
        <f t="shared" si="14"/>
        <v>30.446249999999999</v>
      </c>
      <c r="AA64" s="318">
        <f t="shared" si="15"/>
        <v>38.057812499999997</v>
      </c>
      <c r="AB64" s="253">
        <v>13.8</v>
      </c>
      <c r="AC64" s="89">
        <f t="shared" si="16"/>
        <v>14.375</v>
      </c>
      <c r="AD64" s="89">
        <f t="shared" si="17"/>
        <v>0.57499999999999929</v>
      </c>
      <c r="AE64" s="90">
        <f t="shared" si="18"/>
        <v>20.297499999999999</v>
      </c>
      <c r="AF64" s="188">
        <f t="shared" si="19"/>
        <v>25.371874999999999</v>
      </c>
      <c r="AG64" s="76">
        <v>17.526</v>
      </c>
      <c r="AH64" s="75">
        <f>SUM('Daytime Rates '!AH64*0.15)+'Daytime Rates '!AH64</f>
        <v>28.75</v>
      </c>
      <c r="AI64" s="76">
        <f t="shared" si="20"/>
        <v>11.224</v>
      </c>
      <c r="AJ64" s="75">
        <f>SUM('Daytime Rates '!AJ64*0.15)+'Daytime Rates '!AJ64</f>
        <v>37.835000000000001</v>
      </c>
      <c r="AK64" s="75">
        <f t="shared" si="21"/>
        <v>47.293750000000003</v>
      </c>
      <c r="AL64" s="171">
        <v>13.144500000000001</v>
      </c>
      <c r="AM64" s="77">
        <f t="shared" si="22"/>
        <v>21.5625</v>
      </c>
      <c r="AN64" s="77">
        <f t="shared" si="23"/>
        <v>8.4179999999999993</v>
      </c>
      <c r="AO64" s="77">
        <f t="shared" si="24"/>
        <v>28.376249999999999</v>
      </c>
      <c r="AP64" s="77">
        <f t="shared" si="25"/>
        <v>35.470312499999999</v>
      </c>
      <c r="AQ64" s="159">
        <v>8.7629999999999999</v>
      </c>
      <c r="AR64" s="78">
        <f t="shared" si="26"/>
        <v>14.375</v>
      </c>
      <c r="AS64" s="78">
        <f t="shared" si="27"/>
        <v>5.6120000000000001</v>
      </c>
      <c r="AT64" s="79">
        <f t="shared" si="28"/>
        <v>18.9175</v>
      </c>
      <c r="AU64" s="127">
        <f t="shared" si="29"/>
        <v>23.646875000000001</v>
      </c>
    </row>
    <row r="65" spans="1:47" ht="15" thickBot="1" x14ac:dyDescent="0.4">
      <c r="A65" s="343"/>
      <c r="B65" s="5" t="s">
        <v>22</v>
      </c>
      <c r="C65" s="166">
        <v>17.709999999999997</v>
      </c>
      <c r="D65" s="111">
        <f>SUM('Daytime Rates '!D65*0.15)+'Daytime Rates '!D65</f>
        <v>23.1035</v>
      </c>
      <c r="E65" s="36">
        <f t="shared" si="0"/>
        <v>5.3935000000000031</v>
      </c>
      <c r="F65" s="35">
        <f>SUM('Daytime Rates '!F65*0.15)+'Daytime Rates '!F65</f>
        <v>28.175000000000001</v>
      </c>
      <c r="G65" s="132">
        <f t="shared" si="1"/>
        <v>35.21875</v>
      </c>
      <c r="H65" s="133">
        <v>13.282499999999999</v>
      </c>
      <c r="I65" s="37">
        <f t="shared" si="2"/>
        <v>17.327625000000001</v>
      </c>
      <c r="J65" s="37">
        <f t="shared" si="3"/>
        <v>4.0451250000000023</v>
      </c>
      <c r="K65" s="37">
        <f t="shared" si="4"/>
        <v>21.131250000000001</v>
      </c>
      <c r="L65" s="37">
        <f t="shared" si="5"/>
        <v>26.4140625</v>
      </c>
      <c r="M65" s="172">
        <v>8.8549999999999986</v>
      </c>
      <c r="N65" s="38">
        <f t="shared" si="6"/>
        <v>11.55175</v>
      </c>
      <c r="O65" s="38">
        <f t="shared" si="7"/>
        <v>2.6967500000000015</v>
      </c>
      <c r="P65" s="38">
        <f t="shared" si="8"/>
        <v>14.0875</v>
      </c>
      <c r="Q65" s="38">
        <f t="shared" si="9"/>
        <v>17.609375</v>
      </c>
      <c r="R65" s="184">
        <v>16.100000000000001</v>
      </c>
      <c r="S65" s="195">
        <f>SUM('Daytime Rates '!S65*0.15)+'Daytime Rates '!S65</f>
        <v>20.125</v>
      </c>
      <c r="T65" s="28">
        <f t="shared" si="10"/>
        <v>4.0249999999999986</v>
      </c>
      <c r="U65" s="27">
        <f>SUM('Daytime Rates '!U65*0.15)+'Daytime Rates '!U65</f>
        <v>28.175000000000001</v>
      </c>
      <c r="V65" s="27">
        <f t="shared" si="11"/>
        <v>35.21875</v>
      </c>
      <c r="W65" s="241">
        <v>8.0500000000000007</v>
      </c>
      <c r="X65" s="240">
        <f t="shared" si="12"/>
        <v>15.09375</v>
      </c>
      <c r="Y65" s="197">
        <f t="shared" si="13"/>
        <v>7.0437499999999993</v>
      </c>
      <c r="Z65" s="197">
        <f t="shared" si="14"/>
        <v>21.131250000000001</v>
      </c>
      <c r="AA65" s="254">
        <f t="shared" si="15"/>
        <v>26.4140625</v>
      </c>
      <c r="AB65" s="250">
        <v>8.0500000000000007</v>
      </c>
      <c r="AC65" s="29">
        <f t="shared" si="16"/>
        <v>10.0625</v>
      </c>
      <c r="AD65" s="29">
        <f t="shared" si="17"/>
        <v>2.0124999999999993</v>
      </c>
      <c r="AE65" s="30">
        <f t="shared" si="18"/>
        <v>14.0875</v>
      </c>
      <c r="AF65" s="156">
        <f t="shared" si="19"/>
        <v>17.609375</v>
      </c>
      <c r="AG65" s="18">
        <v>11.5</v>
      </c>
      <c r="AH65" s="75">
        <f>SUM('Daytime Rates '!AH65*0.15)+'Daytime Rates '!AH65</f>
        <v>21.413</v>
      </c>
      <c r="AI65" s="18">
        <f t="shared" si="20"/>
        <v>9.9130000000000003</v>
      </c>
      <c r="AJ65" s="31">
        <f>SUM('Daytime Rates '!AJ65*0.15)+'Daytime Rates '!AJ65</f>
        <v>28.175000000000001</v>
      </c>
      <c r="AK65" s="31">
        <f t="shared" si="21"/>
        <v>35.21875</v>
      </c>
      <c r="AL65" s="173">
        <v>8.625</v>
      </c>
      <c r="AM65" s="32">
        <f t="shared" si="22"/>
        <v>16.059750000000001</v>
      </c>
      <c r="AN65" s="32">
        <f t="shared" si="23"/>
        <v>7.4347500000000011</v>
      </c>
      <c r="AO65" s="32">
        <f t="shared" si="24"/>
        <v>21.131250000000001</v>
      </c>
      <c r="AP65" s="32">
        <f t="shared" si="25"/>
        <v>26.4140625</v>
      </c>
      <c r="AQ65" s="155">
        <v>5.75</v>
      </c>
      <c r="AR65" s="33">
        <f t="shared" si="26"/>
        <v>10.7065</v>
      </c>
      <c r="AS65" s="33">
        <f t="shared" si="27"/>
        <v>4.9565000000000001</v>
      </c>
      <c r="AT65" s="34">
        <f t="shared" si="28"/>
        <v>14.0875</v>
      </c>
      <c r="AU65" s="128">
        <f t="shared" si="29"/>
        <v>17.609375</v>
      </c>
    </row>
    <row r="66" spans="1:47" ht="15" thickBot="1" x14ac:dyDescent="0.4">
      <c r="A66" s="343"/>
      <c r="B66" s="5" t="s">
        <v>1</v>
      </c>
      <c r="C66" s="166">
        <v>39.1</v>
      </c>
      <c r="D66" s="111">
        <f>SUM('Daytime Rates '!D66*0.15)+'Daytime Rates '!D66</f>
        <v>53.930399999999999</v>
      </c>
      <c r="E66" s="36">
        <f t="shared" si="0"/>
        <v>14.830399999999997</v>
      </c>
      <c r="F66" s="35">
        <f>SUM('Daytime Rates '!F66*0.15)+'Daytime Rates '!F66</f>
        <v>63.25</v>
      </c>
      <c r="G66" s="132">
        <f t="shared" si="1"/>
        <v>79.0625</v>
      </c>
      <c r="H66" s="133">
        <v>29.325000000000003</v>
      </c>
      <c r="I66" s="37">
        <f t="shared" si="2"/>
        <v>40.447800000000001</v>
      </c>
      <c r="J66" s="37">
        <f t="shared" si="3"/>
        <v>11.122799999999998</v>
      </c>
      <c r="K66" s="37">
        <f t="shared" si="4"/>
        <v>47.4375</v>
      </c>
      <c r="L66" s="37">
        <f t="shared" si="5"/>
        <v>59.296875</v>
      </c>
      <c r="M66" s="172">
        <v>19.55</v>
      </c>
      <c r="N66" s="38">
        <f t="shared" si="6"/>
        <v>26.965199999999999</v>
      </c>
      <c r="O66" s="38">
        <f t="shared" si="7"/>
        <v>7.4151999999999987</v>
      </c>
      <c r="P66" s="38">
        <f t="shared" si="8"/>
        <v>31.625</v>
      </c>
      <c r="Q66" s="38">
        <f t="shared" si="9"/>
        <v>39.53125</v>
      </c>
      <c r="R66" s="184">
        <v>31.004000000000001</v>
      </c>
      <c r="S66" s="195">
        <f>SUM('Daytime Rates '!S66*0.15)+'Daytime Rates '!S66</f>
        <v>40.535200000000003</v>
      </c>
      <c r="T66" s="118">
        <f t="shared" si="10"/>
        <v>9.5312000000000019</v>
      </c>
      <c r="U66" s="27">
        <f>SUM('Daytime Rates '!U66*0.15)+'Daytime Rates '!U66</f>
        <v>46</v>
      </c>
      <c r="V66" s="27">
        <f t="shared" si="11"/>
        <v>57.5</v>
      </c>
      <c r="W66" s="241">
        <v>15.502000000000001</v>
      </c>
      <c r="X66" s="240">
        <f t="shared" si="12"/>
        <v>30.401400000000002</v>
      </c>
      <c r="Y66" s="197">
        <f t="shared" si="13"/>
        <v>14.899400000000002</v>
      </c>
      <c r="Z66" s="197">
        <f t="shared" si="14"/>
        <v>34.5</v>
      </c>
      <c r="AA66" s="254">
        <f t="shared" si="15"/>
        <v>43.125</v>
      </c>
      <c r="AB66" s="250">
        <v>15.502000000000001</v>
      </c>
      <c r="AC66" s="29">
        <f t="shared" si="16"/>
        <v>20.267600000000002</v>
      </c>
      <c r="AD66" s="29">
        <f t="shared" si="17"/>
        <v>4.7656000000000009</v>
      </c>
      <c r="AE66" s="30">
        <f t="shared" si="18"/>
        <v>23</v>
      </c>
      <c r="AF66" s="156">
        <f t="shared" si="19"/>
        <v>28.75</v>
      </c>
      <c r="AG66" s="18">
        <v>20.7</v>
      </c>
      <c r="AH66" s="75">
        <f>SUM('Daytime Rates '!AH66*0.15)+'Daytime Rates '!AH66</f>
        <v>38.180000000000007</v>
      </c>
      <c r="AI66" s="18">
        <f t="shared" si="20"/>
        <v>17.480000000000008</v>
      </c>
      <c r="AJ66" s="31">
        <f>SUM('Daytime Rates '!AJ66*0.15)+'Daytime Rates '!AJ66</f>
        <v>39.605999999999995</v>
      </c>
      <c r="AK66" s="31">
        <f t="shared" si="21"/>
        <v>49.507499999999993</v>
      </c>
      <c r="AL66" s="173">
        <v>15.524999999999999</v>
      </c>
      <c r="AM66" s="32">
        <f t="shared" si="22"/>
        <v>28.635000000000005</v>
      </c>
      <c r="AN66" s="32">
        <f t="shared" si="23"/>
        <v>13.110000000000007</v>
      </c>
      <c r="AO66" s="32">
        <f t="shared" si="24"/>
        <v>29.704499999999996</v>
      </c>
      <c r="AP66" s="32">
        <f t="shared" si="25"/>
        <v>37.130624999999995</v>
      </c>
      <c r="AQ66" s="155">
        <v>10.35</v>
      </c>
      <c r="AR66" s="33">
        <f t="shared" si="26"/>
        <v>19.090000000000003</v>
      </c>
      <c r="AS66" s="33">
        <f t="shared" si="27"/>
        <v>8.7400000000000038</v>
      </c>
      <c r="AT66" s="34">
        <f t="shared" si="28"/>
        <v>19.802999999999997</v>
      </c>
      <c r="AU66" s="128">
        <f t="shared" si="29"/>
        <v>24.753749999999997</v>
      </c>
    </row>
    <row r="67" spans="1:47" ht="15" thickBot="1" x14ac:dyDescent="0.4">
      <c r="A67" s="343"/>
      <c r="B67" s="5" t="s">
        <v>2</v>
      </c>
      <c r="C67" s="166">
        <v>25.3</v>
      </c>
      <c r="D67" s="111">
        <f>SUM('Daytime Rates '!D67*0.15)+'Daytime Rates '!D67</f>
        <v>33.004999999999995</v>
      </c>
      <c r="E67" s="36">
        <f t="shared" si="0"/>
        <v>7.7049999999999947</v>
      </c>
      <c r="F67" s="35">
        <f>SUM('Daytime Rates '!F67*0.15)+'Daytime Rates '!F67</f>
        <v>40.25</v>
      </c>
      <c r="G67" s="132">
        <f t="shared" si="1"/>
        <v>50.3125</v>
      </c>
      <c r="H67" s="133">
        <v>18.975000000000001</v>
      </c>
      <c r="I67" s="37">
        <f t="shared" si="2"/>
        <v>24.753749999999997</v>
      </c>
      <c r="J67" s="37">
        <f t="shared" si="3"/>
        <v>5.7787499999999952</v>
      </c>
      <c r="K67" s="37">
        <f t="shared" si="4"/>
        <v>30.1875</v>
      </c>
      <c r="L67" s="37">
        <f t="shared" si="5"/>
        <v>37.734375</v>
      </c>
      <c r="M67" s="172">
        <v>12.65</v>
      </c>
      <c r="N67" s="38">
        <f t="shared" si="6"/>
        <v>16.502499999999998</v>
      </c>
      <c r="O67" s="38">
        <f t="shared" si="7"/>
        <v>3.8524999999999974</v>
      </c>
      <c r="P67" s="38">
        <f t="shared" si="8"/>
        <v>20.125</v>
      </c>
      <c r="Q67" s="38">
        <f t="shared" si="9"/>
        <v>25.15625</v>
      </c>
      <c r="R67" s="184">
        <v>23</v>
      </c>
      <c r="S67" s="195">
        <f>SUM('Daytime Rates '!S67*0.15)+'Daytime Rates '!S67</f>
        <v>28.75</v>
      </c>
      <c r="T67" s="28">
        <f t="shared" si="10"/>
        <v>5.75</v>
      </c>
      <c r="U67" s="27">
        <f>SUM('Daytime Rates '!U67*0.15)+'Daytime Rates '!U67</f>
        <v>34.5</v>
      </c>
      <c r="V67" s="27">
        <f t="shared" si="11"/>
        <v>43.125</v>
      </c>
      <c r="W67" s="241">
        <v>11.5</v>
      </c>
      <c r="X67" s="240">
        <f t="shared" si="12"/>
        <v>21.5625</v>
      </c>
      <c r="Y67" s="197">
        <f t="shared" si="13"/>
        <v>10.0625</v>
      </c>
      <c r="Z67" s="197">
        <f t="shared" si="14"/>
        <v>25.875</v>
      </c>
      <c r="AA67" s="254">
        <f t="shared" si="15"/>
        <v>32.34375</v>
      </c>
      <c r="AB67" s="250">
        <v>11.5</v>
      </c>
      <c r="AC67" s="29">
        <f t="shared" si="16"/>
        <v>14.375</v>
      </c>
      <c r="AD67" s="29">
        <f t="shared" si="17"/>
        <v>2.875</v>
      </c>
      <c r="AE67" s="30">
        <f t="shared" si="18"/>
        <v>17.25</v>
      </c>
      <c r="AF67" s="156">
        <f t="shared" si="19"/>
        <v>21.5625</v>
      </c>
      <c r="AG67" s="18">
        <v>13.34</v>
      </c>
      <c r="AH67" s="75">
        <f>SUM('Daytime Rates '!AH67*0.15)+'Daytime Rates '!AH67</f>
        <v>30.590000000000003</v>
      </c>
      <c r="AI67" s="18">
        <f t="shared" si="20"/>
        <v>17.250000000000004</v>
      </c>
      <c r="AJ67" s="31">
        <f>SUM('Daytime Rates '!AJ67*0.15)+'Daytime Rates '!AJ67</f>
        <v>32.200000000000003</v>
      </c>
      <c r="AK67" s="31">
        <f t="shared" si="21"/>
        <v>40.25</v>
      </c>
      <c r="AL67" s="173">
        <v>10.004999999999999</v>
      </c>
      <c r="AM67" s="32">
        <f t="shared" si="22"/>
        <v>22.942500000000003</v>
      </c>
      <c r="AN67" s="32">
        <f t="shared" si="23"/>
        <v>12.937500000000004</v>
      </c>
      <c r="AO67" s="32">
        <f t="shared" si="24"/>
        <v>24.150000000000002</v>
      </c>
      <c r="AP67" s="32">
        <f t="shared" si="25"/>
        <v>30.187500000000004</v>
      </c>
      <c r="AQ67" s="155">
        <v>6.67</v>
      </c>
      <c r="AR67" s="33">
        <f t="shared" si="26"/>
        <v>15.295000000000002</v>
      </c>
      <c r="AS67" s="33">
        <f t="shared" si="27"/>
        <v>8.6250000000000018</v>
      </c>
      <c r="AT67" s="34">
        <f t="shared" si="28"/>
        <v>16.100000000000001</v>
      </c>
      <c r="AU67" s="128">
        <f t="shared" si="29"/>
        <v>20.125</v>
      </c>
    </row>
    <row r="68" spans="1:47" ht="15" thickBot="1" x14ac:dyDescent="0.4">
      <c r="A68" s="344"/>
      <c r="B68" s="6" t="s">
        <v>3</v>
      </c>
      <c r="C68" s="167">
        <v>27.3125</v>
      </c>
      <c r="D68" s="120">
        <f>SUM('Daytime Rates '!D68*0.15)+'Daytime Rates '!D68</f>
        <v>34.5</v>
      </c>
      <c r="E68" s="44">
        <f t="shared" si="0"/>
        <v>7.1875</v>
      </c>
      <c r="F68" s="43">
        <f>SUM('Daytime Rates '!F68*0.15)+'Daytime Rates '!F68</f>
        <v>40.25</v>
      </c>
      <c r="G68" s="136">
        <f t="shared" si="1"/>
        <v>50.3125</v>
      </c>
      <c r="H68" s="137">
        <v>20.484375</v>
      </c>
      <c r="I68" s="45">
        <f t="shared" si="2"/>
        <v>25.875</v>
      </c>
      <c r="J68" s="45">
        <f t="shared" si="3"/>
        <v>5.390625</v>
      </c>
      <c r="K68" s="45">
        <f t="shared" si="4"/>
        <v>30.1875</v>
      </c>
      <c r="L68" s="45">
        <f t="shared" si="5"/>
        <v>37.734375</v>
      </c>
      <c r="M68" s="174">
        <v>13.65625</v>
      </c>
      <c r="N68" s="46">
        <f t="shared" si="6"/>
        <v>17.25</v>
      </c>
      <c r="O68" s="46">
        <f t="shared" si="7"/>
        <v>3.59375</v>
      </c>
      <c r="P68" s="46">
        <f t="shared" si="8"/>
        <v>20.125</v>
      </c>
      <c r="Q68" s="46">
        <f t="shared" si="9"/>
        <v>25.15625</v>
      </c>
      <c r="R68" s="185">
        <v>22.540000000000003</v>
      </c>
      <c r="S68" s="195">
        <f>SUM('Daytime Rates '!S68*0.15)+'Daytime Rates '!S68</f>
        <v>28.75</v>
      </c>
      <c r="T68" s="50">
        <f t="shared" si="10"/>
        <v>6.2099999999999973</v>
      </c>
      <c r="U68" s="49">
        <f>SUM('Daytime Rates '!U68*0.15)+'Daytime Rates '!U68</f>
        <v>34.5</v>
      </c>
      <c r="V68" s="49">
        <f t="shared" si="11"/>
        <v>43.125</v>
      </c>
      <c r="W68" s="242">
        <v>11.270000000000001</v>
      </c>
      <c r="X68" s="240">
        <f t="shared" si="12"/>
        <v>21.5625</v>
      </c>
      <c r="Y68" s="243">
        <f t="shared" si="13"/>
        <v>10.292499999999999</v>
      </c>
      <c r="Z68" s="243">
        <f t="shared" si="14"/>
        <v>25.875</v>
      </c>
      <c r="AA68" s="319">
        <f t="shared" si="15"/>
        <v>32.34375</v>
      </c>
      <c r="AB68" s="252">
        <v>11.270000000000001</v>
      </c>
      <c r="AC68" s="64">
        <f t="shared" si="16"/>
        <v>14.375</v>
      </c>
      <c r="AD68" s="64">
        <f t="shared" si="17"/>
        <v>3.1049999999999986</v>
      </c>
      <c r="AE68" s="65">
        <f t="shared" si="18"/>
        <v>17.25</v>
      </c>
      <c r="AF68" s="189">
        <f t="shared" si="19"/>
        <v>21.5625</v>
      </c>
      <c r="AG68" s="20">
        <v>18.561</v>
      </c>
      <c r="AH68" s="75">
        <f>SUM('Daytime Rates '!AH68*0.15)+'Daytime Rates '!AH68</f>
        <v>25.690999999999999</v>
      </c>
      <c r="AI68" s="20">
        <f t="shared" si="20"/>
        <v>7.129999999999999</v>
      </c>
      <c r="AJ68" s="53">
        <f>SUM('Daytime Rates '!AJ68*0.15)+'Daytime Rates '!AJ68</f>
        <v>41.975000000000001</v>
      </c>
      <c r="AK68" s="53">
        <f t="shared" si="21"/>
        <v>52.46875</v>
      </c>
      <c r="AL68" s="175">
        <v>13.92075</v>
      </c>
      <c r="AM68" s="54">
        <f t="shared" si="22"/>
        <v>19.268249999999998</v>
      </c>
      <c r="AN68" s="54">
        <f t="shared" si="23"/>
        <v>5.3474999999999984</v>
      </c>
      <c r="AO68" s="54">
        <f t="shared" si="24"/>
        <v>31.481250000000003</v>
      </c>
      <c r="AP68" s="54">
        <f t="shared" si="25"/>
        <v>39.3515625</v>
      </c>
      <c r="AQ68" s="162">
        <v>9.2805</v>
      </c>
      <c r="AR68" s="55">
        <f t="shared" si="26"/>
        <v>12.845499999999999</v>
      </c>
      <c r="AS68" s="55">
        <f t="shared" si="27"/>
        <v>3.5649999999999995</v>
      </c>
      <c r="AT68" s="56">
        <f t="shared" si="28"/>
        <v>20.987500000000001</v>
      </c>
      <c r="AU68" s="129">
        <f t="shared" si="29"/>
        <v>26.234375</v>
      </c>
    </row>
    <row r="69" spans="1:47" ht="15" customHeight="1" thickBot="1" x14ac:dyDescent="0.4">
      <c r="A69" s="336" t="s">
        <v>39</v>
      </c>
      <c r="B69" s="7" t="s">
        <v>5</v>
      </c>
      <c r="C69" s="168">
        <v>33.35</v>
      </c>
      <c r="D69" s="176">
        <f>SUM('Daytime Rates '!D69*0.15)+'Daytime Rates '!D69</f>
        <v>42.55</v>
      </c>
      <c r="E69" s="97">
        <f t="shared" ref="E69:E98" si="30">D69-C69</f>
        <v>9.1999999999999957</v>
      </c>
      <c r="F69" s="82">
        <f>SUM('Daytime Rates '!F69*0.15)+'Daytime Rates '!F69</f>
        <v>50.024999999999999</v>
      </c>
      <c r="G69" s="177">
        <f t="shared" ref="G69:G98" si="31">SUM(F69*0.25)+F69</f>
        <v>62.53125</v>
      </c>
      <c r="H69" s="178">
        <v>25.012500000000003</v>
      </c>
      <c r="I69" s="84">
        <f t="shared" ref="I69:I98" si="32">D69*0.75</f>
        <v>31.912499999999998</v>
      </c>
      <c r="J69" s="84">
        <f t="shared" ref="J69:J98" si="33">I69-H69</f>
        <v>6.899999999999995</v>
      </c>
      <c r="K69" s="84">
        <f t="shared" ref="K69:K98" si="34">F69*0.75</f>
        <v>37.518749999999997</v>
      </c>
      <c r="L69" s="84">
        <f t="shared" ref="L69:L98" si="35">SUM(K69*0.25)+K69</f>
        <v>46.8984375</v>
      </c>
      <c r="M69" s="179">
        <v>16.675000000000001</v>
      </c>
      <c r="N69" s="86">
        <f t="shared" ref="N69:N98" si="36">D69*0.5</f>
        <v>21.274999999999999</v>
      </c>
      <c r="O69" s="86">
        <f t="shared" ref="O69:O98" si="37">N69-M69</f>
        <v>4.5999999999999979</v>
      </c>
      <c r="P69" s="86">
        <f t="shared" ref="P69:P98" si="38">F69*0.5</f>
        <v>25.012499999999999</v>
      </c>
      <c r="Q69" s="86">
        <f t="shared" ref="Q69:Q98" si="39">SUM(P69*0.25)+P69</f>
        <v>31.265625</v>
      </c>
      <c r="R69" s="186">
        <v>27.6</v>
      </c>
      <c r="S69" s="195">
        <f>SUM('Daytime Rates '!S69*0.15)+'Daytime Rates '!S69</f>
        <v>33.35</v>
      </c>
      <c r="T69" s="88">
        <f t="shared" ref="T69:T98" si="40">S69-R69</f>
        <v>5.75</v>
      </c>
      <c r="U69" s="87">
        <f>SUM('Daytime Rates '!U69*0.15)+'Daytime Rates '!U69</f>
        <v>39.353000000000002</v>
      </c>
      <c r="V69" s="87">
        <f t="shared" ref="V69:V98" si="41">SUM(U69*0.25)+U69</f>
        <v>49.191250000000004</v>
      </c>
      <c r="W69" s="314">
        <v>13.8</v>
      </c>
      <c r="X69" s="240">
        <f t="shared" ref="X69:X98" si="42">S69*0.75</f>
        <v>25.012500000000003</v>
      </c>
      <c r="Y69" s="315">
        <f t="shared" ref="Y69:Y98" si="43">X69-W69</f>
        <v>11.212500000000002</v>
      </c>
      <c r="Z69" s="315">
        <f t="shared" ref="Z69:Z98" si="44">U69*0.75</f>
        <v>29.514749999999999</v>
      </c>
      <c r="AA69" s="320">
        <f t="shared" ref="AA69:AA98" si="45">SUM(Z69*0.25)+Z69</f>
        <v>36.893437499999997</v>
      </c>
      <c r="AB69" s="249">
        <v>13.8</v>
      </c>
      <c r="AC69" s="73">
        <f t="shared" ref="AC69:AC98" si="46">S69*0.5</f>
        <v>16.675000000000001</v>
      </c>
      <c r="AD69" s="73">
        <f t="shared" ref="AD69:AD98" si="47">AC69-AB69</f>
        <v>2.875</v>
      </c>
      <c r="AE69" s="74">
        <f t="shared" ref="AE69:AE98" si="48">U69*0.5</f>
        <v>19.676500000000001</v>
      </c>
      <c r="AF69" s="190">
        <f t="shared" ref="AF69:AF98" si="49">SUM(AE69*0.25)+AE69</f>
        <v>24.595625000000002</v>
      </c>
      <c r="AG69" s="92">
        <v>12.834</v>
      </c>
      <c r="AH69" s="75">
        <f>SUM('Daytime Rates '!AH69*0.15)+'Daytime Rates '!AH69</f>
        <v>28.75</v>
      </c>
      <c r="AI69" s="92">
        <f t="shared" ref="AI69:AI98" si="50">AH69-AG69</f>
        <v>15.916</v>
      </c>
      <c r="AJ69" s="91">
        <f>SUM('Daytime Rates '!AJ69*0.15)+'Daytime Rates '!AJ69</f>
        <v>34.5</v>
      </c>
      <c r="AK69" s="91">
        <f t="shared" ref="AK69:AK98" si="51">SUM(AJ69*0.25)+AJ69</f>
        <v>43.125</v>
      </c>
      <c r="AL69" s="180">
        <v>9.6254999999999988</v>
      </c>
      <c r="AM69" s="93">
        <f t="shared" ref="AM69:AM98" si="52">AH69*0.75</f>
        <v>21.5625</v>
      </c>
      <c r="AN69" s="93">
        <f t="shared" ref="AN69:AN98" si="53">AM69-AL69</f>
        <v>11.937000000000001</v>
      </c>
      <c r="AO69" s="93">
        <f t="shared" ref="AO69:AO98" si="54">AJ69*0.75</f>
        <v>25.875</v>
      </c>
      <c r="AP69" s="93">
        <f t="shared" ref="AP69:AP98" si="55">SUM(AO69*0.25)+AO69</f>
        <v>32.34375</v>
      </c>
      <c r="AQ69" s="157">
        <v>6.4169999999999998</v>
      </c>
      <c r="AR69" s="94">
        <f t="shared" ref="AR69:AR98" si="56">AH69*0.5</f>
        <v>14.375</v>
      </c>
      <c r="AS69" s="94">
        <f t="shared" ref="AS69:AS98" si="57">AR69-AQ69</f>
        <v>7.9580000000000002</v>
      </c>
      <c r="AT69" s="95">
        <f t="shared" ref="AT69:AT98" si="58">AJ69*0.5</f>
        <v>17.25</v>
      </c>
      <c r="AU69" s="130">
        <f t="shared" ref="AU69:AU98" si="59">SUM(AT69*0.25)+AT69</f>
        <v>21.5625</v>
      </c>
    </row>
    <row r="70" spans="1:47" ht="15" thickBot="1" x14ac:dyDescent="0.4">
      <c r="A70" s="337"/>
      <c r="B70" s="5" t="s">
        <v>22</v>
      </c>
      <c r="C70" s="166">
        <v>17.709999999999997</v>
      </c>
      <c r="D70" s="111">
        <f>SUM('Daytime Rates '!D70*0.15)+'Daytime Rates '!D70</f>
        <v>24.15</v>
      </c>
      <c r="E70" s="36">
        <f t="shared" si="30"/>
        <v>6.4400000000000013</v>
      </c>
      <c r="F70" s="35">
        <f>SUM('Daytime Rates '!F70*0.15)+'Daytime Rates '!F70</f>
        <v>28.175000000000001</v>
      </c>
      <c r="G70" s="132">
        <f t="shared" si="31"/>
        <v>35.21875</v>
      </c>
      <c r="H70" s="133">
        <v>13.282499999999999</v>
      </c>
      <c r="I70" s="37">
        <f t="shared" si="32"/>
        <v>18.112499999999997</v>
      </c>
      <c r="J70" s="37">
        <f t="shared" si="33"/>
        <v>4.8299999999999983</v>
      </c>
      <c r="K70" s="37">
        <f t="shared" si="34"/>
        <v>21.131250000000001</v>
      </c>
      <c r="L70" s="37">
        <f t="shared" si="35"/>
        <v>26.4140625</v>
      </c>
      <c r="M70" s="172">
        <v>8.8549999999999986</v>
      </c>
      <c r="N70" s="38">
        <f t="shared" si="36"/>
        <v>12.074999999999999</v>
      </c>
      <c r="O70" s="38">
        <f t="shared" si="37"/>
        <v>3.2200000000000006</v>
      </c>
      <c r="P70" s="38">
        <f t="shared" si="38"/>
        <v>14.0875</v>
      </c>
      <c r="Q70" s="38">
        <f t="shared" si="39"/>
        <v>17.609375</v>
      </c>
      <c r="R70" s="184">
        <v>16.100000000000001</v>
      </c>
      <c r="S70" s="195">
        <f>SUM('Daytime Rates '!S70*0.15)+'Daytime Rates '!S70</f>
        <v>20.125</v>
      </c>
      <c r="T70" s="28">
        <f t="shared" si="40"/>
        <v>4.0249999999999986</v>
      </c>
      <c r="U70" s="27">
        <f>SUM('Daytime Rates '!U70*0.15)+'Daytime Rates '!U70</f>
        <v>27.369999999999997</v>
      </c>
      <c r="V70" s="27">
        <f t="shared" si="41"/>
        <v>34.212499999999999</v>
      </c>
      <c r="W70" s="241">
        <v>8.0500000000000007</v>
      </c>
      <c r="X70" s="240">
        <f t="shared" si="42"/>
        <v>15.09375</v>
      </c>
      <c r="Y70" s="197">
        <f t="shared" si="43"/>
        <v>7.0437499999999993</v>
      </c>
      <c r="Z70" s="197">
        <f t="shared" si="44"/>
        <v>20.527499999999996</v>
      </c>
      <c r="AA70" s="254">
        <f t="shared" si="45"/>
        <v>25.659374999999997</v>
      </c>
      <c r="AB70" s="250">
        <v>8.0500000000000007</v>
      </c>
      <c r="AC70" s="29">
        <f t="shared" si="46"/>
        <v>10.0625</v>
      </c>
      <c r="AD70" s="29">
        <f t="shared" si="47"/>
        <v>2.0124999999999993</v>
      </c>
      <c r="AE70" s="30">
        <f t="shared" si="48"/>
        <v>13.684999999999999</v>
      </c>
      <c r="AF70" s="156">
        <f t="shared" si="49"/>
        <v>17.106249999999999</v>
      </c>
      <c r="AG70" s="18">
        <v>10.718</v>
      </c>
      <c r="AH70" s="75">
        <f>SUM('Daytime Rates '!AH70*0.15)+'Daytime Rates '!AH70</f>
        <v>16.904999999999998</v>
      </c>
      <c r="AI70" s="18">
        <f t="shared" si="50"/>
        <v>6.1869999999999976</v>
      </c>
      <c r="AJ70" s="31">
        <f>SUM('Daytime Rates '!AJ70*0.15)+'Daytime Rates '!AJ70</f>
        <v>20.93</v>
      </c>
      <c r="AK70" s="31">
        <f t="shared" si="51"/>
        <v>26.162500000000001</v>
      </c>
      <c r="AL70" s="173">
        <v>8.0384999999999991</v>
      </c>
      <c r="AM70" s="32">
        <f t="shared" si="52"/>
        <v>12.678749999999997</v>
      </c>
      <c r="AN70" s="32">
        <f t="shared" si="53"/>
        <v>4.6402499999999982</v>
      </c>
      <c r="AO70" s="32">
        <f t="shared" si="54"/>
        <v>15.6975</v>
      </c>
      <c r="AP70" s="32">
        <f t="shared" si="55"/>
        <v>19.621874999999999</v>
      </c>
      <c r="AQ70" s="155">
        <v>5.359</v>
      </c>
      <c r="AR70" s="33">
        <f t="shared" si="56"/>
        <v>8.4524999999999988</v>
      </c>
      <c r="AS70" s="33">
        <f t="shared" si="57"/>
        <v>3.0934999999999988</v>
      </c>
      <c r="AT70" s="34">
        <f t="shared" si="58"/>
        <v>10.465</v>
      </c>
      <c r="AU70" s="128">
        <f t="shared" si="59"/>
        <v>13.081250000000001</v>
      </c>
    </row>
    <row r="71" spans="1:47" ht="15" thickBot="1" x14ac:dyDescent="0.4">
      <c r="A71" s="337"/>
      <c r="B71" s="5" t="s">
        <v>1</v>
      </c>
      <c r="C71" s="166">
        <v>39.1</v>
      </c>
      <c r="D71" s="111">
        <f>SUM('Daytime Rates '!D71*0.15)+'Daytime Rates '!D71</f>
        <v>43.7</v>
      </c>
      <c r="E71" s="36">
        <f t="shared" si="30"/>
        <v>4.6000000000000014</v>
      </c>
      <c r="F71" s="35">
        <f>SUM('Daytime Rates '!F71*0.15)+'Daytime Rates '!F71</f>
        <v>63.25</v>
      </c>
      <c r="G71" s="132">
        <f t="shared" si="31"/>
        <v>79.0625</v>
      </c>
      <c r="H71" s="133">
        <v>29.325000000000003</v>
      </c>
      <c r="I71" s="37">
        <f t="shared" si="32"/>
        <v>32.775000000000006</v>
      </c>
      <c r="J71" s="37">
        <f t="shared" si="33"/>
        <v>3.4500000000000028</v>
      </c>
      <c r="K71" s="37">
        <f t="shared" si="34"/>
        <v>47.4375</v>
      </c>
      <c r="L71" s="37">
        <f t="shared" si="35"/>
        <v>59.296875</v>
      </c>
      <c r="M71" s="172">
        <v>19.55</v>
      </c>
      <c r="N71" s="38">
        <f t="shared" si="36"/>
        <v>21.85</v>
      </c>
      <c r="O71" s="38">
        <f t="shared" si="37"/>
        <v>2.3000000000000007</v>
      </c>
      <c r="P71" s="38">
        <f t="shared" si="38"/>
        <v>31.625</v>
      </c>
      <c r="Q71" s="38">
        <f t="shared" si="39"/>
        <v>39.53125</v>
      </c>
      <c r="R71" s="184">
        <v>31.05</v>
      </c>
      <c r="S71" s="195">
        <f>SUM('Daytime Rates '!S71*0.15)+'Daytime Rates '!S71</f>
        <v>35.65</v>
      </c>
      <c r="T71" s="28">
        <f t="shared" si="40"/>
        <v>4.5999999999999979</v>
      </c>
      <c r="U71" s="27">
        <f>SUM('Daytime Rates '!U71*0.15)+'Daytime Rates '!U71</f>
        <v>46</v>
      </c>
      <c r="V71" s="27">
        <f t="shared" si="41"/>
        <v>57.5</v>
      </c>
      <c r="W71" s="241">
        <v>15.525</v>
      </c>
      <c r="X71" s="240">
        <f t="shared" si="42"/>
        <v>26.737499999999997</v>
      </c>
      <c r="Y71" s="197">
        <f t="shared" si="43"/>
        <v>11.212499999999997</v>
      </c>
      <c r="Z71" s="197">
        <f t="shared" si="44"/>
        <v>34.5</v>
      </c>
      <c r="AA71" s="254">
        <f t="shared" si="45"/>
        <v>43.125</v>
      </c>
      <c r="AB71" s="250">
        <v>15.525</v>
      </c>
      <c r="AC71" s="29">
        <f t="shared" si="46"/>
        <v>17.824999999999999</v>
      </c>
      <c r="AD71" s="29">
        <f t="shared" si="47"/>
        <v>2.2999999999999989</v>
      </c>
      <c r="AE71" s="30">
        <f t="shared" si="48"/>
        <v>23</v>
      </c>
      <c r="AF71" s="156">
        <f t="shared" si="49"/>
        <v>28.75</v>
      </c>
      <c r="AG71" s="18">
        <v>20.7</v>
      </c>
      <c r="AH71" s="75">
        <f>SUM('Daytime Rates '!AH71*0.15)+'Daytime Rates '!AH71</f>
        <v>34.5</v>
      </c>
      <c r="AI71" s="18">
        <f t="shared" si="50"/>
        <v>13.8</v>
      </c>
      <c r="AJ71" s="31">
        <f>SUM('Daytime Rates '!AJ71*0.15)+'Daytime Rates '!AJ71</f>
        <v>39.605999999999995</v>
      </c>
      <c r="AK71" s="31">
        <f t="shared" si="51"/>
        <v>49.507499999999993</v>
      </c>
      <c r="AL71" s="173">
        <v>15.524999999999999</v>
      </c>
      <c r="AM71" s="32">
        <f t="shared" si="52"/>
        <v>25.875</v>
      </c>
      <c r="AN71" s="32">
        <f t="shared" si="53"/>
        <v>10.350000000000001</v>
      </c>
      <c r="AO71" s="32">
        <f t="shared" si="54"/>
        <v>29.704499999999996</v>
      </c>
      <c r="AP71" s="32">
        <f t="shared" si="55"/>
        <v>37.130624999999995</v>
      </c>
      <c r="AQ71" s="155">
        <v>10.35</v>
      </c>
      <c r="AR71" s="33">
        <f t="shared" si="56"/>
        <v>17.25</v>
      </c>
      <c r="AS71" s="33">
        <f t="shared" si="57"/>
        <v>6.9</v>
      </c>
      <c r="AT71" s="34">
        <f t="shared" si="58"/>
        <v>19.802999999999997</v>
      </c>
      <c r="AU71" s="128">
        <f t="shared" si="59"/>
        <v>24.753749999999997</v>
      </c>
    </row>
    <row r="72" spans="1:47" ht="15" thickBot="1" x14ac:dyDescent="0.4">
      <c r="A72" s="337"/>
      <c r="B72" s="5" t="s">
        <v>2</v>
      </c>
      <c r="C72" s="166">
        <v>25.3</v>
      </c>
      <c r="D72" s="111">
        <f>SUM('Daytime Rates '!D72*0.15)+'Daytime Rates '!D72</f>
        <v>34.5</v>
      </c>
      <c r="E72" s="36">
        <f t="shared" si="30"/>
        <v>9.1999999999999993</v>
      </c>
      <c r="F72" s="35">
        <f>SUM('Daytime Rates '!F72*0.15)+'Daytime Rates '!F72</f>
        <v>40.25</v>
      </c>
      <c r="G72" s="132">
        <f t="shared" si="31"/>
        <v>50.3125</v>
      </c>
      <c r="H72" s="133">
        <v>18.975000000000001</v>
      </c>
      <c r="I72" s="37">
        <f t="shared" si="32"/>
        <v>25.875</v>
      </c>
      <c r="J72" s="37">
        <f t="shared" si="33"/>
        <v>6.8999999999999986</v>
      </c>
      <c r="K72" s="37">
        <f t="shared" si="34"/>
        <v>30.1875</v>
      </c>
      <c r="L72" s="37">
        <f t="shared" si="35"/>
        <v>37.734375</v>
      </c>
      <c r="M72" s="172">
        <v>12.65</v>
      </c>
      <c r="N72" s="38">
        <f t="shared" si="36"/>
        <v>17.25</v>
      </c>
      <c r="O72" s="38">
        <f t="shared" si="37"/>
        <v>4.5999999999999996</v>
      </c>
      <c r="P72" s="38">
        <f t="shared" si="38"/>
        <v>20.125</v>
      </c>
      <c r="Q72" s="38">
        <f t="shared" si="39"/>
        <v>25.15625</v>
      </c>
      <c r="R72" s="184">
        <v>23</v>
      </c>
      <c r="S72" s="195">
        <f>SUM('Daytime Rates '!S72*0.15)+'Daytime Rates '!S72</f>
        <v>28.75</v>
      </c>
      <c r="T72" s="28">
        <f t="shared" si="40"/>
        <v>5.75</v>
      </c>
      <c r="U72" s="27">
        <f>SUM('Daytime Rates '!U72*0.15)+'Daytime Rates '!U72</f>
        <v>34.5</v>
      </c>
      <c r="V72" s="27">
        <f t="shared" si="41"/>
        <v>43.125</v>
      </c>
      <c r="W72" s="241">
        <v>11.5</v>
      </c>
      <c r="X72" s="240">
        <f t="shared" si="42"/>
        <v>21.5625</v>
      </c>
      <c r="Y72" s="197">
        <f t="shared" si="43"/>
        <v>10.0625</v>
      </c>
      <c r="Z72" s="197">
        <f t="shared" si="44"/>
        <v>25.875</v>
      </c>
      <c r="AA72" s="254">
        <f t="shared" si="45"/>
        <v>32.34375</v>
      </c>
      <c r="AB72" s="250">
        <v>11.5</v>
      </c>
      <c r="AC72" s="29">
        <f t="shared" si="46"/>
        <v>14.375</v>
      </c>
      <c r="AD72" s="29">
        <f t="shared" si="47"/>
        <v>2.875</v>
      </c>
      <c r="AE72" s="30">
        <f t="shared" si="48"/>
        <v>17.25</v>
      </c>
      <c r="AF72" s="156">
        <f t="shared" si="49"/>
        <v>21.5625</v>
      </c>
      <c r="AG72" s="18">
        <v>11.5</v>
      </c>
      <c r="AH72" s="75">
        <f>SUM('Daytime Rates '!AH72*0.15)+'Daytime Rates '!AH72</f>
        <v>24.15</v>
      </c>
      <c r="AI72" s="18">
        <f t="shared" si="50"/>
        <v>12.649999999999999</v>
      </c>
      <c r="AJ72" s="31">
        <f>SUM('Daytime Rates '!AJ72*0.15)+'Daytime Rates '!AJ72</f>
        <v>29.9</v>
      </c>
      <c r="AK72" s="31">
        <f t="shared" si="51"/>
        <v>37.375</v>
      </c>
      <c r="AL72" s="173">
        <v>8.625</v>
      </c>
      <c r="AM72" s="32">
        <f t="shared" si="52"/>
        <v>18.112499999999997</v>
      </c>
      <c r="AN72" s="32">
        <f t="shared" si="53"/>
        <v>9.4874999999999972</v>
      </c>
      <c r="AO72" s="32">
        <f t="shared" si="54"/>
        <v>22.424999999999997</v>
      </c>
      <c r="AP72" s="32">
        <f t="shared" si="55"/>
        <v>28.031249999999996</v>
      </c>
      <c r="AQ72" s="155">
        <v>5.75</v>
      </c>
      <c r="AR72" s="33">
        <f t="shared" si="56"/>
        <v>12.074999999999999</v>
      </c>
      <c r="AS72" s="33">
        <f t="shared" si="57"/>
        <v>6.3249999999999993</v>
      </c>
      <c r="AT72" s="34">
        <f t="shared" si="58"/>
        <v>14.95</v>
      </c>
      <c r="AU72" s="128">
        <f t="shared" si="59"/>
        <v>18.6875</v>
      </c>
    </row>
    <row r="73" spans="1:47" ht="15" thickBot="1" x14ac:dyDescent="0.4">
      <c r="A73" s="338"/>
      <c r="B73" s="6" t="s">
        <v>3</v>
      </c>
      <c r="C73" s="169">
        <v>23.862500000000001</v>
      </c>
      <c r="D73" s="114">
        <f>SUM('Daytime Rates '!D73*0.15)+'Daytime Rates '!D73</f>
        <v>34.5</v>
      </c>
      <c r="E73" s="80">
        <f t="shared" si="30"/>
        <v>10.637499999999999</v>
      </c>
      <c r="F73" s="57">
        <f>SUM('Daytime Rates '!F73*0.15)+'Daytime Rates '!F73</f>
        <v>36.351500000000001</v>
      </c>
      <c r="G73" s="150">
        <f t="shared" si="31"/>
        <v>45.439374999999998</v>
      </c>
      <c r="H73" s="151">
        <v>17.896875000000001</v>
      </c>
      <c r="I73" s="58">
        <f t="shared" si="32"/>
        <v>25.875</v>
      </c>
      <c r="J73" s="58">
        <f t="shared" si="33"/>
        <v>7.9781249999999986</v>
      </c>
      <c r="K73" s="58">
        <f t="shared" si="34"/>
        <v>27.263625000000001</v>
      </c>
      <c r="L73" s="58">
        <f t="shared" si="35"/>
        <v>34.079531250000002</v>
      </c>
      <c r="M73" s="181">
        <v>11.93125</v>
      </c>
      <c r="N73" s="60">
        <f t="shared" si="36"/>
        <v>17.25</v>
      </c>
      <c r="O73" s="60">
        <f t="shared" si="37"/>
        <v>5.3187499999999996</v>
      </c>
      <c r="P73" s="60">
        <f t="shared" si="38"/>
        <v>18.175750000000001</v>
      </c>
      <c r="Q73" s="60">
        <f t="shared" si="39"/>
        <v>22.719687499999999</v>
      </c>
      <c r="R73" s="187">
        <v>21.965000000000003</v>
      </c>
      <c r="S73" s="195">
        <f>SUM('Daytime Rates '!S73*0.15)+'Daytime Rates '!S73</f>
        <v>28.75</v>
      </c>
      <c r="T73" s="63">
        <f t="shared" si="40"/>
        <v>6.7849999999999966</v>
      </c>
      <c r="U73" s="62">
        <f>SUM('Daytime Rates '!U73*0.15)+'Daytime Rates '!U73</f>
        <v>30.152999999999999</v>
      </c>
      <c r="V73" s="62">
        <f t="shared" si="41"/>
        <v>37.691249999999997</v>
      </c>
      <c r="W73" s="316">
        <v>10.982500000000002</v>
      </c>
      <c r="X73" s="240">
        <f t="shared" si="42"/>
        <v>21.5625</v>
      </c>
      <c r="Y73" s="317">
        <f t="shared" si="43"/>
        <v>10.579999999999998</v>
      </c>
      <c r="Z73" s="317">
        <f t="shared" si="44"/>
        <v>22.614750000000001</v>
      </c>
      <c r="AA73" s="321">
        <f t="shared" si="45"/>
        <v>28.268437500000001</v>
      </c>
      <c r="AB73" s="251">
        <v>10.982500000000002</v>
      </c>
      <c r="AC73" s="51">
        <f t="shared" si="46"/>
        <v>14.375</v>
      </c>
      <c r="AD73" s="51">
        <f t="shared" si="47"/>
        <v>3.3924999999999983</v>
      </c>
      <c r="AE73" s="52">
        <f t="shared" si="48"/>
        <v>15.076499999999999</v>
      </c>
      <c r="AF73" s="191">
        <f t="shared" si="49"/>
        <v>18.845624999999998</v>
      </c>
      <c r="AG73" s="67">
        <v>17.295999999999999</v>
      </c>
      <c r="AH73" s="75">
        <f>SUM('Daytime Rates '!AH73*0.15)+'Daytime Rates '!AH73</f>
        <v>25.690999999999999</v>
      </c>
      <c r="AI73" s="67">
        <f t="shared" si="50"/>
        <v>8.3949999999999996</v>
      </c>
      <c r="AJ73" s="66">
        <f>SUM('Daytime Rates '!AJ73*0.15)+'Daytime Rates '!AJ73</f>
        <v>34.5</v>
      </c>
      <c r="AK73" s="66">
        <f t="shared" si="51"/>
        <v>43.125</v>
      </c>
      <c r="AL73" s="182">
        <v>12.972</v>
      </c>
      <c r="AM73" s="68">
        <f t="shared" si="52"/>
        <v>19.268249999999998</v>
      </c>
      <c r="AN73" s="68">
        <f t="shared" si="53"/>
        <v>6.2962499999999988</v>
      </c>
      <c r="AO73" s="68">
        <f t="shared" si="54"/>
        <v>25.875</v>
      </c>
      <c r="AP73" s="68">
        <f t="shared" si="55"/>
        <v>32.34375</v>
      </c>
      <c r="AQ73" s="163">
        <v>8.6479999999999997</v>
      </c>
      <c r="AR73" s="69">
        <f t="shared" si="56"/>
        <v>12.845499999999999</v>
      </c>
      <c r="AS73" s="69">
        <f t="shared" si="57"/>
        <v>4.1974999999999998</v>
      </c>
      <c r="AT73" s="70">
        <f t="shared" si="58"/>
        <v>17.25</v>
      </c>
      <c r="AU73" s="131">
        <f t="shared" si="59"/>
        <v>21.5625</v>
      </c>
    </row>
    <row r="74" spans="1:47" ht="15" thickBot="1" x14ac:dyDescent="0.4">
      <c r="A74" s="336" t="s">
        <v>40</v>
      </c>
      <c r="B74" s="7" t="s">
        <v>5</v>
      </c>
      <c r="C74" s="165">
        <v>32.452999999999996</v>
      </c>
      <c r="D74" s="107">
        <f>SUM('Daytime Rates '!D74*0.15)+'Daytime Rates '!D74</f>
        <v>40.25</v>
      </c>
      <c r="E74" s="23">
        <f t="shared" si="30"/>
        <v>7.7970000000000041</v>
      </c>
      <c r="F74" s="22">
        <f>SUM('Daytime Rates '!F74*0.15)+'Daytime Rates '!F74</f>
        <v>49.45</v>
      </c>
      <c r="G74" s="134">
        <f t="shared" si="31"/>
        <v>61.8125</v>
      </c>
      <c r="H74" s="135">
        <v>24.339749999999995</v>
      </c>
      <c r="I74" s="24">
        <f t="shared" si="32"/>
        <v>30.1875</v>
      </c>
      <c r="J74" s="24">
        <f t="shared" si="33"/>
        <v>5.8477500000000049</v>
      </c>
      <c r="K74" s="24">
        <f t="shared" si="34"/>
        <v>37.087500000000006</v>
      </c>
      <c r="L74" s="24">
        <f t="shared" si="35"/>
        <v>46.359375000000007</v>
      </c>
      <c r="M74" s="170">
        <v>16.226499999999998</v>
      </c>
      <c r="N74" s="25">
        <f t="shared" si="36"/>
        <v>20.125</v>
      </c>
      <c r="O74" s="25">
        <f t="shared" si="37"/>
        <v>3.8985000000000021</v>
      </c>
      <c r="P74" s="25">
        <f t="shared" si="38"/>
        <v>24.725000000000001</v>
      </c>
      <c r="Q74" s="25">
        <f t="shared" si="39"/>
        <v>30.90625</v>
      </c>
      <c r="R74" s="183">
        <v>27.6</v>
      </c>
      <c r="S74" s="195">
        <f>SUM('Daytime Rates '!S74*0.15)+'Daytime Rates '!S74</f>
        <v>28.75</v>
      </c>
      <c r="T74" s="72">
        <f t="shared" si="40"/>
        <v>1.1499999999999986</v>
      </c>
      <c r="U74" s="71">
        <f>SUM('Daytime Rates '!U74*0.15)+'Daytime Rates '!U74</f>
        <v>41.4</v>
      </c>
      <c r="V74" s="71">
        <f t="shared" si="41"/>
        <v>51.75</v>
      </c>
      <c r="W74" s="239">
        <v>13.8</v>
      </c>
      <c r="X74" s="240">
        <f t="shared" si="42"/>
        <v>21.5625</v>
      </c>
      <c r="Y74" s="240">
        <f t="shared" si="43"/>
        <v>7.7624999999999993</v>
      </c>
      <c r="Z74" s="240">
        <f t="shared" si="44"/>
        <v>31.049999999999997</v>
      </c>
      <c r="AA74" s="318">
        <f t="shared" si="45"/>
        <v>38.8125</v>
      </c>
      <c r="AB74" s="253">
        <v>13.8</v>
      </c>
      <c r="AC74" s="89">
        <f t="shared" si="46"/>
        <v>14.375</v>
      </c>
      <c r="AD74" s="89">
        <f t="shared" si="47"/>
        <v>0.57499999999999929</v>
      </c>
      <c r="AE74" s="90">
        <f t="shared" si="48"/>
        <v>20.7</v>
      </c>
      <c r="AF74" s="188">
        <f t="shared" si="49"/>
        <v>25.875</v>
      </c>
      <c r="AG74" s="76">
        <v>20.596499999999999</v>
      </c>
      <c r="AH74" s="75">
        <f>SUM('Daytime Rates '!AH74*0.15)+'Daytime Rates '!AH74</f>
        <v>28.75</v>
      </c>
      <c r="AI74" s="76">
        <f t="shared" si="50"/>
        <v>8.1535000000000011</v>
      </c>
      <c r="AJ74" s="75">
        <f>SUM('Daytime Rates '!AJ74*0.15)+'Daytime Rates '!AJ74</f>
        <v>42.239499999999992</v>
      </c>
      <c r="AK74" s="75">
        <f t="shared" si="51"/>
        <v>52.799374999999991</v>
      </c>
      <c r="AL74" s="171">
        <v>15.447374999999999</v>
      </c>
      <c r="AM74" s="77">
        <f t="shared" si="52"/>
        <v>21.5625</v>
      </c>
      <c r="AN74" s="77">
        <f t="shared" si="53"/>
        <v>6.1151250000000008</v>
      </c>
      <c r="AO74" s="77">
        <f t="shared" si="54"/>
        <v>31.679624999999994</v>
      </c>
      <c r="AP74" s="77">
        <f t="shared" si="55"/>
        <v>39.599531249999991</v>
      </c>
      <c r="AQ74" s="159">
        <v>10.298249999999999</v>
      </c>
      <c r="AR74" s="78">
        <f t="shared" si="56"/>
        <v>14.375</v>
      </c>
      <c r="AS74" s="78">
        <f t="shared" si="57"/>
        <v>4.0767500000000005</v>
      </c>
      <c r="AT74" s="79">
        <f t="shared" si="58"/>
        <v>21.119749999999996</v>
      </c>
      <c r="AU74" s="127">
        <f t="shared" si="59"/>
        <v>26.399687499999995</v>
      </c>
    </row>
    <row r="75" spans="1:47" ht="15" thickBot="1" x14ac:dyDescent="0.4">
      <c r="A75" s="337"/>
      <c r="B75" s="5" t="s">
        <v>22</v>
      </c>
      <c r="C75" s="166">
        <v>18.692099999999996</v>
      </c>
      <c r="D75" s="111">
        <f>SUM('Daytime Rates '!D75*0.15)+'Daytime Rates '!D75</f>
        <v>20.253799999999998</v>
      </c>
      <c r="E75" s="36">
        <f t="shared" si="30"/>
        <v>1.5617000000000019</v>
      </c>
      <c r="F75" s="35">
        <f>SUM('Daytime Rates '!F75*0.15)+'Daytime Rates '!F75</f>
        <v>28.715499999999999</v>
      </c>
      <c r="G75" s="132">
        <f t="shared" si="31"/>
        <v>35.894374999999997</v>
      </c>
      <c r="H75" s="133">
        <v>14.019074999999997</v>
      </c>
      <c r="I75" s="37">
        <f t="shared" si="32"/>
        <v>15.190349999999999</v>
      </c>
      <c r="J75" s="37">
        <f t="shared" si="33"/>
        <v>1.1712750000000014</v>
      </c>
      <c r="K75" s="37">
        <f t="shared" si="34"/>
        <v>21.536625000000001</v>
      </c>
      <c r="L75" s="37">
        <f t="shared" si="35"/>
        <v>26.920781250000001</v>
      </c>
      <c r="M75" s="172">
        <v>9.3460499999999982</v>
      </c>
      <c r="N75" s="38">
        <f t="shared" si="36"/>
        <v>10.126899999999999</v>
      </c>
      <c r="O75" s="38">
        <f t="shared" si="37"/>
        <v>0.78085000000000093</v>
      </c>
      <c r="P75" s="38">
        <f t="shared" si="38"/>
        <v>14.357749999999999</v>
      </c>
      <c r="Q75" s="38">
        <f t="shared" si="39"/>
        <v>17.947187499999998</v>
      </c>
      <c r="R75" s="184">
        <v>16.100000000000001</v>
      </c>
      <c r="S75" s="195">
        <f>SUM('Daytime Rates '!S75*0.15)+'Daytime Rates '!S75</f>
        <v>18.772599999999997</v>
      </c>
      <c r="T75" s="28">
        <f t="shared" si="40"/>
        <v>2.6725999999999956</v>
      </c>
      <c r="U75" s="27">
        <f>SUM('Daytime Rates '!U75*0.15)+'Daytime Rates '!U75</f>
        <v>28.175000000000001</v>
      </c>
      <c r="V75" s="27">
        <f t="shared" si="41"/>
        <v>35.21875</v>
      </c>
      <c r="W75" s="241">
        <v>8.0500000000000007</v>
      </c>
      <c r="X75" s="240">
        <f t="shared" si="42"/>
        <v>14.079449999999998</v>
      </c>
      <c r="Y75" s="197">
        <f t="shared" si="43"/>
        <v>6.0294499999999971</v>
      </c>
      <c r="Z75" s="197">
        <f t="shared" si="44"/>
        <v>21.131250000000001</v>
      </c>
      <c r="AA75" s="254">
        <f t="shared" si="45"/>
        <v>26.4140625</v>
      </c>
      <c r="AB75" s="250">
        <v>8.0500000000000007</v>
      </c>
      <c r="AC75" s="29">
        <f t="shared" si="46"/>
        <v>9.3862999999999985</v>
      </c>
      <c r="AD75" s="29">
        <f t="shared" si="47"/>
        <v>1.3362999999999978</v>
      </c>
      <c r="AE75" s="30">
        <f t="shared" si="48"/>
        <v>14.0875</v>
      </c>
      <c r="AF75" s="156">
        <f t="shared" si="49"/>
        <v>17.609375</v>
      </c>
      <c r="AG75" s="18">
        <v>12.074999999999999</v>
      </c>
      <c r="AH75" s="75">
        <f>SUM('Daytime Rates '!AH75*0.15)+'Daytime Rates '!AH75</f>
        <v>16.904999999999998</v>
      </c>
      <c r="AI75" s="18">
        <f t="shared" si="50"/>
        <v>4.8299999999999983</v>
      </c>
      <c r="AJ75" s="31">
        <f>SUM('Daytime Rates '!AJ75*0.15)+'Daytime Rates '!AJ75</f>
        <v>28.175000000000001</v>
      </c>
      <c r="AK75" s="31">
        <f t="shared" si="51"/>
        <v>35.21875</v>
      </c>
      <c r="AL75" s="173">
        <v>9.0562499999999986</v>
      </c>
      <c r="AM75" s="32">
        <f t="shared" si="52"/>
        <v>12.678749999999997</v>
      </c>
      <c r="AN75" s="32">
        <f t="shared" si="53"/>
        <v>3.6224999999999987</v>
      </c>
      <c r="AO75" s="32">
        <f t="shared" si="54"/>
        <v>21.131250000000001</v>
      </c>
      <c r="AP75" s="32">
        <f t="shared" si="55"/>
        <v>26.4140625</v>
      </c>
      <c r="AQ75" s="155">
        <v>6.0374999999999996</v>
      </c>
      <c r="AR75" s="33">
        <f t="shared" si="56"/>
        <v>8.4524999999999988</v>
      </c>
      <c r="AS75" s="33">
        <f t="shared" si="57"/>
        <v>2.4149999999999991</v>
      </c>
      <c r="AT75" s="34">
        <f t="shared" si="58"/>
        <v>14.0875</v>
      </c>
      <c r="AU75" s="128">
        <f t="shared" si="59"/>
        <v>17.609375</v>
      </c>
    </row>
    <row r="76" spans="1:47" ht="15" thickBot="1" x14ac:dyDescent="0.4">
      <c r="A76" s="337"/>
      <c r="B76" s="5" t="s">
        <v>1</v>
      </c>
      <c r="C76" s="166">
        <v>39.042500000000004</v>
      </c>
      <c r="D76" s="111">
        <f>SUM('Daytime Rates '!D76*0.15)+'Daytime Rates '!D76</f>
        <v>46</v>
      </c>
      <c r="E76" s="36">
        <f t="shared" si="30"/>
        <v>6.957499999999996</v>
      </c>
      <c r="F76" s="35">
        <f>SUM('Daytime Rates '!F76*0.15)+'Daytime Rates '!F76</f>
        <v>63.25</v>
      </c>
      <c r="G76" s="132">
        <f t="shared" si="31"/>
        <v>79.0625</v>
      </c>
      <c r="H76" s="133">
        <v>29.281875000000003</v>
      </c>
      <c r="I76" s="37">
        <f t="shared" si="32"/>
        <v>34.5</v>
      </c>
      <c r="J76" s="37">
        <f t="shared" si="33"/>
        <v>5.218124999999997</v>
      </c>
      <c r="K76" s="37">
        <f t="shared" si="34"/>
        <v>47.4375</v>
      </c>
      <c r="L76" s="37">
        <f t="shared" si="35"/>
        <v>59.296875</v>
      </c>
      <c r="M76" s="172">
        <v>19.521250000000002</v>
      </c>
      <c r="N76" s="38">
        <f t="shared" si="36"/>
        <v>23</v>
      </c>
      <c r="O76" s="38">
        <f t="shared" si="37"/>
        <v>3.478749999999998</v>
      </c>
      <c r="P76" s="38">
        <f t="shared" si="38"/>
        <v>31.625</v>
      </c>
      <c r="Q76" s="38">
        <f t="shared" si="39"/>
        <v>39.53125</v>
      </c>
      <c r="R76" s="184">
        <v>30.106999999999999</v>
      </c>
      <c r="S76" s="195">
        <f>SUM('Daytime Rates '!S76*0.15)+'Daytime Rates '!S76</f>
        <v>37.122</v>
      </c>
      <c r="T76" s="28">
        <f t="shared" si="40"/>
        <v>7.0150000000000006</v>
      </c>
      <c r="U76" s="27">
        <f>SUM('Daytime Rates '!U76*0.15)+'Daytime Rates '!U76</f>
        <v>46</v>
      </c>
      <c r="V76" s="27">
        <f t="shared" si="41"/>
        <v>57.5</v>
      </c>
      <c r="W76" s="241">
        <v>15.0535</v>
      </c>
      <c r="X76" s="240">
        <f t="shared" si="42"/>
        <v>27.8415</v>
      </c>
      <c r="Y76" s="197">
        <f t="shared" si="43"/>
        <v>12.788</v>
      </c>
      <c r="Z76" s="197">
        <f t="shared" si="44"/>
        <v>34.5</v>
      </c>
      <c r="AA76" s="254">
        <f t="shared" si="45"/>
        <v>43.125</v>
      </c>
      <c r="AB76" s="250">
        <v>15.0535</v>
      </c>
      <c r="AC76" s="29">
        <f t="shared" si="46"/>
        <v>18.561</v>
      </c>
      <c r="AD76" s="29">
        <f t="shared" si="47"/>
        <v>3.5075000000000003</v>
      </c>
      <c r="AE76" s="30">
        <f t="shared" si="48"/>
        <v>23</v>
      </c>
      <c r="AF76" s="156">
        <f t="shared" si="49"/>
        <v>28.75</v>
      </c>
      <c r="AG76" s="18">
        <v>20.722999999999999</v>
      </c>
      <c r="AH76" s="75">
        <f>SUM('Daytime Rates '!AH76*0.15)+'Daytime Rates '!AH76</f>
        <v>37.848799999999997</v>
      </c>
      <c r="AI76" s="18">
        <f t="shared" si="50"/>
        <v>17.125799999999998</v>
      </c>
      <c r="AJ76" s="31">
        <f>SUM('Daytime Rates '!AJ76*0.15)+'Daytime Rates '!AJ76</f>
        <v>39.433499999999995</v>
      </c>
      <c r="AK76" s="31">
        <f t="shared" si="51"/>
        <v>49.29187499999999</v>
      </c>
      <c r="AL76" s="173">
        <v>15.542249999999999</v>
      </c>
      <c r="AM76" s="32">
        <f t="shared" si="52"/>
        <v>28.386599999999998</v>
      </c>
      <c r="AN76" s="32">
        <f t="shared" si="53"/>
        <v>12.844349999999999</v>
      </c>
      <c r="AO76" s="32">
        <f t="shared" si="54"/>
        <v>29.575124999999996</v>
      </c>
      <c r="AP76" s="32">
        <f t="shared" si="55"/>
        <v>36.968906249999996</v>
      </c>
      <c r="AQ76" s="155">
        <v>10.361499999999999</v>
      </c>
      <c r="AR76" s="33">
        <f t="shared" si="56"/>
        <v>18.924399999999999</v>
      </c>
      <c r="AS76" s="33">
        <f t="shared" si="57"/>
        <v>8.5628999999999991</v>
      </c>
      <c r="AT76" s="34">
        <f t="shared" si="58"/>
        <v>19.716749999999998</v>
      </c>
      <c r="AU76" s="128">
        <f t="shared" si="59"/>
        <v>24.645937499999995</v>
      </c>
    </row>
    <row r="77" spans="1:47" ht="15" thickBot="1" x14ac:dyDescent="0.4">
      <c r="A77" s="337"/>
      <c r="B77" s="5" t="s">
        <v>2</v>
      </c>
      <c r="C77" s="166">
        <v>26.702999999999999</v>
      </c>
      <c r="D77" s="111">
        <f>SUM('Daytime Rates '!D77*0.15)+'Daytime Rates '!D77</f>
        <v>28.934000000000001</v>
      </c>
      <c r="E77" s="36">
        <f t="shared" si="30"/>
        <v>2.2310000000000016</v>
      </c>
      <c r="F77" s="35">
        <f>SUM('Daytime Rates '!F77*0.15)+'Daytime Rates '!F77</f>
        <v>41.031999999999996</v>
      </c>
      <c r="G77" s="132">
        <f t="shared" si="31"/>
        <v>51.289999999999992</v>
      </c>
      <c r="H77" s="133">
        <v>20.027249999999999</v>
      </c>
      <c r="I77" s="37">
        <f t="shared" si="32"/>
        <v>21.700500000000002</v>
      </c>
      <c r="J77" s="37">
        <f t="shared" si="33"/>
        <v>1.673250000000003</v>
      </c>
      <c r="K77" s="37">
        <f t="shared" si="34"/>
        <v>30.773999999999997</v>
      </c>
      <c r="L77" s="37">
        <f t="shared" si="35"/>
        <v>38.467499999999994</v>
      </c>
      <c r="M77" s="172">
        <v>13.3515</v>
      </c>
      <c r="N77" s="38">
        <f t="shared" si="36"/>
        <v>14.467000000000001</v>
      </c>
      <c r="O77" s="38">
        <f t="shared" si="37"/>
        <v>1.1155000000000008</v>
      </c>
      <c r="P77" s="38">
        <f t="shared" si="38"/>
        <v>20.515999999999998</v>
      </c>
      <c r="Q77" s="38">
        <f t="shared" si="39"/>
        <v>25.644999999999996</v>
      </c>
      <c r="R77" s="184">
        <v>23</v>
      </c>
      <c r="S77" s="195">
        <f>SUM('Daytime Rates '!S77*0.15)+'Daytime Rates '!S77</f>
        <v>26.818000000000001</v>
      </c>
      <c r="T77" s="28">
        <f t="shared" si="40"/>
        <v>3.8180000000000014</v>
      </c>
      <c r="U77" s="27">
        <f>SUM('Daytime Rates '!U77*0.15)+'Daytime Rates '!U77</f>
        <v>37.950000000000003</v>
      </c>
      <c r="V77" s="27">
        <f t="shared" si="41"/>
        <v>47.4375</v>
      </c>
      <c r="W77" s="241">
        <v>11.5</v>
      </c>
      <c r="X77" s="240">
        <f t="shared" si="42"/>
        <v>20.113500000000002</v>
      </c>
      <c r="Y77" s="197">
        <f t="shared" si="43"/>
        <v>8.6135000000000019</v>
      </c>
      <c r="Z77" s="197">
        <f t="shared" si="44"/>
        <v>28.462500000000002</v>
      </c>
      <c r="AA77" s="254">
        <f t="shared" si="45"/>
        <v>35.578125</v>
      </c>
      <c r="AB77" s="250">
        <v>11.5</v>
      </c>
      <c r="AC77" s="29">
        <f t="shared" si="46"/>
        <v>13.409000000000001</v>
      </c>
      <c r="AD77" s="29">
        <f t="shared" si="47"/>
        <v>1.9090000000000007</v>
      </c>
      <c r="AE77" s="30">
        <f t="shared" si="48"/>
        <v>18.975000000000001</v>
      </c>
      <c r="AF77" s="156">
        <f t="shared" si="49"/>
        <v>23.71875</v>
      </c>
      <c r="AG77" s="18">
        <v>17.25</v>
      </c>
      <c r="AH77" s="75">
        <f>SUM('Daytime Rates '!AH77*0.15)+'Daytime Rates '!AH77</f>
        <v>24.15</v>
      </c>
      <c r="AI77" s="18">
        <f t="shared" si="50"/>
        <v>6.8999999999999986</v>
      </c>
      <c r="AJ77" s="31">
        <f>SUM('Daytime Rates '!AJ77*0.15)+'Daytime Rates '!AJ77</f>
        <v>40.25</v>
      </c>
      <c r="AK77" s="31">
        <f t="shared" si="51"/>
        <v>50.3125</v>
      </c>
      <c r="AL77" s="173">
        <v>12.9375</v>
      </c>
      <c r="AM77" s="32">
        <f t="shared" si="52"/>
        <v>18.112499999999997</v>
      </c>
      <c r="AN77" s="32">
        <f t="shared" si="53"/>
        <v>5.1749999999999972</v>
      </c>
      <c r="AO77" s="32">
        <f t="shared" si="54"/>
        <v>30.1875</v>
      </c>
      <c r="AP77" s="32">
        <f t="shared" si="55"/>
        <v>37.734375</v>
      </c>
      <c r="AQ77" s="155">
        <v>8.625</v>
      </c>
      <c r="AR77" s="33">
        <f t="shared" si="56"/>
        <v>12.074999999999999</v>
      </c>
      <c r="AS77" s="33">
        <f t="shared" si="57"/>
        <v>3.4499999999999993</v>
      </c>
      <c r="AT77" s="34">
        <f t="shared" si="58"/>
        <v>20.125</v>
      </c>
      <c r="AU77" s="128">
        <f t="shared" si="59"/>
        <v>25.15625</v>
      </c>
    </row>
    <row r="78" spans="1:47" ht="15" thickBot="1" x14ac:dyDescent="0.4">
      <c r="A78" s="338"/>
      <c r="B78" s="6" t="s">
        <v>3</v>
      </c>
      <c r="C78" s="167">
        <v>27.6</v>
      </c>
      <c r="D78" s="120">
        <f>SUM('Daytime Rates '!D78*0.15)+'Daytime Rates '!D78</f>
        <v>31.05</v>
      </c>
      <c r="E78" s="44">
        <f t="shared" si="30"/>
        <v>3.4499999999999993</v>
      </c>
      <c r="F78" s="43">
        <f>SUM('Daytime Rates '!F78*0.15)+'Daytime Rates '!F78</f>
        <v>41.4</v>
      </c>
      <c r="G78" s="136">
        <f t="shared" si="31"/>
        <v>51.75</v>
      </c>
      <c r="H78" s="137">
        <v>20.700000000000003</v>
      </c>
      <c r="I78" s="45">
        <f t="shared" si="32"/>
        <v>23.287500000000001</v>
      </c>
      <c r="J78" s="45">
        <f t="shared" si="33"/>
        <v>2.5874999999999986</v>
      </c>
      <c r="K78" s="45">
        <f t="shared" si="34"/>
        <v>31.049999999999997</v>
      </c>
      <c r="L78" s="45">
        <f t="shared" si="35"/>
        <v>38.8125</v>
      </c>
      <c r="M78" s="174">
        <v>13.8</v>
      </c>
      <c r="N78" s="46">
        <f t="shared" si="36"/>
        <v>15.525</v>
      </c>
      <c r="O78" s="46">
        <f t="shared" si="37"/>
        <v>1.7249999999999996</v>
      </c>
      <c r="P78" s="46">
        <f t="shared" si="38"/>
        <v>20.7</v>
      </c>
      <c r="Q78" s="46">
        <f t="shared" si="39"/>
        <v>25.875</v>
      </c>
      <c r="R78" s="185">
        <v>22.942499999999999</v>
      </c>
      <c r="S78" s="195">
        <f>SUM('Daytime Rates '!S78*0.15)+'Daytime Rates '!S78</f>
        <v>28.75</v>
      </c>
      <c r="T78" s="50">
        <f t="shared" si="40"/>
        <v>5.807500000000001</v>
      </c>
      <c r="U78" s="49">
        <f>SUM('Daytime Rates '!U78*0.15)+'Daytime Rates '!U78</f>
        <v>40.25</v>
      </c>
      <c r="V78" s="49">
        <f t="shared" si="41"/>
        <v>50.3125</v>
      </c>
      <c r="W78" s="242">
        <v>11.47125</v>
      </c>
      <c r="X78" s="240">
        <f t="shared" si="42"/>
        <v>21.5625</v>
      </c>
      <c r="Y78" s="243">
        <f t="shared" si="43"/>
        <v>10.09125</v>
      </c>
      <c r="Z78" s="243">
        <f t="shared" si="44"/>
        <v>30.1875</v>
      </c>
      <c r="AA78" s="319">
        <f t="shared" si="45"/>
        <v>37.734375</v>
      </c>
      <c r="AB78" s="252">
        <v>11.47125</v>
      </c>
      <c r="AC78" s="64">
        <f t="shared" si="46"/>
        <v>14.375</v>
      </c>
      <c r="AD78" s="64">
        <f t="shared" si="47"/>
        <v>2.9037500000000005</v>
      </c>
      <c r="AE78" s="65">
        <f t="shared" si="48"/>
        <v>20.125</v>
      </c>
      <c r="AF78" s="189">
        <f t="shared" si="49"/>
        <v>25.15625</v>
      </c>
      <c r="AG78" s="20">
        <v>19.584500000000002</v>
      </c>
      <c r="AH78" s="75">
        <f>SUM('Daytime Rates '!AH78*0.15)+'Daytime Rates '!AH78</f>
        <v>25.690999999999999</v>
      </c>
      <c r="AI78" s="20">
        <f t="shared" si="50"/>
        <v>6.1064999999999969</v>
      </c>
      <c r="AJ78" s="53">
        <f>SUM('Daytime Rates '!AJ78*0.15)+'Daytime Rates '!AJ78</f>
        <v>46</v>
      </c>
      <c r="AK78" s="53">
        <f t="shared" si="51"/>
        <v>57.5</v>
      </c>
      <c r="AL78" s="175">
        <v>14.688375000000001</v>
      </c>
      <c r="AM78" s="54">
        <f t="shared" si="52"/>
        <v>19.268249999999998</v>
      </c>
      <c r="AN78" s="54">
        <f t="shared" si="53"/>
        <v>4.5798749999999977</v>
      </c>
      <c r="AO78" s="54">
        <f t="shared" si="54"/>
        <v>34.5</v>
      </c>
      <c r="AP78" s="54">
        <f t="shared" si="55"/>
        <v>43.125</v>
      </c>
      <c r="AQ78" s="162">
        <v>9.792250000000001</v>
      </c>
      <c r="AR78" s="55">
        <f t="shared" si="56"/>
        <v>12.845499999999999</v>
      </c>
      <c r="AS78" s="55">
        <f t="shared" si="57"/>
        <v>3.0532499999999985</v>
      </c>
      <c r="AT78" s="56">
        <f t="shared" si="58"/>
        <v>23</v>
      </c>
      <c r="AU78" s="129">
        <f t="shared" si="59"/>
        <v>28.75</v>
      </c>
    </row>
    <row r="79" spans="1:47" s="2" customFormat="1" ht="15" customHeight="1" thickBot="1" x14ac:dyDescent="0.4">
      <c r="A79" s="336" t="s">
        <v>41</v>
      </c>
      <c r="B79" s="7" t="s">
        <v>5</v>
      </c>
      <c r="C79" s="168">
        <v>32.200000000000003</v>
      </c>
      <c r="D79" s="176">
        <f>SUM('Daytime Rates '!D79*0.15)+'Daytime Rates '!D79</f>
        <v>32.200000000000003</v>
      </c>
      <c r="E79" s="97">
        <f t="shared" si="30"/>
        <v>0</v>
      </c>
      <c r="F79" s="82">
        <f>SUM('Daytime Rates '!F79*0.15)+'Daytime Rates '!F79</f>
        <v>46</v>
      </c>
      <c r="G79" s="177">
        <f t="shared" si="31"/>
        <v>57.5</v>
      </c>
      <c r="H79" s="178">
        <v>24.150000000000002</v>
      </c>
      <c r="I79" s="84">
        <f t="shared" si="32"/>
        <v>24.150000000000002</v>
      </c>
      <c r="J79" s="84">
        <f t="shared" si="33"/>
        <v>0</v>
      </c>
      <c r="K79" s="84">
        <f t="shared" si="34"/>
        <v>34.5</v>
      </c>
      <c r="L79" s="84">
        <f t="shared" si="35"/>
        <v>43.125</v>
      </c>
      <c r="M79" s="179">
        <v>16.100000000000001</v>
      </c>
      <c r="N79" s="86">
        <f t="shared" si="36"/>
        <v>16.100000000000001</v>
      </c>
      <c r="O79" s="86">
        <f t="shared" si="37"/>
        <v>0</v>
      </c>
      <c r="P79" s="86">
        <f t="shared" si="38"/>
        <v>23</v>
      </c>
      <c r="Q79" s="86">
        <f t="shared" si="39"/>
        <v>28.75</v>
      </c>
      <c r="R79" s="186">
        <v>27.6</v>
      </c>
      <c r="S79" s="195">
        <f>SUM('Daytime Rates '!S79*0.15)+'Daytime Rates '!S79</f>
        <v>27.6</v>
      </c>
      <c r="T79" s="85">
        <f t="shared" si="40"/>
        <v>0</v>
      </c>
      <c r="U79" s="87">
        <f>SUM('Daytime Rates '!U79*0.15)+'Daytime Rates '!U79</f>
        <v>41.4</v>
      </c>
      <c r="V79" s="87">
        <f t="shared" si="41"/>
        <v>51.75</v>
      </c>
      <c r="W79" s="314">
        <v>13.8</v>
      </c>
      <c r="X79" s="240">
        <f t="shared" si="42"/>
        <v>20.700000000000003</v>
      </c>
      <c r="Y79" s="315">
        <f t="shared" si="43"/>
        <v>6.9000000000000021</v>
      </c>
      <c r="Z79" s="315">
        <f t="shared" si="44"/>
        <v>31.049999999999997</v>
      </c>
      <c r="AA79" s="320">
        <f t="shared" si="45"/>
        <v>38.8125</v>
      </c>
      <c r="AB79" s="249">
        <v>13.8</v>
      </c>
      <c r="AC79" s="73">
        <f t="shared" si="46"/>
        <v>13.8</v>
      </c>
      <c r="AD79" s="100">
        <f t="shared" si="47"/>
        <v>0</v>
      </c>
      <c r="AE79" s="74">
        <f t="shared" si="48"/>
        <v>20.7</v>
      </c>
      <c r="AF79" s="190">
        <f t="shared" si="49"/>
        <v>25.875</v>
      </c>
      <c r="AG79" s="92">
        <v>20.7</v>
      </c>
      <c r="AH79" s="75">
        <f>SUM('Daytime Rates '!AH79*0.15)+'Daytime Rates '!AH79</f>
        <v>28.75</v>
      </c>
      <c r="AI79" s="92">
        <f t="shared" si="50"/>
        <v>8.0500000000000007</v>
      </c>
      <c r="AJ79" s="91">
        <f>SUM('Daytime Rates '!AJ79*0.15)+'Daytime Rates '!AJ79</f>
        <v>37.582000000000001</v>
      </c>
      <c r="AK79" s="91">
        <f t="shared" si="51"/>
        <v>46.977499999999999</v>
      </c>
      <c r="AL79" s="180">
        <v>15.524999999999999</v>
      </c>
      <c r="AM79" s="93">
        <f t="shared" si="52"/>
        <v>21.5625</v>
      </c>
      <c r="AN79" s="93">
        <f t="shared" si="53"/>
        <v>6.0375000000000014</v>
      </c>
      <c r="AO79" s="93">
        <f t="shared" si="54"/>
        <v>28.186500000000002</v>
      </c>
      <c r="AP79" s="93">
        <f t="shared" si="55"/>
        <v>35.233125000000001</v>
      </c>
      <c r="AQ79" s="157">
        <v>10.35</v>
      </c>
      <c r="AR79" s="94">
        <f t="shared" si="56"/>
        <v>14.375</v>
      </c>
      <c r="AS79" s="94">
        <f t="shared" si="57"/>
        <v>4.0250000000000004</v>
      </c>
      <c r="AT79" s="95">
        <f t="shared" si="58"/>
        <v>18.791</v>
      </c>
      <c r="AU79" s="130">
        <f t="shared" si="59"/>
        <v>23.48875</v>
      </c>
    </row>
    <row r="80" spans="1:47" ht="15" thickBot="1" x14ac:dyDescent="0.4">
      <c r="A80" s="337"/>
      <c r="B80" s="5" t="s">
        <v>22</v>
      </c>
      <c r="C80" s="166">
        <v>18.9175</v>
      </c>
      <c r="D80" s="111">
        <f>SUM('Daytime Rates '!D80*0.15)+'Daytime Rates '!D80</f>
        <v>19.464899999999997</v>
      </c>
      <c r="E80" s="36">
        <f t="shared" si="30"/>
        <v>0.54739999999999611</v>
      </c>
      <c r="F80" s="35">
        <f>SUM('Daytime Rates '!F80*0.15)+'Daytime Rates '!F80</f>
        <v>28.175000000000001</v>
      </c>
      <c r="G80" s="132">
        <f t="shared" si="31"/>
        <v>35.21875</v>
      </c>
      <c r="H80" s="133">
        <v>14.188124999999999</v>
      </c>
      <c r="I80" s="37">
        <f t="shared" si="32"/>
        <v>14.598674999999997</v>
      </c>
      <c r="J80" s="37">
        <f t="shared" si="33"/>
        <v>0.41054999999999708</v>
      </c>
      <c r="K80" s="37">
        <f t="shared" si="34"/>
        <v>21.131250000000001</v>
      </c>
      <c r="L80" s="37">
        <f t="shared" si="35"/>
        <v>26.4140625</v>
      </c>
      <c r="M80" s="172">
        <v>9.4587500000000002</v>
      </c>
      <c r="N80" s="38">
        <f t="shared" si="36"/>
        <v>9.7324499999999983</v>
      </c>
      <c r="O80" s="38">
        <f t="shared" si="37"/>
        <v>0.27369999999999806</v>
      </c>
      <c r="P80" s="38">
        <f t="shared" si="38"/>
        <v>14.0875</v>
      </c>
      <c r="Q80" s="38">
        <f t="shared" si="39"/>
        <v>17.609375</v>
      </c>
      <c r="R80" s="184">
        <v>16.100000000000001</v>
      </c>
      <c r="S80" s="195">
        <f>SUM('Daytime Rates '!S80*0.15)+'Daytime Rates '!S80</f>
        <v>19.319999999999997</v>
      </c>
      <c r="T80" s="28">
        <f t="shared" si="40"/>
        <v>3.2199999999999953</v>
      </c>
      <c r="U80" s="27">
        <f>SUM('Daytime Rates '!U80*0.15)+'Daytime Rates '!U80</f>
        <v>28.175000000000001</v>
      </c>
      <c r="V80" s="27">
        <f t="shared" si="41"/>
        <v>35.21875</v>
      </c>
      <c r="W80" s="241">
        <v>8.0500000000000007</v>
      </c>
      <c r="X80" s="240">
        <f t="shared" si="42"/>
        <v>14.489999999999998</v>
      </c>
      <c r="Y80" s="197">
        <f t="shared" si="43"/>
        <v>6.4399999999999977</v>
      </c>
      <c r="Z80" s="197">
        <f t="shared" si="44"/>
        <v>21.131250000000001</v>
      </c>
      <c r="AA80" s="254">
        <f t="shared" si="45"/>
        <v>26.4140625</v>
      </c>
      <c r="AB80" s="250">
        <v>8.0500000000000007</v>
      </c>
      <c r="AC80" s="29">
        <f t="shared" si="46"/>
        <v>9.6599999999999984</v>
      </c>
      <c r="AD80" s="29">
        <f t="shared" si="47"/>
        <v>1.6099999999999977</v>
      </c>
      <c r="AE80" s="30">
        <f t="shared" si="48"/>
        <v>14.0875</v>
      </c>
      <c r="AF80" s="156">
        <f t="shared" si="49"/>
        <v>17.609375</v>
      </c>
      <c r="AG80" s="18">
        <v>11.580500000000001</v>
      </c>
      <c r="AH80" s="75">
        <f>SUM('Daytime Rates '!AH80*0.15)+'Daytime Rates '!AH80</f>
        <v>19.448799999999999</v>
      </c>
      <c r="AI80" s="18">
        <f t="shared" si="50"/>
        <v>7.8682999999999979</v>
      </c>
      <c r="AJ80" s="31">
        <f>SUM('Daytime Rates '!AJ80*0.15)+'Daytime Rates '!AJ80</f>
        <v>24.954999999999998</v>
      </c>
      <c r="AK80" s="31">
        <f t="shared" si="51"/>
        <v>31.193749999999998</v>
      </c>
      <c r="AL80" s="173">
        <v>8.6853750000000005</v>
      </c>
      <c r="AM80" s="32">
        <f t="shared" si="52"/>
        <v>14.586599999999999</v>
      </c>
      <c r="AN80" s="32">
        <f t="shared" si="53"/>
        <v>5.9012249999999984</v>
      </c>
      <c r="AO80" s="32">
        <f t="shared" si="54"/>
        <v>18.716249999999999</v>
      </c>
      <c r="AP80" s="32">
        <f t="shared" si="55"/>
        <v>23.395312499999999</v>
      </c>
      <c r="AQ80" s="155">
        <v>5.7902500000000003</v>
      </c>
      <c r="AR80" s="33">
        <f t="shared" si="56"/>
        <v>9.7243999999999993</v>
      </c>
      <c r="AS80" s="33">
        <f t="shared" si="57"/>
        <v>3.9341499999999989</v>
      </c>
      <c r="AT80" s="34">
        <f t="shared" si="58"/>
        <v>12.477499999999999</v>
      </c>
      <c r="AU80" s="128">
        <f t="shared" si="59"/>
        <v>15.596874999999999</v>
      </c>
    </row>
    <row r="81" spans="1:47" ht="15" thickBot="1" x14ac:dyDescent="0.4">
      <c r="A81" s="337"/>
      <c r="B81" s="5" t="s">
        <v>1</v>
      </c>
      <c r="C81" s="166">
        <v>37.950000000000003</v>
      </c>
      <c r="D81" s="111">
        <f>SUM('Daytime Rates '!D81*0.15)+'Daytime Rates '!D81</f>
        <v>41.353999999999999</v>
      </c>
      <c r="E81" s="36">
        <f t="shared" si="30"/>
        <v>3.4039999999999964</v>
      </c>
      <c r="F81" s="35">
        <f>SUM('Daytime Rates '!F81*0.15)+'Daytime Rates '!F81</f>
        <v>63.25</v>
      </c>
      <c r="G81" s="132">
        <f t="shared" si="31"/>
        <v>79.0625</v>
      </c>
      <c r="H81" s="133">
        <v>28.462500000000002</v>
      </c>
      <c r="I81" s="37">
        <f t="shared" si="32"/>
        <v>31.015499999999999</v>
      </c>
      <c r="J81" s="37">
        <f t="shared" si="33"/>
        <v>2.5529999999999973</v>
      </c>
      <c r="K81" s="37">
        <f t="shared" si="34"/>
        <v>47.4375</v>
      </c>
      <c r="L81" s="37">
        <f t="shared" si="35"/>
        <v>59.296875</v>
      </c>
      <c r="M81" s="172">
        <v>18.975000000000001</v>
      </c>
      <c r="N81" s="38">
        <f t="shared" si="36"/>
        <v>20.677</v>
      </c>
      <c r="O81" s="38">
        <f t="shared" si="37"/>
        <v>1.7019999999999982</v>
      </c>
      <c r="P81" s="38">
        <f t="shared" si="38"/>
        <v>31.625</v>
      </c>
      <c r="Q81" s="38">
        <f t="shared" si="39"/>
        <v>39.53125</v>
      </c>
      <c r="R81" s="184">
        <v>29.9</v>
      </c>
      <c r="S81" s="195">
        <f>SUM('Daytime Rates '!S81*0.15)+'Daytime Rates '!S81</f>
        <v>33.317799999999998</v>
      </c>
      <c r="T81" s="28">
        <f t="shared" si="40"/>
        <v>3.4177999999999997</v>
      </c>
      <c r="U81" s="27">
        <f>SUM('Daytime Rates '!U81*0.15)+'Daytime Rates '!U81</f>
        <v>46</v>
      </c>
      <c r="V81" s="27">
        <f t="shared" si="41"/>
        <v>57.5</v>
      </c>
      <c r="W81" s="241">
        <v>14.95</v>
      </c>
      <c r="X81" s="240">
        <f t="shared" si="42"/>
        <v>24.988349999999997</v>
      </c>
      <c r="Y81" s="197">
        <f t="shared" si="43"/>
        <v>10.038349999999998</v>
      </c>
      <c r="Z81" s="197">
        <f t="shared" si="44"/>
        <v>34.5</v>
      </c>
      <c r="AA81" s="254">
        <f t="shared" si="45"/>
        <v>43.125</v>
      </c>
      <c r="AB81" s="250">
        <v>14.95</v>
      </c>
      <c r="AC81" s="29">
        <f t="shared" si="46"/>
        <v>16.658899999999999</v>
      </c>
      <c r="AD81" s="29">
        <f t="shared" si="47"/>
        <v>1.7088999999999999</v>
      </c>
      <c r="AE81" s="30">
        <f t="shared" si="48"/>
        <v>23</v>
      </c>
      <c r="AF81" s="156">
        <f t="shared" si="49"/>
        <v>28.75</v>
      </c>
      <c r="AG81" s="18">
        <v>21.85</v>
      </c>
      <c r="AH81" s="75">
        <f>SUM('Daytime Rates '!AH81*0.15)+'Daytime Rates '!AH81</f>
        <v>29.486000000000001</v>
      </c>
      <c r="AI81" s="18">
        <f t="shared" si="50"/>
        <v>7.6359999999999992</v>
      </c>
      <c r="AJ81" s="31">
        <f>SUM('Daytime Rates '!AJ81*0.15)+'Daytime Rates '!AJ81</f>
        <v>39.1</v>
      </c>
      <c r="AK81" s="31">
        <f t="shared" si="51"/>
        <v>48.875</v>
      </c>
      <c r="AL81" s="173">
        <v>16.387500000000003</v>
      </c>
      <c r="AM81" s="32">
        <f t="shared" si="52"/>
        <v>22.1145</v>
      </c>
      <c r="AN81" s="32">
        <f t="shared" si="53"/>
        <v>5.7269999999999968</v>
      </c>
      <c r="AO81" s="32">
        <f t="shared" si="54"/>
        <v>29.325000000000003</v>
      </c>
      <c r="AP81" s="32">
        <f t="shared" si="55"/>
        <v>36.65625</v>
      </c>
      <c r="AQ81" s="155">
        <v>10.925000000000001</v>
      </c>
      <c r="AR81" s="33">
        <f t="shared" si="56"/>
        <v>14.743</v>
      </c>
      <c r="AS81" s="33">
        <f t="shared" si="57"/>
        <v>3.8179999999999996</v>
      </c>
      <c r="AT81" s="34">
        <f t="shared" si="58"/>
        <v>19.55</v>
      </c>
      <c r="AU81" s="128">
        <f t="shared" si="59"/>
        <v>24.4375</v>
      </c>
    </row>
    <row r="82" spans="1:47" ht="15" thickBot="1" x14ac:dyDescent="0.4">
      <c r="A82" s="337"/>
      <c r="B82" s="5" t="s">
        <v>2</v>
      </c>
      <c r="C82" s="166">
        <v>27.024999999999999</v>
      </c>
      <c r="D82" s="111">
        <f>SUM('Daytime Rates '!D82*0.15)+'Daytime Rates '!D82</f>
        <v>27.806999999999999</v>
      </c>
      <c r="E82" s="36">
        <f t="shared" si="30"/>
        <v>0.78200000000000003</v>
      </c>
      <c r="F82" s="35">
        <f>SUM('Daytime Rates '!F82*0.15)+'Daytime Rates '!F82</f>
        <v>40.25</v>
      </c>
      <c r="G82" s="132">
        <f t="shared" si="31"/>
        <v>50.3125</v>
      </c>
      <c r="H82" s="133">
        <v>20.268749999999997</v>
      </c>
      <c r="I82" s="37">
        <f t="shared" si="32"/>
        <v>20.855249999999998</v>
      </c>
      <c r="J82" s="37">
        <f t="shared" si="33"/>
        <v>0.58650000000000091</v>
      </c>
      <c r="K82" s="37">
        <f t="shared" si="34"/>
        <v>30.1875</v>
      </c>
      <c r="L82" s="37">
        <f t="shared" si="35"/>
        <v>37.734375</v>
      </c>
      <c r="M82" s="172">
        <v>13.512499999999999</v>
      </c>
      <c r="N82" s="38">
        <f t="shared" si="36"/>
        <v>13.903499999999999</v>
      </c>
      <c r="O82" s="38">
        <f t="shared" si="37"/>
        <v>0.39100000000000001</v>
      </c>
      <c r="P82" s="38">
        <f t="shared" si="38"/>
        <v>20.125</v>
      </c>
      <c r="Q82" s="38">
        <f t="shared" si="39"/>
        <v>25.15625</v>
      </c>
      <c r="R82" s="184">
        <v>23</v>
      </c>
      <c r="S82" s="195">
        <f>SUM('Daytime Rates '!S82*0.15)+'Daytime Rates '!S82</f>
        <v>27.6</v>
      </c>
      <c r="T82" s="28">
        <f t="shared" si="40"/>
        <v>4.6000000000000014</v>
      </c>
      <c r="U82" s="27">
        <f>SUM('Daytime Rates '!U82*0.15)+'Daytime Rates '!U82</f>
        <v>36.512500000000003</v>
      </c>
      <c r="V82" s="27">
        <f t="shared" si="41"/>
        <v>45.640625</v>
      </c>
      <c r="W82" s="241">
        <v>11.5</v>
      </c>
      <c r="X82" s="240">
        <f t="shared" si="42"/>
        <v>20.700000000000003</v>
      </c>
      <c r="Y82" s="197">
        <f t="shared" si="43"/>
        <v>9.2000000000000028</v>
      </c>
      <c r="Z82" s="197">
        <f t="shared" si="44"/>
        <v>27.384375000000002</v>
      </c>
      <c r="AA82" s="254">
        <f t="shared" si="45"/>
        <v>34.23046875</v>
      </c>
      <c r="AB82" s="250">
        <v>11.5</v>
      </c>
      <c r="AC82" s="29">
        <f t="shared" si="46"/>
        <v>13.8</v>
      </c>
      <c r="AD82" s="29">
        <f t="shared" si="47"/>
        <v>2.3000000000000007</v>
      </c>
      <c r="AE82" s="30">
        <f t="shared" si="48"/>
        <v>18.256250000000001</v>
      </c>
      <c r="AF82" s="156">
        <f t="shared" si="49"/>
        <v>22.8203125</v>
      </c>
      <c r="AG82" s="18">
        <v>16.536999999999999</v>
      </c>
      <c r="AH82" s="75">
        <f>SUM('Daytime Rates '!AH82*0.15)+'Daytime Rates '!AH82</f>
        <v>27.783999999999999</v>
      </c>
      <c r="AI82" s="18">
        <f t="shared" si="50"/>
        <v>11.247</v>
      </c>
      <c r="AJ82" s="31">
        <f>SUM('Daytime Rates '!AJ82*0.15)+'Daytime Rates '!AJ82</f>
        <v>34.5</v>
      </c>
      <c r="AK82" s="31">
        <f t="shared" si="51"/>
        <v>43.125</v>
      </c>
      <c r="AL82" s="173">
        <v>12.402749999999999</v>
      </c>
      <c r="AM82" s="32">
        <f t="shared" si="52"/>
        <v>20.838000000000001</v>
      </c>
      <c r="AN82" s="32">
        <f t="shared" si="53"/>
        <v>8.4352500000000017</v>
      </c>
      <c r="AO82" s="32">
        <f t="shared" si="54"/>
        <v>25.875</v>
      </c>
      <c r="AP82" s="32">
        <f t="shared" si="55"/>
        <v>32.34375</v>
      </c>
      <c r="AQ82" s="155">
        <v>8.2684999999999995</v>
      </c>
      <c r="AR82" s="33">
        <f t="shared" si="56"/>
        <v>13.891999999999999</v>
      </c>
      <c r="AS82" s="33">
        <f t="shared" si="57"/>
        <v>5.6234999999999999</v>
      </c>
      <c r="AT82" s="34">
        <f t="shared" si="58"/>
        <v>17.25</v>
      </c>
      <c r="AU82" s="128">
        <f t="shared" si="59"/>
        <v>21.5625</v>
      </c>
    </row>
    <row r="83" spans="1:47" ht="15" thickBot="1" x14ac:dyDescent="0.4">
      <c r="A83" s="338"/>
      <c r="B83" s="6" t="s">
        <v>3</v>
      </c>
      <c r="C83" s="169">
        <v>27.6</v>
      </c>
      <c r="D83" s="114">
        <f>SUM('Daytime Rates '!D83*0.15)+'Daytime Rates '!D83</f>
        <v>34.5</v>
      </c>
      <c r="E83" s="80">
        <f t="shared" si="30"/>
        <v>6.8999999999999986</v>
      </c>
      <c r="F83" s="57">
        <f>SUM('Daytime Rates '!F83*0.15)+'Daytime Rates '!F83</f>
        <v>39.1</v>
      </c>
      <c r="G83" s="150">
        <f t="shared" si="31"/>
        <v>48.875</v>
      </c>
      <c r="H83" s="151">
        <v>20.700000000000003</v>
      </c>
      <c r="I83" s="58">
        <f t="shared" si="32"/>
        <v>25.875</v>
      </c>
      <c r="J83" s="58">
        <f t="shared" si="33"/>
        <v>5.1749999999999972</v>
      </c>
      <c r="K83" s="58">
        <f t="shared" si="34"/>
        <v>29.325000000000003</v>
      </c>
      <c r="L83" s="58">
        <f t="shared" si="35"/>
        <v>36.65625</v>
      </c>
      <c r="M83" s="181">
        <v>13.8</v>
      </c>
      <c r="N83" s="60">
        <f t="shared" si="36"/>
        <v>17.25</v>
      </c>
      <c r="O83" s="60">
        <f t="shared" si="37"/>
        <v>3.4499999999999993</v>
      </c>
      <c r="P83" s="60">
        <f t="shared" si="38"/>
        <v>19.55</v>
      </c>
      <c r="Q83" s="60">
        <f t="shared" si="39"/>
        <v>24.4375</v>
      </c>
      <c r="R83" s="187">
        <v>23</v>
      </c>
      <c r="S83" s="195">
        <f>SUM('Daytime Rates '!S83*0.15)+'Daytime Rates '!S83</f>
        <v>27.6</v>
      </c>
      <c r="T83" s="63">
        <f t="shared" si="40"/>
        <v>4.6000000000000014</v>
      </c>
      <c r="U83" s="62">
        <f>SUM('Daytime Rates '!U83*0.15)+'Daytime Rates '!U83</f>
        <v>36.7425</v>
      </c>
      <c r="V83" s="62">
        <f t="shared" si="41"/>
        <v>45.928125000000001</v>
      </c>
      <c r="W83" s="316">
        <v>11.5</v>
      </c>
      <c r="X83" s="240">
        <f t="shared" si="42"/>
        <v>20.700000000000003</v>
      </c>
      <c r="Y83" s="317">
        <f t="shared" si="43"/>
        <v>9.2000000000000028</v>
      </c>
      <c r="Z83" s="317">
        <f t="shared" si="44"/>
        <v>27.556874999999998</v>
      </c>
      <c r="AA83" s="321">
        <f t="shared" si="45"/>
        <v>34.446093749999996</v>
      </c>
      <c r="AB83" s="251">
        <v>11.5</v>
      </c>
      <c r="AC83" s="51">
        <f t="shared" si="46"/>
        <v>13.8</v>
      </c>
      <c r="AD83" s="51">
        <f t="shared" si="47"/>
        <v>2.3000000000000007</v>
      </c>
      <c r="AE83" s="52">
        <f t="shared" si="48"/>
        <v>18.37125</v>
      </c>
      <c r="AF83" s="191">
        <f t="shared" si="49"/>
        <v>22.964062500000001</v>
      </c>
      <c r="AG83" s="67">
        <v>20.7</v>
      </c>
      <c r="AH83" s="75">
        <f>SUM('Daytime Rates '!AH83*0.15)+'Daytime Rates '!AH83</f>
        <v>27.6</v>
      </c>
      <c r="AI83" s="67">
        <f t="shared" si="50"/>
        <v>6.9000000000000021</v>
      </c>
      <c r="AJ83" s="66">
        <f>SUM('Daytime Rates '!AJ83*0.15)+'Daytime Rates '!AJ83</f>
        <v>38.8125</v>
      </c>
      <c r="AK83" s="66">
        <f t="shared" si="51"/>
        <v>48.515625</v>
      </c>
      <c r="AL83" s="182">
        <v>15.524999999999999</v>
      </c>
      <c r="AM83" s="68">
        <f t="shared" si="52"/>
        <v>20.700000000000003</v>
      </c>
      <c r="AN83" s="68">
        <f t="shared" si="53"/>
        <v>5.1750000000000043</v>
      </c>
      <c r="AO83" s="68">
        <f t="shared" si="54"/>
        <v>29.109375</v>
      </c>
      <c r="AP83" s="68">
        <f t="shared" si="55"/>
        <v>36.38671875</v>
      </c>
      <c r="AQ83" s="163">
        <v>10.35</v>
      </c>
      <c r="AR83" s="69">
        <f t="shared" si="56"/>
        <v>13.8</v>
      </c>
      <c r="AS83" s="69">
        <f t="shared" si="57"/>
        <v>3.4500000000000011</v>
      </c>
      <c r="AT83" s="70">
        <f t="shared" si="58"/>
        <v>19.40625</v>
      </c>
      <c r="AU83" s="131">
        <f t="shared" si="59"/>
        <v>24.2578125</v>
      </c>
    </row>
    <row r="84" spans="1:47" s="2" customFormat="1" ht="15" customHeight="1" thickBot="1" x14ac:dyDescent="0.4">
      <c r="A84" s="339" t="s">
        <v>42</v>
      </c>
      <c r="B84" s="7" t="s">
        <v>5</v>
      </c>
      <c r="C84" s="165">
        <v>33.35</v>
      </c>
      <c r="D84" s="107">
        <f>SUM('Daytime Rates '!D84*0.15)+'Daytime Rates '!D84</f>
        <v>35.0428</v>
      </c>
      <c r="E84" s="23">
        <f t="shared" si="30"/>
        <v>1.6927999999999983</v>
      </c>
      <c r="F84" s="22">
        <f>SUM('Daytime Rates '!F84*0.15)+'Daytime Rates '!F84</f>
        <v>45.8735</v>
      </c>
      <c r="G84" s="134">
        <f t="shared" si="31"/>
        <v>57.341875000000002</v>
      </c>
      <c r="H84" s="135">
        <v>25.012500000000003</v>
      </c>
      <c r="I84" s="24">
        <f t="shared" si="32"/>
        <v>26.2821</v>
      </c>
      <c r="J84" s="24">
        <f t="shared" si="33"/>
        <v>1.269599999999997</v>
      </c>
      <c r="K84" s="24">
        <f t="shared" si="34"/>
        <v>34.405124999999998</v>
      </c>
      <c r="L84" s="24">
        <f t="shared" si="35"/>
        <v>43.006406249999998</v>
      </c>
      <c r="M84" s="170">
        <v>16.675000000000001</v>
      </c>
      <c r="N84" s="25">
        <f t="shared" si="36"/>
        <v>17.5214</v>
      </c>
      <c r="O84" s="25">
        <f t="shared" si="37"/>
        <v>0.84639999999999915</v>
      </c>
      <c r="P84" s="25">
        <f t="shared" si="38"/>
        <v>22.93675</v>
      </c>
      <c r="Q84" s="25">
        <f t="shared" si="39"/>
        <v>28.670937500000001</v>
      </c>
      <c r="R84" s="183">
        <v>27.6</v>
      </c>
      <c r="S84" s="195">
        <f>SUM('Daytime Rates '!S84*0.15)+'Daytime Rates '!S84</f>
        <v>29.83518181818182</v>
      </c>
      <c r="T84" s="72">
        <f t="shared" si="40"/>
        <v>2.2351818181818182</v>
      </c>
      <c r="U84" s="71">
        <f>SUM('Daytime Rates '!U84*0.15)+'Daytime Rates '!U84</f>
        <v>40.25</v>
      </c>
      <c r="V84" s="71">
        <f t="shared" si="41"/>
        <v>50.3125</v>
      </c>
      <c r="W84" s="239">
        <v>13.8</v>
      </c>
      <c r="X84" s="240">
        <f t="shared" si="42"/>
        <v>22.376386363636364</v>
      </c>
      <c r="Y84" s="240">
        <f t="shared" si="43"/>
        <v>8.5763863636363631</v>
      </c>
      <c r="Z84" s="240">
        <f t="shared" si="44"/>
        <v>30.1875</v>
      </c>
      <c r="AA84" s="318">
        <f t="shared" si="45"/>
        <v>37.734375</v>
      </c>
      <c r="AB84" s="253">
        <v>13.8</v>
      </c>
      <c r="AC84" s="89">
        <f t="shared" si="46"/>
        <v>14.91759090909091</v>
      </c>
      <c r="AD84" s="89">
        <f t="shared" si="47"/>
        <v>1.1175909090909091</v>
      </c>
      <c r="AE84" s="90">
        <f t="shared" si="48"/>
        <v>20.125</v>
      </c>
      <c r="AF84" s="188">
        <f t="shared" si="49"/>
        <v>25.15625</v>
      </c>
      <c r="AG84" s="76">
        <v>22.08</v>
      </c>
      <c r="AH84" s="75">
        <f>SUM('Daytime Rates '!AH84*0.15)+'Daytime Rates '!AH84</f>
        <v>29.9</v>
      </c>
      <c r="AI84" s="76">
        <f t="shared" si="50"/>
        <v>7.82</v>
      </c>
      <c r="AJ84" s="75">
        <f>SUM('Daytime Rates '!AJ84*0.15)+'Daytime Rates '!AJ84</f>
        <v>37.950000000000003</v>
      </c>
      <c r="AK84" s="75">
        <f t="shared" si="51"/>
        <v>47.4375</v>
      </c>
      <c r="AL84" s="171">
        <v>16.559999999999999</v>
      </c>
      <c r="AM84" s="77">
        <f t="shared" si="52"/>
        <v>22.424999999999997</v>
      </c>
      <c r="AN84" s="77">
        <f t="shared" si="53"/>
        <v>5.8649999999999984</v>
      </c>
      <c r="AO84" s="77">
        <f t="shared" si="54"/>
        <v>28.462500000000002</v>
      </c>
      <c r="AP84" s="77">
        <f t="shared" si="55"/>
        <v>35.578125</v>
      </c>
      <c r="AQ84" s="159">
        <v>11.04</v>
      </c>
      <c r="AR84" s="78">
        <f t="shared" si="56"/>
        <v>14.95</v>
      </c>
      <c r="AS84" s="78">
        <f t="shared" si="57"/>
        <v>3.91</v>
      </c>
      <c r="AT84" s="79">
        <f t="shared" si="58"/>
        <v>18.975000000000001</v>
      </c>
      <c r="AU84" s="127">
        <f t="shared" si="59"/>
        <v>23.71875</v>
      </c>
    </row>
    <row r="85" spans="1:47" ht="15" thickBot="1" x14ac:dyDescent="0.4">
      <c r="A85" s="327"/>
      <c r="B85" s="5" t="s">
        <v>22</v>
      </c>
      <c r="C85" s="166">
        <v>19.319999999999997</v>
      </c>
      <c r="D85" s="111">
        <f>SUM('Daytime Rates '!D85*0.15)+'Daytime Rates '!D85</f>
        <v>20.141099999999998</v>
      </c>
      <c r="E85" s="36">
        <f t="shared" si="30"/>
        <v>0.82110000000000127</v>
      </c>
      <c r="F85" s="35">
        <f>SUM('Daytime Rates '!F85*0.15)+'Daytime Rates '!F85</f>
        <v>28.175000000000001</v>
      </c>
      <c r="G85" s="132">
        <f t="shared" si="31"/>
        <v>35.21875</v>
      </c>
      <c r="H85" s="133">
        <v>14.489999999999998</v>
      </c>
      <c r="I85" s="37">
        <f t="shared" si="32"/>
        <v>15.105824999999999</v>
      </c>
      <c r="J85" s="37">
        <f t="shared" si="33"/>
        <v>0.61582500000000095</v>
      </c>
      <c r="K85" s="37">
        <f t="shared" si="34"/>
        <v>21.131250000000001</v>
      </c>
      <c r="L85" s="37">
        <f t="shared" si="35"/>
        <v>26.4140625</v>
      </c>
      <c r="M85" s="172">
        <v>9.6599999999999984</v>
      </c>
      <c r="N85" s="38">
        <f t="shared" si="36"/>
        <v>10.070549999999999</v>
      </c>
      <c r="O85" s="38">
        <f t="shared" si="37"/>
        <v>0.41055000000000064</v>
      </c>
      <c r="P85" s="38">
        <f t="shared" si="38"/>
        <v>14.0875</v>
      </c>
      <c r="Q85" s="38">
        <f t="shared" si="39"/>
        <v>17.609375</v>
      </c>
      <c r="R85" s="184">
        <v>16.100000000000001</v>
      </c>
      <c r="S85" s="195">
        <f>SUM('Daytime Rates '!S85*0.15)+'Daytime Rates '!S85</f>
        <v>19.191199999999995</v>
      </c>
      <c r="T85" s="28">
        <f t="shared" si="40"/>
        <v>3.0911999999999935</v>
      </c>
      <c r="U85" s="27">
        <f>SUM('Daytime Rates '!U85*0.15)+'Daytime Rates '!U85</f>
        <v>28.175000000000001</v>
      </c>
      <c r="V85" s="27">
        <f t="shared" si="41"/>
        <v>35.21875</v>
      </c>
      <c r="W85" s="241">
        <v>8.0500000000000007</v>
      </c>
      <c r="X85" s="240">
        <f t="shared" si="42"/>
        <v>14.393399999999996</v>
      </c>
      <c r="Y85" s="197">
        <f t="shared" si="43"/>
        <v>6.3433999999999955</v>
      </c>
      <c r="Z85" s="197">
        <f t="shared" si="44"/>
        <v>21.131250000000001</v>
      </c>
      <c r="AA85" s="254">
        <f t="shared" si="45"/>
        <v>26.4140625</v>
      </c>
      <c r="AB85" s="250">
        <v>8.0500000000000007</v>
      </c>
      <c r="AC85" s="29">
        <f t="shared" si="46"/>
        <v>9.5955999999999975</v>
      </c>
      <c r="AD85" s="29">
        <f t="shared" si="47"/>
        <v>1.5455999999999968</v>
      </c>
      <c r="AE85" s="30">
        <f t="shared" si="48"/>
        <v>14.0875</v>
      </c>
      <c r="AF85" s="156">
        <f t="shared" si="49"/>
        <v>17.609375</v>
      </c>
      <c r="AG85" s="18">
        <v>13.247999999999999</v>
      </c>
      <c r="AH85" s="75">
        <f>SUM('Daytime Rates '!AH85*0.15)+'Daytime Rates '!AH85</f>
        <v>14.554399999999998</v>
      </c>
      <c r="AI85" s="99">
        <f t="shared" si="50"/>
        <v>1.3063999999999982</v>
      </c>
      <c r="AJ85" s="31">
        <f>SUM('Daytime Rates '!AJ85*0.15)+'Daytime Rates '!AJ85</f>
        <v>26.564999999999998</v>
      </c>
      <c r="AK85" s="31">
        <f t="shared" si="51"/>
        <v>33.206249999999997</v>
      </c>
      <c r="AL85" s="173">
        <v>9.9359999999999999</v>
      </c>
      <c r="AM85" s="32">
        <f t="shared" si="52"/>
        <v>10.915799999999997</v>
      </c>
      <c r="AN85" s="41">
        <f t="shared" si="53"/>
        <v>0.97979999999999734</v>
      </c>
      <c r="AO85" s="32">
        <f t="shared" si="54"/>
        <v>19.923749999999998</v>
      </c>
      <c r="AP85" s="32">
        <f t="shared" si="55"/>
        <v>24.904687499999998</v>
      </c>
      <c r="AQ85" s="155">
        <v>6.6239999999999997</v>
      </c>
      <c r="AR85" s="33">
        <f t="shared" si="56"/>
        <v>7.2771999999999988</v>
      </c>
      <c r="AS85" s="42">
        <f t="shared" si="57"/>
        <v>0.65319999999999911</v>
      </c>
      <c r="AT85" s="34">
        <f t="shared" si="58"/>
        <v>13.282499999999999</v>
      </c>
      <c r="AU85" s="128">
        <f t="shared" si="59"/>
        <v>16.603124999999999</v>
      </c>
    </row>
    <row r="86" spans="1:47" ht="15" thickBot="1" x14ac:dyDescent="0.4">
      <c r="A86" s="327"/>
      <c r="B86" s="5" t="s">
        <v>1</v>
      </c>
      <c r="C86" s="166">
        <v>36.799999999999997</v>
      </c>
      <c r="D86" s="111">
        <f>SUM('Daytime Rates '!D86*0.15)+'Daytime Rates '!D86</f>
        <v>38.847000000000001</v>
      </c>
      <c r="E86" s="36">
        <f t="shared" si="30"/>
        <v>2.0470000000000041</v>
      </c>
      <c r="F86" s="35">
        <f>SUM('Daytime Rates '!F86*0.15)+'Daytime Rates '!F86</f>
        <v>62.1</v>
      </c>
      <c r="G86" s="132">
        <f t="shared" si="31"/>
        <v>77.625</v>
      </c>
      <c r="H86" s="133">
        <v>27.599999999999998</v>
      </c>
      <c r="I86" s="37">
        <f t="shared" si="32"/>
        <v>29.135249999999999</v>
      </c>
      <c r="J86" s="37">
        <f t="shared" si="33"/>
        <v>1.5352500000000013</v>
      </c>
      <c r="K86" s="37">
        <f t="shared" si="34"/>
        <v>46.575000000000003</v>
      </c>
      <c r="L86" s="37">
        <f t="shared" si="35"/>
        <v>58.21875</v>
      </c>
      <c r="M86" s="172">
        <v>18.399999999999999</v>
      </c>
      <c r="N86" s="38">
        <f t="shared" si="36"/>
        <v>19.423500000000001</v>
      </c>
      <c r="O86" s="38">
        <f t="shared" si="37"/>
        <v>1.0235000000000021</v>
      </c>
      <c r="P86" s="38">
        <f t="shared" si="38"/>
        <v>31.05</v>
      </c>
      <c r="Q86" s="38">
        <f t="shared" si="39"/>
        <v>38.8125</v>
      </c>
      <c r="R86" s="184">
        <v>29.474499999999999</v>
      </c>
      <c r="S86" s="195">
        <f>SUM('Daytime Rates '!S86*0.15)+'Daytime Rates '!S86</f>
        <v>30.980999999999998</v>
      </c>
      <c r="T86" s="28">
        <f t="shared" si="40"/>
        <v>1.5064999999999991</v>
      </c>
      <c r="U86" s="27">
        <f>SUM('Daytime Rates '!U86*0.15)+'Daytime Rates '!U86</f>
        <v>46</v>
      </c>
      <c r="V86" s="27">
        <f t="shared" si="41"/>
        <v>57.5</v>
      </c>
      <c r="W86" s="241">
        <v>14.73725</v>
      </c>
      <c r="X86" s="240">
        <f t="shared" si="42"/>
        <v>23.235749999999999</v>
      </c>
      <c r="Y86" s="197">
        <f t="shared" si="43"/>
        <v>8.4984999999999999</v>
      </c>
      <c r="Z86" s="197">
        <f t="shared" si="44"/>
        <v>34.5</v>
      </c>
      <c r="AA86" s="254">
        <f t="shared" si="45"/>
        <v>43.125</v>
      </c>
      <c r="AB86" s="250">
        <v>14.73725</v>
      </c>
      <c r="AC86" s="29">
        <f t="shared" si="46"/>
        <v>15.490499999999999</v>
      </c>
      <c r="AD86" s="29">
        <f t="shared" si="47"/>
        <v>0.75324999999999953</v>
      </c>
      <c r="AE86" s="30">
        <f t="shared" si="48"/>
        <v>23</v>
      </c>
      <c r="AF86" s="156">
        <f t="shared" si="49"/>
        <v>28.75</v>
      </c>
      <c r="AG86" s="18">
        <v>21.666</v>
      </c>
      <c r="AH86" s="75">
        <f>SUM('Daytime Rates '!AH86*0.15)+'Daytime Rates '!AH86</f>
        <v>27.6</v>
      </c>
      <c r="AI86" s="18">
        <f t="shared" si="50"/>
        <v>5.9340000000000011</v>
      </c>
      <c r="AJ86" s="31">
        <f>SUM('Daytime Rates '!AJ86*0.15)+'Daytime Rates '!AJ86</f>
        <v>39.1</v>
      </c>
      <c r="AK86" s="31">
        <f t="shared" si="51"/>
        <v>48.875</v>
      </c>
      <c r="AL86" s="173">
        <v>16.249500000000001</v>
      </c>
      <c r="AM86" s="32">
        <f t="shared" si="52"/>
        <v>20.700000000000003</v>
      </c>
      <c r="AN86" s="32">
        <f t="shared" si="53"/>
        <v>4.4505000000000017</v>
      </c>
      <c r="AO86" s="32">
        <f t="shared" si="54"/>
        <v>29.325000000000003</v>
      </c>
      <c r="AP86" s="32">
        <f t="shared" si="55"/>
        <v>36.65625</v>
      </c>
      <c r="AQ86" s="155">
        <v>10.833</v>
      </c>
      <c r="AR86" s="33">
        <f t="shared" si="56"/>
        <v>13.8</v>
      </c>
      <c r="AS86" s="33">
        <f t="shared" si="57"/>
        <v>2.9670000000000005</v>
      </c>
      <c r="AT86" s="34">
        <f t="shared" si="58"/>
        <v>19.55</v>
      </c>
      <c r="AU86" s="128">
        <f t="shared" si="59"/>
        <v>24.4375</v>
      </c>
    </row>
    <row r="87" spans="1:47" ht="15" thickBot="1" x14ac:dyDescent="0.4">
      <c r="A87" s="327"/>
      <c r="B87" s="5" t="s">
        <v>2</v>
      </c>
      <c r="C87" s="166">
        <v>27.6</v>
      </c>
      <c r="D87" s="111">
        <f>SUM('Daytime Rates '!D87*0.15)+'Daytime Rates '!D87</f>
        <v>28.773</v>
      </c>
      <c r="E87" s="36">
        <f t="shared" si="30"/>
        <v>1.1729999999999983</v>
      </c>
      <c r="F87" s="35">
        <f>SUM('Daytime Rates '!F87*0.15)+'Daytime Rates '!F87</f>
        <v>40.25</v>
      </c>
      <c r="G87" s="132">
        <f t="shared" si="31"/>
        <v>50.3125</v>
      </c>
      <c r="H87" s="133">
        <v>20.700000000000003</v>
      </c>
      <c r="I87" s="37">
        <f t="shared" si="32"/>
        <v>21.579750000000001</v>
      </c>
      <c r="J87" s="37">
        <f t="shared" si="33"/>
        <v>0.87974999999999781</v>
      </c>
      <c r="K87" s="37">
        <f t="shared" si="34"/>
        <v>30.1875</v>
      </c>
      <c r="L87" s="37">
        <f t="shared" si="35"/>
        <v>37.734375</v>
      </c>
      <c r="M87" s="172">
        <v>13.8</v>
      </c>
      <c r="N87" s="38">
        <f t="shared" si="36"/>
        <v>14.3865</v>
      </c>
      <c r="O87" s="38">
        <f t="shared" si="37"/>
        <v>0.58649999999999913</v>
      </c>
      <c r="P87" s="38">
        <f t="shared" si="38"/>
        <v>20.125</v>
      </c>
      <c r="Q87" s="38">
        <f t="shared" si="39"/>
        <v>25.15625</v>
      </c>
      <c r="R87" s="184">
        <v>23</v>
      </c>
      <c r="S87" s="195">
        <f>SUM('Daytime Rates '!S87*0.15)+'Daytime Rates '!S87</f>
        <v>27.415999999999997</v>
      </c>
      <c r="T87" s="28">
        <f t="shared" si="40"/>
        <v>4.4159999999999968</v>
      </c>
      <c r="U87" s="27">
        <f>SUM('Daytime Rates '!U87*0.15)+'Daytime Rates '!U87</f>
        <v>37.950000000000003</v>
      </c>
      <c r="V87" s="27">
        <f t="shared" si="41"/>
        <v>47.4375</v>
      </c>
      <c r="W87" s="241">
        <v>11.5</v>
      </c>
      <c r="X87" s="240">
        <f t="shared" si="42"/>
        <v>20.561999999999998</v>
      </c>
      <c r="Y87" s="197">
        <f t="shared" si="43"/>
        <v>9.0619999999999976</v>
      </c>
      <c r="Z87" s="197">
        <f t="shared" si="44"/>
        <v>28.462500000000002</v>
      </c>
      <c r="AA87" s="254">
        <f t="shared" si="45"/>
        <v>35.578125</v>
      </c>
      <c r="AB87" s="250">
        <v>11.5</v>
      </c>
      <c r="AC87" s="29">
        <f t="shared" si="46"/>
        <v>13.707999999999998</v>
      </c>
      <c r="AD87" s="29">
        <f t="shared" si="47"/>
        <v>2.2079999999999984</v>
      </c>
      <c r="AE87" s="30">
        <f t="shared" si="48"/>
        <v>18.975000000000001</v>
      </c>
      <c r="AF87" s="156">
        <f t="shared" si="49"/>
        <v>23.71875</v>
      </c>
      <c r="AG87" s="18">
        <v>18.9175</v>
      </c>
      <c r="AH87" s="75">
        <f>SUM('Daytime Rates '!AH87*0.15)+'Daytime Rates '!AH87</f>
        <v>20.791999999999998</v>
      </c>
      <c r="AI87" s="99">
        <f t="shared" si="50"/>
        <v>1.8744999999999976</v>
      </c>
      <c r="AJ87" s="31">
        <f>SUM('Daytime Rates '!AJ87*0.15)+'Daytime Rates '!AJ87</f>
        <v>37.950000000000003</v>
      </c>
      <c r="AK87" s="31">
        <f t="shared" si="51"/>
        <v>47.4375</v>
      </c>
      <c r="AL87" s="173">
        <v>14.188124999999999</v>
      </c>
      <c r="AM87" s="32">
        <f t="shared" si="52"/>
        <v>15.593999999999998</v>
      </c>
      <c r="AN87" s="41">
        <f t="shared" si="53"/>
        <v>1.4058749999999982</v>
      </c>
      <c r="AO87" s="32">
        <f t="shared" si="54"/>
        <v>28.462500000000002</v>
      </c>
      <c r="AP87" s="32">
        <f t="shared" si="55"/>
        <v>35.578125</v>
      </c>
      <c r="AQ87" s="155">
        <v>9.4587500000000002</v>
      </c>
      <c r="AR87" s="33">
        <f t="shared" si="56"/>
        <v>10.395999999999999</v>
      </c>
      <c r="AS87" s="42">
        <f t="shared" si="57"/>
        <v>0.93724999999999881</v>
      </c>
      <c r="AT87" s="34">
        <f t="shared" si="58"/>
        <v>18.975000000000001</v>
      </c>
      <c r="AU87" s="128">
        <f t="shared" si="59"/>
        <v>23.71875</v>
      </c>
    </row>
    <row r="88" spans="1:47" ht="15" thickBot="1" x14ac:dyDescent="0.4">
      <c r="A88" s="328"/>
      <c r="B88" s="6" t="s">
        <v>3</v>
      </c>
      <c r="C88" s="167">
        <v>28.75</v>
      </c>
      <c r="D88" s="120">
        <f>SUM('Daytime Rates '!D88*0.15)+'Daytime Rates '!D88</f>
        <v>34.5</v>
      </c>
      <c r="E88" s="44">
        <f t="shared" si="30"/>
        <v>5.75</v>
      </c>
      <c r="F88" s="43">
        <f>SUM('Daytime Rates '!F88*0.15)+'Daytime Rates '!F88</f>
        <v>39.1</v>
      </c>
      <c r="G88" s="136">
        <f t="shared" si="31"/>
        <v>48.875</v>
      </c>
      <c r="H88" s="137">
        <v>21.5625</v>
      </c>
      <c r="I88" s="45">
        <f t="shared" si="32"/>
        <v>25.875</v>
      </c>
      <c r="J88" s="45">
        <f t="shared" si="33"/>
        <v>4.3125</v>
      </c>
      <c r="K88" s="45">
        <f t="shared" si="34"/>
        <v>29.325000000000003</v>
      </c>
      <c r="L88" s="45">
        <f t="shared" si="35"/>
        <v>36.65625</v>
      </c>
      <c r="M88" s="174">
        <v>14.375</v>
      </c>
      <c r="N88" s="46">
        <f t="shared" si="36"/>
        <v>17.25</v>
      </c>
      <c r="O88" s="46">
        <f t="shared" si="37"/>
        <v>2.875</v>
      </c>
      <c r="P88" s="46">
        <f t="shared" si="38"/>
        <v>19.55</v>
      </c>
      <c r="Q88" s="46">
        <f t="shared" si="39"/>
        <v>24.4375</v>
      </c>
      <c r="R88" s="185">
        <v>23.068999999999999</v>
      </c>
      <c r="S88" s="195">
        <f>SUM('Daytime Rates '!S88*0.15)+'Daytime Rates '!S88</f>
        <v>26.541999999999998</v>
      </c>
      <c r="T88" s="50">
        <f t="shared" si="40"/>
        <v>3.472999999999999</v>
      </c>
      <c r="U88" s="49">
        <f>SUM('Daytime Rates '!U88*0.15)+'Daytime Rates '!U88</f>
        <v>37.950000000000003</v>
      </c>
      <c r="V88" s="49">
        <f t="shared" si="41"/>
        <v>47.4375</v>
      </c>
      <c r="W88" s="242">
        <v>11.5345</v>
      </c>
      <c r="X88" s="240">
        <f t="shared" si="42"/>
        <v>19.906499999999998</v>
      </c>
      <c r="Y88" s="243">
        <f t="shared" si="43"/>
        <v>8.3719999999999981</v>
      </c>
      <c r="Z88" s="243">
        <f t="shared" si="44"/>
        <v>28.462500000000002</v>
      </c>
      <c r="AA88" s="319">
        <f t="shared" si="45"/>
        <v>35.578125</v>
      </c>
      <c r="AB88" s="252">
        <v>11.5345</v>
      </c>
      <c r="AC88" s="64">
        <f t="shared" si="46"/>
        <v>13.270999999999999</v>
      </c>
      <c r="AD88" s="64">
        <f t="shared" si="47"/>
        <v>1.7364999999999995</v>
      </c>
      <c r="AE88" s="65">
        <f t="shared" si="48"/>
        <v>18.975000000000001</v>
      </c>
      <c r="AF88" s="189">
        <f t="shared" si="49"/>
        <v>23.71875</v>
      </c>
      <c r="AG88" s="20">
        <v>20.7</v>
      </c>
      <c r="AH88" s="75">
        <f>SUM('Daytime Rates '!AH88*0.15)+'Daytime Rates '!AH88</f>
        <v>21.804000000000002</v>
      </c>
      <c r="AI88" s="106">
        <f t="shared" si="50"/>
        <v>1.1040000000000028</v>
      </c>
      <c r="AJ88" s="53">
        <f>SUM('Daytime Rates '!AJ88*0.15)+'Daytime Rates '!AJ88</f>
        <v>37.950000000000003</v>
      </c>
      <c r="AK88" s="53">
        <f t="shared" si="51"/>
        <v>47.4375</v>
      </c>
      <c r="AL88" s="175">
        <v>15.524999999999999</v>
      </c>
      <c r="AM88" s="54">
        <f t="shared" si="52"/>
        <v>16.353000000000002</v>
      </c>
      <c r="AN88" s="96">
        <f t="shared" si="53"/>
        <v>0.82800000000000296</v>
      </c>
      <c r="AO88" s="54">
        <f t="shared" si="54"/>
        <v>28.462500000000002</v>
      </c>
      <c r="AP88" s="54">
        <f t="shared" si="55"/>
        <v>35.578125</v>
      </c>
      <c r="AQ88" s="162">
        <v>10.35</v>
      </c>
      <c r="AR88" s="55">
        <f t="shared" si="56"/>
        <v>10.902000000000001</v>
      </c>
      <c r="AS88" s="102">
        <f t="shared" si="57"/>
        <v>0.55200000000000138</v>
      </c>
      <c r="AT88" s="56">
        <f t="shared" si="58"/>
        <v>18.975000000000001</v>
      </c>
      <c r="AU88" s="129">
        <f t="shared" si="59"/>
        <v>23.71875</v>
      </c>
    </row>
    <row r="89" spans="1:47" ht="15" customHeight="1" thickBot="1" x14ac:dyDescent="0.4">
      <c r="A89" s="336" t="s">
        <v>43</v>
      </c>
      <c r="B89" s="7" t="s">
        <v>5</v>
      </c>
      <c r="C89" s="168">
        <v>23</v>
      </c>
      <c r="D89" s="176">
        <f>SUM('Daytime Rates '!D89*0.15)+'Daytime Rates '!D89</f>
        <v>42.55</v>
      </c>
      <c r="E89" s="97">
        <f t="shared" si="30"/>
        <v>19.549999999999997</v>
      </c>
      <c r="F89" s="82">
        <f>SUM('Daytime Rates '!F89*0.15)+'Daytime Rates '!F89</f>
        <v>48.552999999999997</v>
      </c>
      <c r="G89" s="177">
        <f t="shared" si="31"/>
        <v>60.691249999999997</v>
      </c>
      <c r="H89" s="178">
        <v>17.25</v>
      </c>
      <c r="I89" s="84">
        <f t="shared" si="32"/>
        <v>31.912499999999998</v>
      </c>
      <c r="J89" s="84">
        <f t="shared" si="33"/>
        <v>14.662499999999998</v>
      </c>
      <c r="K89" s="84">
        <f t="shared" si="34"/>
        <v>36.414749999999998</v>
      </c>
      <c r="L89" s="84">
        <f t="shared" si="35"/>
        <v>45.518437499999997</v>
      </c>
      <c r="M89" s="179">
        <v>11.5</v>
      </c>
      <c r="N89" s="86">
        <f t="shared" si="36"/>
        <v>21.274999999999999</v>
      </c>
      <c r="O89" s="86">
        <f t="shared" si="37"/>
        <v>9.7749999999999986</v>
      </c>
      <c r="P89" s="86">
        <f t="shared" si="38"/>
        <v>24.276499999999999</v>
      </c>
      <c r="Q89" s="86">
        <f t="shared" si="39"/>
        <v>30.345624999999998</v>
      </c>
      <c r="R89" s="186">
        <v>27.6</v>
      </c>
      <c r="S89" s="195">
        <f>SUM('Daytime Rates '!S89*0.15)+'Daytime Rates '!S89</f>
        <v>33.35</v>
      </c>
      <c r="T89" s="88">
        <f t="shared" si="40"/>
        <v>5.75</v>
      </c>
      <c r="U89" s="87">
        <f>SUM('Daytime Rates '!U89*0.15)+'Daytime Rates '!U89</f>
        <v>40.25</v>
      </c>
      <c r="V89" s="87">
        <f t="shared" si="41"/>
        <v>50.3125</v>
      </c>
      <c r="W89" s="314">
        <v>13.8</v>
      </c>
      <c r="X89" s="240">
        <f t="shared" si="42"/>
        <v>25.012500000000003</v>
      </c>
      <c r="Y89" s="315">
        <f t="shared" si="43"/>
        <v>11.212500000000002</v>
      </c>
      <c r="Z89" s="315">
        <f t="shared" si="44"/>
        <v>30.1875</v>
      </c>
      <c r="AA89" s="320">
        <f t="shared" si="45"/>
        <v>37.734375</v>
      </c>
      <c r="AB89" s="249">
        <v>13.8</v>
      </c>
      <c r="AC89" s="73">
        <f t="shared" si="46"/>
        <v>16.675000000000001</v>
      </c>
      <c r="AD89" s="73">
        <f t="shared" si="47"/>
        <v>2.875</v>
      </c>
      <c r="AE89" s="74">
        <f t="shared" si="48"/>
        <v>20.125</v>
      </c>
      <c r="AF89" s="190">
        <f t="shared" si="49"/>
        <v>25.15625</v>
      </c>
      <c r="AG89" s="92">
        <v>18.802500000000002</v>
      </c>
      <c r="AH89" s="75">
        <f>SUM('Daytime Rates '!AH89*0.15)+'Daytime Rates '!AH89</f>
        <v>28.75</v>
      </c>
      <c r="AI89" s="92">
        <f t="shared" si="50"/>
        <v>9.947499999999998</v>
      </c>
      <c r="AJ89" s="91">
        <f>SUM('Daytime Rates '!AJ89*0.15)+'Daytime Rates '!AJ89</f>
        <v>36.328499999999998</v>
      </c>
      <c r="AK89" s="91">
        <f t="shared" si="51"/>
        <v>45.410624999999996</v>
      </c>
      <c r="AL89" s="180">
        <v>14.101875000000001</v>
      </c>
      <c r="AM89" s="93">
        <f t="shared" si="52"/>
        <v>21.5625</v>
      </c>
      <c r="AN89" s="93">
        <f t="shared" si="53"/>
        <v>7.4606249999999985</v>
      </c>
      <c r="AO89" s="93">
        <f t="shared" si="54"/>
        <v>27.246375</v>
      </c>
      <c r="AP89" s="93">
        <f t="shared" si="55"/>
        <v>34.057968750000001</v>
      </c>
      <c r="AQ89" s="157">
        <v>9.401250000000001</v>
      </c>
      <c r="AR89" s="94">
        <f t="shared" si="56"/>
        <v>14.375</v>
      </c>
      <c r="AS89" s="94">
        <f t="shared" si="57"/>
        <v>4.973749999999999</v>
      </c>
      <c r="AT89" s="95">
        <f t="shared" si="58"/>
        <v>18.164249999999999</v>
      </c>
      <c r="AU89" s="130">
        <f t="shared" si="59"/>
        <v>22.705312499999998</v>
      </c>
    </row>
    <row r="90" spans="1:47" ht="15" thickBot="1" x14ac:dyDescent="0.4">
      <c r="A90" s="337"/>
      <c r="B90" s="5" t="s">
        <v>22</v>
      </c>
      <c r="C90" s="166">
        <v>18.112499999999997</v>
      </c>
      <c r="D90" s="111">
        <f>SUM('Daytime Rates '!D90*0.15)+'Daytime Rates '!D90</f>
        <v>18.112500000000001</v>
      </c>
      <c r="E90" s="42">
        <f t="shared" si="30"/>
        <v>0</v>
      </c>
      <c r="F90" s="35">
        <f>SUM('Daytime Rates '!F90*0.15)+'Daytime Rates '!F90</f>
        <v>28.175000000000001</v>
      </c>
      <c r="G90" s="132">
        <f t="shared" si="31"/>
        <v>35.21875</v>
      </c>
      <c r="H90" s="133">
        <v>13.584374999999998</v>
      </c>
      <c r="I90" s="37">
        <f t="shared" si="32"/>
        <v>13.584375000000001</v>
      </c>
      <c r="J90" s="40">
        <f t="shared" si="33"/>
        <v>0</v>
      </c>
      <c r="K90" s="37">
        <f t="shared" si="34"/>
        <v>21.131250000000001</v>
      </c>
      <c r="L90" s="37">
        <f t="shared" si="35"/>
        <v>26.4140625</v>
      </c>
      <c r="M90" s="172">
        <v>9.0562499999999986</v>
      </c>
      <c r="N90" s="38">
        <f t="shared" si="36"/>
        <v>9.0562500000000004</v>
      </c>
      <c r="O90" s="40">
        <f t="shared" si="37"/>
        <v>0</v>
      </c>
      <c r="P90" s="38">
        <f t="shared" si="38"/>
        <v>14.0875</v>
      </c>
      <c r="Q90" s="38">
        <f t="shared" si="39"/>
        <v>17.609375</v>
      </c>
      <c r="R90" s="184">
        <v>16.100000000000001</v>
      </c>
      <c r="S90" s="195">
        <f>SUM('Daytime Rates '!S90*0.15)+'Daytime Rates '!S90</f>
        <v>16.100000000000001</v>
      </c>
      <c r="T90" s="40">
        <f t="shared" si="40"/>
        <v>0</v>
      </c>
      <c r="U90" s="27">
        <f>SUM('Daytime Rates '!U90*0.15)+'Daytime Rates '!U90</f>
        <v>27.844950000000001</v>
      </c>
      <c r="V90" s="27">
        <f t="shared" si="41"/>
        <v>34.8061875</v>
      </c>
      <c r="W90" s="241">
        <v>8.0500000000000007</v>
      </c>
      <c r="X90" s="240">
        <f t="shared" si="42"/>
        <v>12.075000000000001</v>
      </c>
      <c r="Y90" s="197">
        <f t="shared" si="43"/>
        <v>4.0250000000000004</v>
      </c>
      <c r="Z90" s="197">
        <f t="shared" si="44"/>
        <v>20.883712500000001</v>
      </c>
      <c r="AA90" s="254">
        <f t="shared" si="45"/>
        <v>26.104640625000002</v>
      </c>
      <c r="AB90" s="250">
        <v>8.0500000000000007</v>
      </c>
      <c r="AC90" s="29">
        <f t="shared" si="46"/>
        <v>8.0500000000000007</v>
      </c>
      <c r="AD90" s="41">
        <f t="shared" si="47"/>
        <v>0</v>
      </c>
      <c r="AE90" s="30">
        <f t="shared" si="48"/>
        <v>13.922475</v>
      </c>
      <c r="AF90" s="156">
        <f t="shared" si="49"/>
        <v>17.40309375</v>
      </c>
      <c r="AG90" s="18">
        <v>11.5</v>
      </c>
      <c r="AH90" s="75">
        <f>SUM('Daytime Rates '!AH90*0.15)+'Daytime Rates '!AH90</f>
        <v>13.684999999999999</v>
      </c>
      <c r="AI90" s="18">
        <f t="shared" si="50"/>
        <v>2.1849999999999987</v>
      </c>
      <c r="AJ90" s="31">
        <f>SUM('Daytime Rates '!AJ90*0.15)+'Daytime Rates '!AJ90</f>
        <v>23.546249999999997</v>
      </c>
      <c r="AK90" s="31">
        <f t="shared" si="51"/>
        <v>29.432812499999997</v>
      </c>
      <c r="AL90" s="173">
        <v>8.625</v>
      </c>
      <c r="AM90" s="32">
        <f t="shared" si="52"/>
        <v>10.263749999999998</v>
      </c>
      <c r="AN90" s="32">
        <f t="shared" si="53"/>
        <v>1.6387499999999982</v>
      </c>
      <c r="AO90" s="32">
        <f t="shared" si="54"/>
        <v>17.659687499999997</v>
      </c>
      <c r="AP90" s="32">
        <f t="shared" si="55"/>
        <v>22.074609374999994</v>
      </c>
      <c r="AQ90" s="155">
        <v>5.75</v>
      </c>
      <c r="AR90" s="33">
        <f t="shared" si="56"/>
        <v>6.8424999999999994</v>
      </c>
      <c r="AS90" s="33">
        <f t="shared" si="57"/>
        <v>1.0924999999999994</v>
      </c>
      <c r="AT90" s="34">
        <f t="shared" si="58"/>
        <v>11.773124999999999</v>
      </c>
      <c r="AU90" s="128">
        <f t="shared" si="59"/>
        <v>14.716406249999999</v>
      </c>
    </row>
    <row r="91" spans="1:47" ht="15" thickBot="1" x14ac:dyDescent="0.4">
      <c r="A91" s="337"/>
      <c r="B91" s="5" t="s">
        <v>1</v>
      </c>
      <c r="C91" s="166">
        <v>39.1</v>
      </c>
      <c r="D91" s="111">
        <f>SUM('Daytime Rates '!D91*0.15)+'Daytime Rates '!D91</f>
        <v>45.930999999999997</v>
      </c>
      <c r="E91" s="36">
        <f t="shared" si="30"/>
        <v>6.830999999999996</v>
      </c>
      <c r="F91" s="35">
        <f>SUM('Daytime Rates '!F91*0.15)+'Daytime Rates '!F91</f>
        <v>63.25</v>
      </c>
      <c r="G91" s="132">
        <f t="shared" si="31"/>
        <v>79.0625</v>
      </c>
      <c r="H91" s="133">
        <v>29.325000000000003</v>
      </c>
      <c r="I91" s="37">
        <f t="shared" si="32"/>
        <v>34.448250000000002</v>
      </c>
      <c r="J91" s="37">
        <f t="shared" si="33"/>
        <v>5.1232499999999987</v>
      </c>
      <c r="K91" s="37">
        <f t="shared" si="34"/>
        <v>47.4375</v>
      </c>
      <c r="L91" s="37">
        <f t="shared" si="35"/>
        <v>59.296875</v>
      </c>
      <c r="M91" s="172">
        <v>19.55</v>
      </c>
      <c r="N91" s="38">
        <f t="shared" si="36"/>
        <v>22.965499999999999</v>
      </c>
      <c r="O91" s="38">
        <f t="shared" si="37"/>
        <v>3.415499999999998</v>
      </c>
      <c r="P91" s="38">
        <f t="shared" si="38"/>
        <v>31.625</v>
      </c>
      <c r="Q91" s="38">
        <f t="shared" si="39"/>
        <v>39.53125</v>
      </c>
      <c r="R91" s="184">
        <v>31.05</v>
      </c>
      <c r="S91" s="195">
        <f>SUM('Daytime Rates '!S91*0.15)+'Daytime Rates '!S91</f>
        <v>34.5</v>
      </c>
      <c r="T91" s="28">
        <f t="shared" si="40"/>
        <v>3.4499999999999993</v>
      </c>
      <c r="U91" s="27">
        <f>SUM('Daytime Rates '!U91*0.15)+'Daytime Rates '!U91</f>
        <v>46</v>
      </c>
      <c r="V91" s="27">
        <f t="shared" si="41"/>
        <v>57.5</v>
      </c>
      <c r="W91" s="241">
        <v>15.525</v>
      </c>
      <c r="X91" s="240">
        <f t="shared" si="42"/>
        <v>25.875</v>
      </c>
      <c r="Y91" s="197">
        <f t="shared" si="43"/>
        <v>10.35</v>
      </c>
      <c r="Z91" s="197">
        <f t="shared" si="44"/>
        <v>34.5</v>
      </c>
      <c r="AA91" s="254">
        <f t="shared" si="45"/>
        <v>43.125</v>
      </c>
      <c r="AB91" s="250">
        <v>15.525</v>
      </c>
      <c r="AC91" s="29">
        <f t="shared" si="46"/>
        <v>17.25</v>
      </c>
      <c r="AD91" s="29">
        <f t="shared" si="47"/>
        <v>1.7249999999999996</v>
      </c>
      <c r="AE91" s="30">
        <f t="shared" si="48"/>
        <v>23</v>
      </c>
      <c r="AF91" s="156">
        <f t="shared" si="49"/>
        <v>28.75</v>
      </c>
      <c r="AG91" s="18">
        <v>20.7</v>
      </c>
      <c r="AH91" s="75">
        <f>SUM('Daytime Rates '!AH91*0.15)+'Daytime Rates '!AH91</f>
        <v>26.772000000000002</v>
      </c>
      <c r="AI91" s="18">
        <f t="shared" si="50"/>
        <v>6.0720000000000027</v>
      </c>
      <c r="AJ91" s="31">
        <f>SUM('Daytime Rates '!AJ91*0.15)+'Daytime Rates '!AJ91</f>
        <v>39.272500000000001</v>
      </c>
      <c r="AK91" s="31">
        <f t="shared" si="51"/>
        <v>49.090625000000003</v>
      </c>
      <c r="AL91" s="173">
        <v>15.524999999999999</v>
      </c>
      <c r="AM91" s="32">
        <f t="shared" si="52"/>
        <v>20.079000000000001</v>
      </c>
      <c r="AN91" s="32">
        <f t="shared" si="53"/>
        <v>4.554000000000002</v>
      </c>
      <c r="AO91" s="32">
        <f t="shared" si="54"/>
        <v>29.454374999999999</v>
      </c>
      <c r="AP91" s="32">
        <f t="shared" si="55"/>
        <v>36.817968749999999</v>
      </c>
      <c r="AQ91" s="155">
        <v>10.35</v>
      </c>
      <c r="AR91" s="33">
        <f t="shared" si="56"/>
        <v>13.386000000000001</v>
      </c>
      <c r="AS91" s="33">
        <f t="shared" si="57"/>
        <v>3.0360000000000014</v>
      </c>
      <c r="AT91" s="34">
        <f t="shared" si="58"/>
        <v>19.63625</v>
      </c>
      <c r="AU91" s="128">
        <f t="shared" si="59"/>
        <v>24.545312500000001</v>
      </c>
    </row>
    <row r="92" spans="1:47" ht="15" thickBot="1" x14ac:dyDescent="0.4">
      <c r="A92" s="337"/>
      <c r="B92" s="5" t="s">
        <v>2</v>
      </c>
      <c r="C92" s="166">
        <v>25.875</v>
      </c>
      <c r="D92" s="111">
        <f>SUM('Daytime Rates '!D92*0.15)+'Daytime Rates '!D92</f>
        <v>25.875</v>
      </c>
      <c r="E92" s="36">
        <f t="shared" si="30"/>
        <v>0</v>
      </c>
      <c r="F92" s="35">
        <f>SUM('Daytime Rates '!F92*0.15)+'Daytime Rates '!F92</f>
        <v>40.25</v>
      </c>
      <c r="G92" s="132">
        <f t="shared" si="31"/>
        <v>50.3125</v>
      </c>
      <c r="H92" s="133">
        <v>19.40625</v>
      </c>
      <c r="I92" s="37">
        <f t="shared" si="32"/>
        <v>19.40625</v>
      </c>
      <c r="J92" s="37">
        <f t="shared" si="33"/>
        <v>0</v>
      </c>
      <c r="K92" s="37">
        <f t="shared" si="34"/>
        <v>30.1875</v>
      </c>
      <c r="L92" s="37">
        <f t="shared" si="35"/>
        <v>37.734375</v>
      </c>
      <c r="M92" s="172">
        <v>12.9375</v>
      </c>
      <c r="N92" s="38">
        <f t="shared" si="36"/>
        <v>12.9375</v>
      </c>
      <c r="O92" s="38">
        <f t="shared" si="37"/>
        <v>0</v>
      </c>
      <c r="P92" s="38">
        <f t="shared" si="38"/>
        <v>20.125</v>
      </c>
      <c r="Q92" s="38">
        <f t="shared" si="39"/>
        <v>25.15625</v>
      </c>
      <c r="R92" s="184">
        <v>23</v>
      </c>
      <c r="S92" s="195">
        <f>SUM('Daytime Rates '!S92*0.15)+'Daytime Rates '!S92</f>
        <v>23</v>
      </c>
      <c r="T92" s="40">
        <f t="shared" si="40"/>
        <v>0</v>
      </c>
      <c r="U92" s="27">
        <f>SUM('Daytime Rates '!U92*0.15)+'Daytime Rates '!U92</f>
        <v>34.5</v>
      </c>
      <c r="V92" s="27">
        <f t="shared" si="41"/>
        <v>43.125</v>
      </c>
      <c r="W92" s="241">
        <v>11.5</v>
      </c>
      <c r="X92" s="240">
        <f t="shared" si="42"/>
        <v>17.25</v>
      </c>
      <c r="Y92" s="197">
        <f t="shared" si="43"/>
        <v>5.75</v>
      </c>
      <c r="Z92" s="197">
        <f t="shared" si="44"/>
        <v>25.875</v>
      </c>
      <c r="AA92" s="254">
        <f t="shared" si="45"/>
        <v>32.34375</v>
      </c>
      <c r="AB92" s="250">
        <v>11.5</v>
      </c>
      <c r="AC92" s="29">
        <f t="shared" si="46"/>
        <v>11.5</v>
      </c>
      <c r="AD92" s="41">
        <f t="shared" si="47"/>
        <v>0</v>
      </c>
      <c r="AE92" s="30">
        <f t="shared" si="48"/>
        <v>17.25</v>
      </c>
      <c r="AF92" s="156">
        <f t="shared" si="49"/>
        <v>21.5625</v>
      </c>
      <c r="AG92" s="18">
        <v>14.95</v>
      </c>
      <c r="AH92" s="75">
        <f>SUM('Daytime Rates '!AH92*0.15)+'Daytime Rates '!AH92</f>
        <v>19.55</v>
      </c>
      <c r="AI92" s="18">
        <f t="shared" si="50"/>
        <v>4.6000000000000014</v>
      </c>
      <c r="AJ92" s="31">
        <f>SUM('Daytime Rates '!AJ92*0.15)+'Daytime Rates '!AJ92</f>
        <v>32.200000000000003</v>
      </c>
      <c r="AK92" s="31">
        <f t="shared" si="51"/>
        <v>40.25</v>
      </c>
      <c r="AL92" s="173">
        <v>11.212499999999999</v>
      </c>
      <c r="AM92" s="32">
        <f t="shared" si="52"/>
        <v>14.662500000000001</v>
      </c>
      <c r="AN92" s="32">
        <f t="shared" si="53"/>
        <v>3.4500000000000028</v>
      </c>
      <c r="AO92" s="32">
        <f t="shared" si="54"/>
        <v>24.150000000000002</v>
      </c>
      <c r="AP92" s="32">
        <f t="shared" si="55"/>
        <v>30.187500000000004</v>
      </c>
      <c r="AQ92" s="155">
        <v>7.4749999999999996</v>
      </c>
      <c r="AR92" s="33">
        <f t="shared" si="56"/>
        <v>9.7750000000000004</v>
      </c>
      <c r="AS92" s="33">
        <f t="shared" si="57"/>
        <v>2.3000000000000007</v>
      </c>
      <c r="AT92" s="34">
        <f t="shared" si="58"/>
        <v>16.100000000000001</v>
      </c>
      <c r="AU92" s="128">
        <f t="shared" si="59"/>
        <v>20.125</v>
      </c>
    </row>
    <row r="93" spans="1:47" ht="15" thickBot="1" x14ac:dyDescent="0.4">
      <c r="A93" s="338"/>
      <c r="B93" s="6" t="s">
        <v>3</v>
      </c>
      <c r="C93" s="169">
        <v>26.737500000000001</v>
      </c>
      <c r="D93" s="114">
        <f>SUM('Daytime Rates '!D93*0.15)+'Daytime Rates '!D93</f>
        <v>37.950000000000003</v>
      </c>
      <c r="E93" s="80">
        <f t="shared" si="30"/>
        <v>11.212500000000002</v>
      </c>
      <c r="F93" s="57">
        <f>SUM('Daytime Rates '!F93*0.15)+'Daytime Rates '!F93</f>
        <v>38.202999999999996</v>
      </c>
      <c r="G93" s="150">
        <f t="shared" si="31"/>
        <v>47.753749999999997</v>
      </c>
      <c r="H93" s="151">
        <v>20.053125000000001</v>
      </c>
      <c r="I93" s="58">
        <f t="shared" si="32"/>
        <v>28.462500000000002</v>
      </c>
      <c r="J93" s="58">
        <f t="shared" si="33"/>
        <v>8.4093750000000007</v>
      </c>
      <c r="K93" s="58">
        <f t="shared" si="34"/>
        <v>28.652249999999995</v>
      </c>
      <c r="L93" s="58">
        <f t="shared" si="35"/>
        <v>35.81531249999999</v>
      </c>
      <c r="M93" s="181">
        <v>13.36875</v>
      </c>
      <c r="N93" s="60">
        <f t="shared" si="36"/>
        <v>18.975000000000001</v>
      </c>
      <c r="O93" s="60">
        <f t="shared" si="37"/>
        <v>5.6062500000000011</v>
      </c>
      <c r="P93" s="60">
        <f t="shared" si="38"/>
        <v>19.101499999999998</v>
      </c>
      <c r="Q93" s="60">
        <f t="shared" si="39"/>
        <v>23.876874999999998</v>
      </c>
      <c r="R93" s="187">
        <v>23</v>
      </c>
      <c r="S93" s="195">
        <f>SUM('Daytime Rates '!S93*0.15)+'Daytime Rates '!S93</f>
        <v>33.35</v>
      </c>
      <c r="T93" s="63">
        <f t="shared" si="40"/>
        <v>10.350000000000001</v>
      </c>
      <c r="U93" s="62">
        <f>SUM('Daytime Rates '!U93*0.15)+'Daytime Rates '!U93</f>
        <v>32.774999999999999</v>
      </c>
      <c r="V93" s="62">
        <f t="shared" si="41"/>
        <v>40.96875</v>
      </c>
      <c r="W93" s="316">
        <v>11.5</v>
      </c>
      <c r="X93" s="240">
        <f t="shared" si="42"/>
        <v>25.012500000000003</v>
      </c>
      <c r="Y93" s="317">
        <f t="shared" si="43"/>
        <v>13.512500000000003</v>
      </c>
      <c r="Z93" s="317">
        <f t="shared" si="44"/>
        <v>24.581249999999997</v>
      </c>
      <c r="AA93" s="321">
        <f t="shared" si="45"/>
        <v>30.726562499999996</v>
      </c>
      <c r="AB93" s="251">
        <v>11.5</v>
      </c>
      <c r="AC93" s="51">
        <f t="shared" si="46"/>
        <v>16.675000000000001</v>
      </c>
      <c r="AD93" s="51">
        <f t="shared" si="47"/>
        <v>5.1750000000000007</v>
      </c>
      <c r="AE93" s="52">
        <f t="shared" si="48"/>
        <v>16.387499999999999</v>
      </c>
      <c r="AF93" s="191">
        <f t="shared" si="49"/>
        <v>20.484375</v>
      </c>
      <c r="AG93" s="67">
        <v>18.745000000000001</v>
      </c>
      <c r="AH93" s="75">
        <f>SUM('Daytime Rates '!AH93*0.15)+'Daytime Rates '!AH93</f>
        <v>25.690999999999999</v>
      </c>
      <c r="AI93" s="67">
        <f t="shared" si="50"/>
        <v>6.945999999999998</v>
      </c>
      <c r="AJ93" s="66">
        <f>SUM('Daytime Rates '!AJ93*0.15)+'Daytime Rates '!AJ93</f>
        <v>37.271499999999996</v>
      </c>
      <c r="AK93" s="66">
        <f t="shared" si="51"/>
        <v>46.589374999999997</v>
      </c>
      <c r="AL93" s="182">
        <v>14.05875</v>
      </c>
      <c r="AM93" s="68">
        <f t="shared" si="52"/>
        <v>19.268249999999998</v>
      </c>
      <c r="AN93" s="68">
        <f t="shared" si="53"/>
        <v>5.2094999999999985</v>
      </c>
      <c r="AO93" s="68">
        <f t="shared" si="54"/>
        <v>27.953624999999995</v>
      </c>
      <c r="AP93" s="68">
        <f t="shared" si="55"/>
        <v>34.942031249999992</v>
      </c>
      <c r="AQ93" s="163">
        <v>9.3725000000000005</v>
      </c>
      <c r="AR93" s="69">
        <f t="shared" si="56"/>
        <v>12.845499999999999</v>
      </c>
      <c r="AS93" s="69">
        <f t="shared" si="57"/>
        <v>3.472999999999999</v>
      </c>
      <c r="AT93" s="70">
        <f t="shared" si="58"/>
        <v>18.635749999999998</v>
      </c>
      <c r="AU93" s="131">
        <f t="shared" si="59"/>
        <v>23.294687499999998</v>
      </c>
    </row>
    <row r="94" spans="1:47" ht="15" customHeight="1" thickBot="1" x14ac:dyDescent="0.4">
      <c r="A94" s="336" t="s">
        <v>44</v>
      </c>
      <c r="B94" s="7" t="s">
        <v>5</v>
      </c>
      <c r="C94" s="165">
        <v>23</v>
      </c>
      <c r="D94" s="107">
        <f>SUM('Daytime Rates '!D94*0.15)+'Daytime Rates '!D94</f>
        <v>33.151363636363641</v>
      </c>
      <c r="E94" s="23">
        <f t="shared" si="30"/>
        <v>10.151363636363641</v>
      </c>
      <c r="F94" s="22">
        <f>SUM('Daytime Rates '!F94*0.15)+'Daytime Rates '!F94</f>
        <v>41.4</v>
      </c>
      <c r="G94" s="134">
        <f t="shared" si="31"/>
        <v>51.75</v>
      </c>
      <c r="H94" s="135">
        <v>17.25</v>
      </c>
      <c r="I94" s="24">
        <f t="shared" si="32"/>
        <v>24.863522727272731</v>
      </c>
      <c r="J94" s="24">
        <f t="shared" si="33"/>
        <v>7.6135227272727306</v>
      </c>
      <c r="K94" s="24">
        <f t="shared" si="34"/>
        <v>31.049999999999997</v>
      </c>
      <c r="L94" s="24">
        <f t="shared" si="35"/>
        <v>38.8125</v>
      </c>
      <c r="M94" s="170">
        <v>11.5</v>
      </c>
      <c r="N94" s="25">
        <f t="shared" si="36"/>
        <v>16.57568181818182</v>
      </c>
      <c r="O94" s="25">
        <f t="shared" si="37"/>
        <v>5.0756818181818204</v>
      </c>
      <c r="P94" s="25">
        <f t="shared" si="38"/>
        <v>20.7</v>
      </c>
      <c r="Q94" s="25">
        <f t="shared" si="39"/>
        <v>25.875</v>
      </c>
      <c r="R94" s="183">
        <v>23</v>
      </c>
      <c r="S94" s="195">
        <f>SUM('Daytime Rates '!S94*0.15)+'Daytime Rates '!S94</f>
        <v>25.07</v>
      </c>
      <c r="T94" s="72">
        <f t="shared" si="40"/>
        <v>2.0700000000000003</v>
      </c>
      <c r="U94" s="71">
        <f>SUM('Daytime Rates '!U94*0.15)+'Daytime Rates '!U94</f>
        <v>35.558</v>
      </c>
      <c r="V94" s="71">
        <f t="shared" si="41"/>
        <v>44.447499999999998</v>
      </c>
      <c r="W94" s="239">
        <v>11.5</v>
      </c>
      <c r="X94" s="240">
        <f t="shared" si="42"/>
        <v>18.802500000000002</v>
      </c>
      <c r="Y94" s="240">
        <f t="shared" si="43"/>
        <v>7.302500000000002</v>
      </c>
      <c r="Z94" s="240">
        <f t="shared" si="44"/>
        <v>26.668500000000002</v>
      </c>
      <c r="AA94" s="318">
        <f t="shared" si="45"/>
        <v>33.335625</v>
      </c>
      <c r="AB94" s="253">
        <v>11.5</v>
      </c>
      <c r="AC94" s="89">
        <f t="shared" si="46"/>
        <v>12.535</v>
      </c>
      <c r="AD94" s="89">
        <f t="shared" si="47"/>
        <v>1.0350000000000001</v>
      </c>
      <c r="AE94" s="90">
        <f t="shared" si="48"/>
        <v>17.779</v>
      </c>
      <c r="AF94" s="188">
        <f t="shared" si="49"/>
        <v>22.223749999999999</v>
      </c>
      <c r="AG94" s="76">
        <v>19.952500000000001</v>
      </c>
      <c r="AH94" s="75">
        <f>SUM('Daytime Rates '!AH94*0.15)+'Daytime Rates '!AH94</f>
        <v>23.167272727272724</v>
      </c>
      <c r="AI94" s="76">
        <f t="shared" si="50"/>
        <v>3.2147727272727238</v>
      </c>
      <c r="AJ94" s="75">
        <f>SUM('Daytime Rates '!AJ94*0.15)+'Daytime Rates '!AJ94</f>
        <v>32.200000000000003</v>
      </c>
      <c r="AK94" s="75">
        <f t="shared" si="51"/>
        <v>40.25</v>
      </c>
      <c r="AL94" s="171">
        <v>14.964375</v>
      </c>
      <c r="AM94" s="77">
        <f t="shared" si="52"/>
        <v>17.375454545454545</v>
      </c>
      <c r="AN94" s="77">
        <f t="shared" si="53"/>
        <v>2.4110795454545446</v>
      </c>
      <c r="AO94" s="77">
        <f t="shared" si="54"/>
        <v>24.150000000000002</v>
      </c>
      <c r="AP94" s="77">
        <f t="shared" si="55"/>
        <v>30.187500000000004</v>
      </c>
      <c r="AQ94" s="159">
        <v>9.9762500000000003</v>
      </c>
      <c r="AR94" s="78">
        <f t="shared" si="56"/>
        <v>11.583636363636362</v>
      </c>
      <c r="AS94" s="78">
        <f t="shared" si="57"/>
        <v>1.6073863636363619</v>
      </c>
      <c r="AT94" s="79">
        <f t="shared" si="58"/>
        <v>16.100000000000001</v>
      </c>
      <c r="AU94" s="127">
        <f t="shared" si="59"/>
        <v>20.125</v>
      </c>
    </row>
    <row r="95" spans="1:47" ht="15" thickBot="1" x14ac:dyDescent="0.4">
      <c r="A95" s="337"/>
      <c r="B95" s="5" t="s">
        <v>22</v>
      </c>
      <c r="C95" s="166">
        <v>17.508749999999999</v>
      </c>
      <c r="D95" s="111">
        <f>SUM('Daytime Rates '!D95*0.15)+'Daytime Rates '!D95</f>
        <v>17.514500000000002</v>
      </c>
      <c r="E95" s="42">
        <f t="shared" si="30"/>
        <v>5.7500000000025864E-3</v>
      </c>
      <c r="F95" s="35">
        <f>SUM('Daytime Rates '!F95*0.15)+'Daytime Rates '!F95</f>
        <v>27.37</v>
      </c>
      <c r="G95" s="132">
        <f t="shared" si="31"/>
        <v>34.212499999999999</v>
      </c>
      <c r="H95" s="133">
        <v>13.131562499999999</v>
      </c>
      <c r="I95" s="37">
        <f t="shared" si="32"/>
        <v>13.135875000000002</v>
      </c>
      <c r="J95" s="40">
        <f t="shared" si="33"/>
        <v>4.312500000002828E-3</v>
      </c>
      <c r="K95" s="37">
        <f t="shared" si="34"/>
        <v>20.5275</v>
      </c>
      <c r="L95" s="37">
        <f t="shared" si="35"/>
        <v>25.659375000000001</v>
      </c>
      <c r="M95" s="172">
        <v>8.7543749999999996</v>
      </c>
      <c r="N95" s="38">
        <f t="shared" si="36"/>
        <v>8.7572500000000009</v>
      </c>
      <c r="O95" s="40">
        <f t="shared" si="37"/>
        <v>2.8750000000012932E-3</v>
      </c>
      <c r="P95" s="38">
        <f t="shared" si="38"/>
        <v>13.685</v>
      </c>
      <c r="Q95" s="38">
        <f t="shared" si="39"/>
        <v>17.106249999999999</v>
      </c>
      <c r="R95" s="184">
        <v>16.100000000000001</v>
      </c>
      <c r="S95" s="195">
        <f>SUM('Daytime Rates '!S95*0.15)+'Daytime Rates '!S95</f>
        <v>16.100000000000001</v>
      </c>
      <c r="T95" s="28">
        <f t="shared" si="40"/>
        <v>0</v>
      </c>
      <c r="U95" s="27">
        <f>SUM('Daytime Rates '!U95*0.15)+'Daytime Rates '!U95</f>
        <v>26.564999999999998</v>
      </c>
      <c r="V95" s="27">
        <f t="shared" si="41"/>
        <v>33.206249999999997</v>
      </c>
      <c r="W95" s="241">
        <v>8.0500000000000007</v>
      </c>
      <c r="X95" s="240">
        <f t="shared" si="42"/>
        <v>12.075000000000001</v>
      </c>
      <c r="Y95" s="197">
        <f t="shared" si="43"/>
        <v>4.0250000000000004</v>
      </c>
      <c r="Z95" s="197">
        <f t="shared" si="44"/>
        <v>19.923749999999998</v>
      </c>
      <c r="AA95" s="254">
        <f t="shared" si="45"/>
        <v>24.904687499999998</v>
      </c>
      <c r="AB95" s="250">
        <v>8.0500000000000007</v>
      </c>
      <c r="AC95" s="29">
        <f t="shared" si="46"/>
        <v>8.0500000000000007</v>
      </c>
      <c r="AD95" s="29">
        <f t="shared" si="47"/>
        <v>0</v>
      </c>
      <c r="AE95" s="30">
        <f t="shared" si="48"/>
        <v>13.282499999999999</v>
      </c>
      <c r="AF95" s="156">
        <f t="shared" si="49"/>
        <v>16.603124999999999</v>
      </c>
      <c r="AG95" s="18">
        <v>12.074999999999999</v>
      </c>
      <c r="AH95" s="75">
        <f>SUM('Daytime Rates '!AH95*0.15)+'Daytime Rates '!AH95</f>
        <v>16.100000000000001</v>
      </c>
      <c r="AI95" s="18">
        <f t="shared" si="50"/>
        <v>4.0250000000000021</v>
      </c>
      <c r="AJ95" s="31">
        <f>SUM('Daytime Rates '!AJ95*0.15)+'Daytime Rates '!AJ95</f>
        <v>23.747499999999999</v>
      </c>
      <c r="AK95" s="31">
        <f t="shared" si="51"/>
        <v>29.684374999999999</v>
      </c>
      <c r="AL95" s="173">
        <v>9.0562499999999986</v>
      </c>
      <c r="AM95" s="32">
        <f t="shared" si="52"/>
        <v>12.075000000000001</v>
      </c>
      <c r="AN95" s="32">
        <f t="shared" si="53"/>
        <v>3.0187500000000025</v>
      </c>
      <c r="AO95" s="32">
        <f t="shared" si="54"/>
        <v>17.810624999999998</v>
      </c>
      <c r="AP95" s="32">
        <f t="shared" si="55"/>
        <v>22.263281249999999</v>
      </c>
      <c r="AQ95" s="155">
        <v>6.0374999999999996</v>
      </c>
      <c r="AR95" s="33">
        <f t="shared" si="56"/>
        <v>8.0500000000000007</v>
      </c>
      <c r="AS95" s="33">
        <f t="shared" si="57"/>
        <v>2.0125000000000011</v>
      </c>
      <c r="AT95" s="34">
        <f t="shared" si="58"/>
        <v>11.873749999999999</v>
      </c>
      <c r="AU95" s="128">
        <f t="shared" si="59"/>
        <v>14.8421875</v>
      </c>
    </row>
    <row r="96" spans="1:47" ht="15" thickBot="1" x14ac:dyDescent="0.4">
      <c r="A96" s="337"/>
      <c r="B96" s="5" t="s">
        <v>1</v>
      </c>
      <c r="C96" s="166">
        <v>34.5</v>
      </c>
      <c r="D96" s="111">
        <f>SUM('Daytime Rates '!D96*0.15)+'Daytime Rates '!D96</f>
        <v>34.5</v>
      </c>
      <c r="E96" s="42">
        <f t="shared" si="30"/>
        <v>0</v>
      </c>
      <c r="F96" s="35">
        <f>SUM('Daytime Rates '!F96*0.15)+'Daytime Rates '!F96</f>
        <v>60.95</v>
      </c>
      <c r="G96" s="132">
        <f t="shared" si="31"/>
        <v>76.1875</v>
      </c>
      <c r="H96" s="133">
        <v>25.875</v>
      </c>
      <c r="I96" s="37">
        <f t="shared" si="32"/>
        <v>25.875</v>
      </c>
      <c r="J96" s="40">
        <f t="shared" si="33"/>
        <v>0</v>
      </c>
      <c r="K96" s="37">
        <f t="shared" si="34"/>
        <v>45.712500000000006</v>
      </c>
      <c r="L96" s="37">
        <f t="shared" si="35"/>
        <v>57.140625000000007</v>
      </c>
      <c r="M96" s="172">
        <v>17.25</v>
      </c>
      <c r="N96" s="38">
        <f t="shared" si="36"/>
        <v>17.25</v>
      </c>
      <c r="O96" s="40">
        <f t="shared" si="37"/>
        <v>0</v>
      </c>
      <c r="P96" s="38">
        <f t="shared" si="38"/>
        <v>30.475000000000001</v>
      </c>
      <c r="Q96" s="38">
        <f t="shared" si="39"/>
        <v>38.09375</v>
      </c>
      <c r="R96" s="184">
        <v>27.6</v>
      </c>
      <c r="S96" s="195">
        <f>SUM('Daytime Rates '!S96*0.15)+'Daytime Rates '!S96</f>
        <v>27.6</v>
      </c>
      <c r="T96" s="40">
        <f t="shared" si="40"/>
        <v>0</v>
      </c>
      <c r="U96" s="27">
        <f>SUM('Daytime Rates '!U96*0.15)+'Daytime Rates '!U96</f>
        <v>46</v>
      </c>
      <c r="V96" s="27">
        <f t="shared" si="41"/>
        <v>57.5</v>
      </c>
      <c r="W96" s="241">
        <v>13.8</v>
      </c>
      <c r="X96" s="240">
        <f t="shared" si="42"/>
        <v>20.700000000000003</v>
      </c>
      <c r="Y96" s="197">
        <f t="shared" si="43"/>
        <v>6.9000000000000021</v>
      </c>
      <c r="Z96" s="197">
        <f t="shared" si="44"/>
        <v>34.5</v>
      </c>
      <c r="AA96" s="254">
        <f t="shared" si="45"/>
        <v>43.125</v>
      </c>
      <c r="AB96" s="250">
        <v>13.8</v>
      </c>
      <c r="AC96" s="29">
        <f t="shared" si="46"/>
        <v>13.8</v>
      </c>
      <c r="AD96" s="41">
        <f t="shared" si="47"/>
        <v>0</v>
      </c>
      <c r="AE96" s="30">
        <f t="shared" si="48"/>
        <v>23</v>
      </c>
      <c r="AF96" s="156">
        <f t="shared" si="49"/>
        <v>28.75</v>
      </c>
      <c r="AG96" s="18">
        <v>20.7</v>
      </c>
      <c r="AH96" s="75">
        <f>SUM('Daytime Rates '!AH96*0.15)+'Daytime Rates '!AH96</f>
        <v>23.758999999999997</v>
      </c>
      <c r="AI96" s="99">
        <f t="shared" si="50"/>
        <v>3.0589999999999975</v>
      </c>
      <c r="AJ96" s="31">
        <f>SUM('Daytime Rates '!AJ96*0.15)+'Daytime Rates '!AJ96</f>
        <v>37.950000000000003</v>
      </c>
      <c r="AK96" s="31">
        <f t="shared" si="51"/>
        <v>47.4375</v>
      </c>
      <c r="AL96" s="173">
        <v>15.524999999999999</v>
      </c>
      <c r="AM96" s="32">
        <f t="shared" si="52"/>
        <v>17.819249999999997</v>
      </c>
      <c r="AN96" s="41">
        <f t="shared" si="53"/>
        <v>2.2942499999999981</v>
      </c>
      <c r="AO96" s="32">
        <f t="shared" si="54"/>
        <v>28.462500000000002</v>
      </c>
      <c r="AP96" s="32">
        <f t="shared" si="55"/>
        <v>35.578125</v>
      </c>
      <c r="AQ96" s="155">
        <v>10.35</v>
      </c>
      <c r="AR96" s="33">
        <f t="shared" si="56"/>
        <v>11.879499999999998</v>
      </c>
      <c r="AS96" s="42">
        <f t="shared" si="57"/>
        <v>1.5294999999999987</v>
      </c>
      <c r="AT96" s="34">
        <f t="shared" si="58"/>
        <v>18.975000000000001</v>
      </c>
      <c r="AU96" s="128">
        <f t="shared" si="59"/>
        <v>23.71875</v>
      </c>
    </row>
    <row r="97" spans="1:47" ht="15" thickBot="1" x14ac:dyDescent="0.4">
      <c r="A97" s="337"/>
      <c r="B97" s="5" t="s">
        <v>2</v>
      </c>
      <c r="C97" s="166">
        <v>25.012499999999999</v>
      </c>
      <c r="D97" s="111">
        <f>SUM('Daytime Rates '!D97*0.15)+'Daytime Rates '!D97</f>
        <v>25.012499999999999</v>
      </c>
      <c r="E97" s="42">
        <f t="shared" si="30"/>
        <v>0</v>
      </c>
      <c r="F97" s="35">
        <f>SUM('Daytime Rates '!F97*0.15)+'Daytime Rates '!F97</f>
        <v>39.1</v>
      </c>
      <c r="G97" s="132">
        <f t="shared" si="31"/>
        <v>48.875</v>
      </c>
      <c r="H97" s="133">
        <v>18.759374999999999</v>
      </c>
      <c r="I97" s="37">
        <f t="shared" si="32"/>
        <v>18.759374999999999</v>
      </c>
      <c r="J97" s="40">
        <f t="shared" si="33"/>
        <v>0</v>
      </c>
      <c r="K97" s="37">
        <f t="shared" si="34"/>
        <v>29.325000000000003</v>
      </c>
      <c r="L97" s="37">
        <f t="shared" si="35"/>
        <v>36.65625</v>
      </c>
      <c r="M97" s="172">
        <v>12.50625</v>
      </c>
      <c r="N97" s="38">
        <f t="shared" si="36"/>
        <v>12.50625</v>
      </c>
      <c r="O97" s="40">
        <f t="shared" si="37"/>
        <v>0</v>
      </c>
      <c r="P97" s="38">
        <f t="shared" si="38"/>
        <v>19.55</v>
      </c>
      <c r="Q97" s="38">
        <f t="shared" si="39"/>
        <v>24.4375</v>
      </c>
      <c r="R97" s="184">
        <v>23</v>
      </c>
      <c r="S97" s="195">
        <f>SUM('Daytime Rates '!S97*0.15)+'Daytime Rates '!S97</f>
        <v>23</v>
      </c>
      <c r="T97" s="28">
        <f t="shared" si="40"/>
        <v>0</v>
      </c>
      <c r="U97" s="27">
        <f>SUM('Daytime Rates '!U97*0.15)+'Daytime Rates '!U97</f>
        <v>34.5</v>
      </c>
      <c r="V97" s="27">
        <f t="shared" si="41"/>
        <v>43.125</v>
      </c>
      <c r="W97" s="241">
        <v>11.5</v>
      </c>
      <c r="X97" s="240">
        <f t="shared" si="42"/>
        <v>17.25</v>
      </c>
      <c r="Y97" s="197">
        <f t="shared" si="43"/>
        <v>5.75</v>
      </c>
      <c r="Z97" s="197">
        <f t="shared" si="44"/>
        <v>25.875</v>
      </c>
      <c r="AA97" s="254">
        <f t="shared" si="45"/>
        <v>32.34375</v>
      </c>
      <c r="AB97" s="250">
        <v>11.5</v>
      </c>
      <c r="AC97" s="29">
        <f t="shared" si="46"/>
        <v>11.5</v>
      </c>
      <c r="AD97" s="29">
        <f t="shared" si="47"/>
        <v>0</v>
      </c>
      <c r="AE97" s="30">
        <f t="shared" si="48"/>
        <v>17.25</v>
      </c>
      <c r="AF97" s="156">
        <f t="shared" si="49"/>
        <v>21.5625</v>
      </c>
      <c r="AG97" s="18">
        <v>17.25</v>
      </c>
      <c r="AH97" s="75">
        <f>SUM('Daytime Rates '!AH97*0.15)+'Daytime Rates '!AH97</f>
        <v>23</v>
      </c>
      <c r="AI97" s="18">
        <f t="shared" si="50"/>
        <v>5.75</v>
      </c>
      <c r="AJ97" s="31">
        <f>SUM('Daytime Rates '!AJ97*0.15)+'Daytime Rates '!AJ97</f>
        <v>33.35</v>
      </c>
      <c r="AK97" s="31">
        <f t="shared" si="51"/>
        <v>41.6875</v>
      </c>
      <c r="AL97" s="173">
        <v>12.9375</v>
      </c>
      <c r="AM97" s="32">
        <f t="shared" si="52"/>
        <v>17.25</v>
      </c>
      <c r="AN97" s="32">
        <f t="shared" si="53"/>
        <v>4.3125</v>
      </c>
      <c r="AO97" s="32">
        <f t="shared" si="54"/>
        <v>25.012500000000003</v>
      </c>
      <c r="AP97" s="32">
        <f t="shared" si="55"/>
        <v>31.265625000000004</v>
      </c>
      <c r="AQ97" s="155">
        <v>8.625</v>
      </c>
      <c r="AR97" s="33">
        <f t="shared" si="56"/>
        <v>11.5</v>
      </c>
      <c r="AS97" s="33">
        <f t="shared" si="57"/>
        <v>2.875</v>
      </c>
      <c r="AT97" s="34">
        <f t="shared" si="58"/>
        <v>16.675000000000001</v>
      </c>
      <c r="AU97" s="128">
        <f t="shared" si="59"/>
        <v>20.84375</v>
      </c>
    </row>
    <row r="98" spans="1:47" ht="15" thickBot="1" x14ac:dyDescent="0.4">
      <c r="A98" s="338"/>
      <c r="B98" s="6" t="s">
        <v>3</v>
      </c>
      <c r="C98" s="167">
        <v>23</v>
      </c>
      <c r="D98" s="120">
        <f>SUM('Daytime Rates '!D98*0.15)+'Daytime Rates '!D98</f>
        <v>26.587999999999997</v>
      </c>
      <c r="E98" s="44">
        <f t="shared" si="30"/>
        <v>3.5879999999999974</v>
      </c>
      <c r="F98" s="43">
        <f>SUM('Daytime Rates '!F98*0.15)+'Daytime Rates '!F98</f>
        <v>34.5</v>
      </c>
      <c r="G98" s="136">
        <f t="shared" si="31"/>
        <v>43.125</v>
      </c>
      <c r="H98" s="137">
        <v>17.25</v>
      </c>
      <c r="I98" s="45">
        <f t="shared" si="32"/>
        <v>19.940999999999999</v>
      </c>
      <c r="J98" s="45">
        <f t="shared" si="33"/>
        <v>2.6909999999999989</v>
      </c>
      <c r="K98" s="45">
        <f t="shared" si="34"/>
        <v>25.875</v>
      </c>
      <c r="L98" s="45">
        <f t="shared" si="35"/>
        <v>32.34375</v>
      </c>
      <c r="M98" s="174">
        <v>11.5</v>
      </c>
      <c r="N98" s="46">
        <f t="shared" si="36"/>
        <v>13.293999999999999</v>
      </c>
      <c r="O98" s="46">
        <f t="shared" si="37"/>
        <v>1.7939999999999987</v>
      </c>
      <c r="P98" s="46">
        <f t="shared" si="38"/>
        <v>17.25</v>
      </c>
      <c r="Q98" s="46">
        <f t="shared" si="39"/>
        <v>21.5625</v>
      </c>
      <c r="R98" s="185">
        <v>21.85</v>
      </c>
      <c r="S98" s="195">
        <f>SUM('Daytime Rates '!S98*0.15)+'Daytime Rates '!S98</f>
        <v>23</v>
      </c>
      <c r="T98" s="50">
        <f t="shared" si="40"/>
        <v>1.1499999999999986</v>
      </c>
      <c r="U98" s="49">
        <f>SUM('Daytime Rates '!U98*0.15)+'Daytime Rates '!U98</f>
        <v>32.200000000000003</v>
      </c>
      <c r="V98" s="49">
        <f t="shared" si="41"/>
        <v>40.25</v>
      </c>
      <c r="W98" s="242">
        <v>10.925000000000001</v>
      </c>
      <c r="X98" s="240">
        <f t="shared" si="42"/>
        <v>17.25</v>
      </c>
      <c r="Y98" s="243">
        <f t="shared" si="43"/>
        <v>6.3249999999999993</v>
      </c>
      <c r="Z98" s="243">
        <f t="shared" si="44"/>
        <v>24.150000000000002</v>
      </c>
      <c r="AA98" s="319">
        <f t="shared" si="45"/>
        <v>30.187500000000004</v>
      </c>
      <c r="AB98" s="251">
        <v>10.925000000000001</v>
      </c>
      <c r="AC98" s="51">
        <f t="shared" si="46"/>
        <v>11.5</v>
      </c>
      <c r="AD98" s="51">
        <f t="shared" si="47"/>
        <v>0.57499999999999929</v>
      </c>
      <c r="AE98" s="52">
        <f t="shared" si="48"/>
        <v>16.100000000000001</v>
      </c>
      <c r="AF98" s="189">
        <f t="shared" si="49"/>
        <v>20.125</v>
      </c>
      <c r="AG98" s="20">
        <v>19.55</v>
      </c>
      <c r="AH98" s="75">
        <f>SUM('Daytime Rates '!AH98*0.15)+'Daytime Rates '!AH98</f>
        <v>19.55</v>
      </c>
      <c r="AI98" s="106">
        <f t="shared" si="50"/>
        <v>0</v>
      </c>
      <c r="AJ98" s="53">
        <f>SUM('Daytime Rates '!AJ98*0.15)+'Daytime Rates '!AJ98</f>
        <v>32.200000000000003</v>
      </c>
      <c r="AK98" s="53">
        <f t="shared" si="51"/>
        <v>40.25</v>
      </c>
      <c r="AL98" s="175">
        <v>14.662500000000001</v>
      </c>
      <c r="AM98" s="54">
        <f t="shared" si="52"/>
        <v>14.662500000000001</v>
      </c>
      <c r="AN98" s="96">
        <f t="shared" si="53"/>
        <v>0</v>
      </c>
      <c r="AO98" s="54">
        <f t="shared" si="54"/>
        <v>24.150000000000002</v>
      </c>
      <c r="AP98" s="54">
        <f t="shared" si="55"/>
        <v>30.187500000000004</v>
      </c>
      <c r="AQ98" s="162">
        <v>9.7750000000000004</v>
      </c>
      <c r="AR98" s="55">
        <f t="shared" si="56"/>
        <v>9.7750000000000004</v>
      </c>
      <c r="AS98" s="102">
        <f t="shared" si="57"/>
        <v>0</v>
      </c>
      <c r="AT98" s="56">
        <f t="shared" si="58"/>
        <v>16.100000000000001</v>
      </c>
      <c r="AU98" s="129">
        <f t="shared" si="59"/>
        <v>20.125</v>
      </c>
    </row>
    <row r="100" spans="1:47" s="13" customFormat="1" ht="14" customHeight="1" x14ac:dyDescent="0.35">
      <c r="A100" s="13" t="s">
        <v>24</v>
      </c>
      <c r="AL100" s="14"/>
      <c r="AM100" s="14"/>
      <c r="AN100" s="14"/>
      <c r="AO100" s="14"/>
      <c r="AP100" s="14"/>
    </row>
    <row r="101" spans="1:47" s="13" customFormat="1" ht="14" customHeight="1" x14ac:dyDescent="0.35">
      <c r="A101" s="16" t="s">
        <v>25</v>
      </c>
      <c r="B101" s="15"/>
      <c r="C101" s="15"/>
      <c r="D101" s="15"/>
      <c r="E101" s="15"/>
      <c r="F101" s="15"/>
      <c r="G101" s="15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AL101" s="14"/>
      <c r="AM101" s="14"/>
      <c r="AN101" s="14"/>
      <c r="AO101" s="14"/>
      <c r="AP101" s="14"/>
    </row>
    <row r="103" spans="1:47" s="13" customFormat="1" ht="15.75" customHeight="1" x14ac:dyDescent="0.35">
      <c r="A103" s="15"/>
      <c r="B103" s="15"/>
      <c r="C103" s="15"/>
      <c r="D103" s="15"/>
      <c r="E103" s="15"/>
      <c r="F103" s="15"/>
      <c r="G103" s="15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AI103" s="21"/>
      <c r="AL103" s="14"/>
      <c r="AM103" s="14"/>
      <c r="AN103" s="14"/>
      <c r="AO103" s="14"/>
      <c r="AP103" s="14"/>
    </row>
    <row r="104" spans="1:47" s="13" customFormat="1" x14ac:dyDescent="0.35">
      <c r="AI104" s="21"/>
      <c r="AL104" s="14"/>
      <c r="AM104" s="14"/>
      <c r="AN104" s="14"/>
      <c r="AO104" s="14"/>
      <c r="AP104" s="14"/>
    </row>
    <row r="105" spans="1:47" s="13" customFormat="1" x14ac:dyDescent="0.35">
      <c r="AI105" s="21"/>
      <c r="AL105" s="14"/>
      <c r="AM105" s="14"/>
      <c r="AN105" s="14"/>
      <c r="AO105" s="14"/>
      <c r="AP105" s="14"/>
    </row>
    <row r="106" spans="1:47" s="13" customFormat="1" x14ac:dyDescent="0.35">
      <c r="A106" s="16"/>
      <c r="B106" s="16"/>
      <c r="C106" s="16"/>
      <c r="D106" s="16"/>
      <c r="E106" s="16"/>
      <c r="F106" s="16"/>
      <c r="G106" s="16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AI106" s="21"/>
      <c r="AL106" s="14"/>
      <c r="AM106" s="14"/>
      <c r="AN106" s="14"/>
      <c r="AO106" s="14"/>
      <c r="AP106" s="14"/>
    </row>
  </sheetData>
  <mergeCells count="20">
    <mergeCell ref="A1:AT2"/>
    <mergeCell ref="A19:A23"/>
    <mergeCell ref="A24:A28"/>
    <mergeCell ref="A29:A33"/>
    <mergeCell ref="A14:A18"/>
    <mergeCell ref="A4:A8"/>
    <mergeCell ref="A9:A13"/>
    <mergeCell ref="A89:A93"/>
    <mergeCell ref="A94:A98"/>
    <mergeCell ref="A64:A68"/>
    <mergeCell ref="A69:A73"/>
    <mergeCell ref="A74:A78"/>
    <mergeCell ref="A79:A83"/>
    <mergeCell ref="A84:A88"/>
    <mergeCell ref="A34:A38"/>
    <mergeCell ref="A39:A43"/>
    <mergeCell ref="A49:A53"/>
    <mergeCell ref="A54:A58"/>
    <mergeCell ref="A59:A63"/>
    <mergeCell ref="A44:A48"/>
  </mergeCells>
  <pageMargins left="0.25" right="0.25" top="0.5" bottom="0.5" header="0.3" footer="0.3"/>
  <pageSetup orientation="landscape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Daytime Rates </vt:lpstr>
      <vt:lpstr>EW Rates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Barsby, Sharon</dc:creator>
  <cp:lastModifiedBy>Thomas, Pam</cp:lastModifiedBy>
  <dcterms:created xsi:type="dcterms:W3CDTF">2022-06-23T12:16:09Z</dcterms:created>
  <dcterms:modified xsi:type="dcterms:W3CDTF">2024-11-16T21:59:50Z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